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600"/>
  </bookViews>
  <sheets>
    <sheet name="Table S1" sheetId="1" r:id="rId1"/>
    <sheet name="Table S2" sheetId="3" r:id="rId2"/>
    <sheet name="Table S3" sheetId="2" r:id="rId3"/>
    <sheet name="Tables S4" sheetId="4" r:id="rId4"/>
    <sheet name="Tables S5" sheetId="5" r:id="rId5"/>
  </sheets>
  <calcPr calcId="145621"/>
</workbook>
</file>

<file path=xl/calcChain.xml><?xml version="1.0" encoding="utf-8"?>
<calcChain xmlns="http://schemas.openxmlformats.org/spreadsheetml/2006/main">
  <c r="S6" i="5" l="1"/>
  <c r="T6" i="5"/>
  <c r="U6" i="5"/>
  <c r="V6" i="5"/>
  <c r="W6" i="5"/>
  <c r="X6" i="5"/>
  <c r="Y6" i="5"/>
  <c r="AA6" i="5"/>
  <c r="AB6" i="5"/>
  <c r="AC6" i="5"/>
  <c r="AD6" i="5"/>
  <c r="AE6" i="5"/>
  <c r="AF6" i="5"/>
  <c r="AG6" i="5"/>
  <c r="S5" i="5"/>
  <c r="T5" i="5"/>
  <c r="U5" i="5"/>
  <c r="V5" i="5"/>
  <c r="W5" i="5"/>
  <c r="X5" i="5"/>
  <c r="Y5" i="5"/>
  <c r="AA5" i="5"/>
  <c r="AB5" i="5"/>
  <c r="AC5" i="5"/>
  <c r="AD5" i="5"/>
  <c r="AE5" i="5"/>
  <c r="AF5" i="5"/>
  <c r="AG5" i="5"/>
  <c r="AG4" i="5"/>
  <c r="AF4" i="5"/>
  <c r="AE4" i="5"/>
  <c r="AD4" i="5"/>
  <c r="AC4" i="5"/>
  <c r="AB4" i="5"/>
  <c r="AG3" i="5"/>
  <c r="AC3" i="5"/>
  <c r="AD3" i="5"/>
  <c r="AE3" i="5"/>
  <c r="AF3" i="5"/>
  <c r="AB3" i="5"/>
  <c r="D5" i="5"/>
  <c r="E5" i="5"/>
  <c r="F5" i="5"/>
  <c r="F6" i="5" s="1"/>
  <c r="G5" i="5"/>
  <c r="G6" i="5" s="1"/>
  <c r="H5" i="5"/>
  <c r="I5" i="5"/>
  <c r="I6" i="5" s="1"/>
  <c r="C5" i="5"/>
  <c r="K5" i="5"/>
  <c r="L5" i="5"/>
  <c r="L6" i="5" s="1"/>
  <c r="M5" i="5"/>
  <c r="N5" i="5"/>
  <c r="N6" i="5" s="1"/>
  <c r="O5" i="5"/>
  <c r="P5" i="5"/>
  <c r="P6" i="5" s="1"/>
  <c r="Q5" i="5"/>
  <c r="K4" i="5"/>
  <c r="K6" i="5" s="1"/>
  <c r="L4" i="5"/>
  <c r="M4" i="5"/>
  <c r="M6" i="5" s="1"/>
  <c r="N4" i="5"/>
  <c r="O4" i="5"/>
  <c r="O6" i="5" s="1"/>
  <c r="P4" i="5"/>
  <c r="Q4" i="5"/>
  <c r="Q6" i="5" s="1"/>
  <c r="K8" i="5"/>
  <c r="L8" i="5"/>
  <c r="M8" i="5"/>
  <c r="N8" i="5"/>
  <c r="O8" i="5"/>
  <c r="P8" i="5"/>
  <c r="Q8" i="5"/>
  <c r="K7" i="5"/>
  <c r="L7" i="5"/>
  <c r="M7" i="5"/>
  <c r="N7" i="5"/>
  <c r="O7" i="5"/>
  <c r="P7" i="5"/>
  <c r="Q7" i="5"/>
  <c r="I8" i="5"/>
  <c r="I7" i="5"/>
  <c r="I4" i="5"/>
  <c r="H8" i="5"/>
  <c r="G8" i="5"/>
  <c r="F8" i="5"/>
  <c r="E8" i="5"/>
  <c r="D8" i="5"/>
  <c r="C8" i="5"/>
  <c r="H7" i="5"/>
  <c r="G7" i="5"/>
  <c r="F7" i="5"/>
  <c r="E7" i="5"/>
  <c r="D7" i="5"/>
  <c r="C7" i="5"/>
  <c r="H4" i="5"/>
  <c r="G4" i="5"/>
  <c r="F4" i="5"/>
  <c r="E4" i="5"/>
  <c r="D4" i="5"/>
  <c r="C4" i="5"/>
  <c r="M3" i="5"/>
  <c r="N3" i="5"/>
  <c r="O3" i="5"/>
  <c r="P3" i="5"/>
  <c r="Q3" i="5"/>
  <c r="L3" i="5"/>
  <c r="AE6" i="4"/>
  <c r="AF6" i="4"/>
  <c r="AG6" i="4"/>
  <c r="AH6" i="4"/>
  <c r="AI6" i="4"/>
  <c r="AJ6" i="4"/>
  <c r="AL6" i="4"/>
  <c r="AM6" i="4"/>
  <c r="AN6" i="4"/>
  <c r="AO6" i="4"/>
  <c r="AP6" i="4"/>
  <c r="AQ6" i="4"/>
  <c r="AS6" i="4"/>
  <c r="AT6" i="4"/>
  <c r="AU6" i="4"/>
  <c r="AV6" i="4"/>
  <c r="AW6" i="4"/>
  <c r="AX6" i="4"/>
  <c r="AZ6" i="4"/>
  <c r="BA6" i="4"/>
  <c r="BB6" i="4"/>
  <c r="BC6" i="4"/>
  <c r="BD6" i="4"/>
  <c r="BE6" i="4"/>
  <c r="BE4" i="4"/>
  <c r="BD4" i="4"/>
  <c r="BC4" i="4"/>
  <c r="BB4" i="4"/>
  <c r="BA4" i="4"/>
  <c r="AQ4" i="4"/>
  <c r="AP4" i="4"/>
  <c r="AO4" i="4"/>
  <c r="AN4" i="4"/>
  <c r="AM4" i="4"/>
  <c r="BB3" i="4"/>
  <c r="BC3" i="4"/>
  <c r="BD3" i="4"/>
  <c r="BE3" i="4"/>
  <c r="BA3" i="4"/>
  <c r="AN3" i="4"/>
  <c r="AO3" i="4"/>
  <c r="AP3" i="4"/>
  <c r="AQ3" i="4"/>
  <c r="AM3" i="4"/>
  <c r="Q8" i="4"/>
  <c r="R8" i="4"/>
  <c r="S8" i="4"/>
  <c r="T8" i="4"/>
  <c r="U8" i="4"/>
  <c r="V8" i="4"/>
  <c r="X8" i="4"/>
  <c r="Y8" i="4"/>
  <c r="Z8" i="4"/>
  <c r="AA8" i="4"/>
  <c r="AB8" i="4"/>
  <c r="AC8" i="4"/>
  <c r="Q7" i="4"/>
  <c r="R7" i="4"/>
  <c r="S7" i="4"/>
  <c r="T7" i="4"/>
  <c r="U7" i="4"/>
  <c r="V7" i="4"/>
  <c r="X7" i="4"/>
  <c r="Y7" i="4"/>
  <c r="Z7" i="4"/>
  <c r="AA7" i="4"/>
  <c r="AB7" i="4"/>
  <c r="AC7" i="4"/>
  <c r="E6" i="5" l="1"/>
  <c r="D6" i="5"/>
  <c r="H6" i="5"/>
  <c r="C6" i="5"/>
  <c r="Q6" i="4"/>
  <c r="R6" i="4"/>
  <c r="S6" i="4"/>
  <c r="T6" i="4"/>
  <c r="U6" i="4"/>
  <c r="V6" i="4"/>
  <c r="Y6" i="4"/>
  <c r="AB6" i="4"/>
  <c r="AC6" i="4"/>
  <c r="Q5" i="4"/>
  <c r="R5" i="4"/>
  <c r="S5" i="4"/>
  <c r="T5" i="4"/>
  <c r="U5" i="4"/>
  <c r="V5" i="4"/>
  <c r="X5" i="4"/>
  <c r="X6" i="4" s="1"/>
  <c r="Y5" i="4"/>
  <c r="Z5" i="4"/>
  <c r="AA5" i="4"/>
  <c r="AA6" i="4" s="1"/>
  <c r="AB5" i="4"/>
  <c r="AC5" i="4"/>
  <c r="Q4" i="4"/>
  <c r="R4" i="4"/>
  <c r="S4" i="4"/>
  <c r="T4" i="4"/>
  <c r="U4" i="4"/>
  <c r="V4" i="4"/>
  <c r="X4" i="4"/>
  <c r="Y4" i="4"/>
  <c r="Z4" i="4"/>
  <c r="AA4" i="4"/>
  <c r="AB4" i="4"/>
  <c r="AC4" i="4"/>
  <c r="Z6" i="4" l="1"/>
  <c r="Z3" i="4" l="1"/>
  <c r="AA3" i="4"/>
  <c r="AB3" i="4"/>
  <c r="AC3" i="4"/>
  <c r="Y3" i="4"/>
  <c r="H8" i="4" l="1"/>
  <c r="O8" i="4" l="1"/>
  <c r="N8" i="4"/>
  <c r="M8" i="4"/>
  <c r="L8" i="4"/>
  <c r="K8" i="4"/>
  <c r="J8" i="4"/>
  <c r="O7" i="4"/>
  <c r="N7" i="4"/>
  <c r="M7" i="4"/>
  <c r="L7" i="4"/>
  <c r="K7" i="4"/>
  <c r="J7" i="4"/>
  <c r="H7" i="4"/>
  <c r="G8" i="4"/>
  <c r="F8" i="4"/>
  <c r="E8" i="4"/>
  <c r="D8" i="4"/>
  <c r="C8" i="4"/>
  <c r="G7" i="4"/>
  <c r="F7" i="4"/>
  <c r="E7" i="4"/>
  <c r="D7" i="4"/>
  <c r="C7" i="4"/>
  <c r="D6" i="4"/>
  <c r="E6" i="4"/>
  <c r="F6" i="4"/>
  <c r="G6" i="4"/>
  <c r="H6" i="4"/>
  <c r="J6" i="4"/>
  <c r="K6" i="4"/>
  <c r="L6" i="4"/>
  <c r="M6" i="4"/>
  <c r="N6" i="4"/>
  <c r="O6" i="4"/>
  <c r="D5" i="4"/>
  <c r="E5" i="4"/>
  <c r="F5" i="4"/>
  <c r="G5" i="4"/>
  <c r="H5" i="4"/>
  <c r="C5" i="4"/>
  <c r="K5" i="4"/>
  <c r="L5" i="4"/>
  <c r="M5" i="4"/>
  <c r="N5" i="4"/>
  <c r="O5" i="4"/>
  <c r="J5" i="4"/>
  <c r="J4" i="4"/>
  <c r="K4" i="4"/>
  <c r="L4" i="4"/>
  <c r="M4" i="4"/>
  <c r="N4" i="4"/>
  <c r="O4" i="4"/>
  <c r="H4" i="4"/>
  <c r="D4" i="4" l="1"/>
  <c r="E4" i="4"/>
  <c r="F4" i="4"/>
  <c r="G4" i="4"/>
  <c r="C4" i="4"/>
  <c r="C6" i="4" s="1"/>
  <c r="O6" i="3" l="1"/>
  <c r="P6" i="3"/>
  <c r="Q6" i="3"/>
  <c r="R6" i="3"/>
  <c r="U6" i="3"/>
  <c r="V6" i="3"/>
  <c r="W6" i="3"/>
  <c r="L8" i="3"/>
  <c r="K8" i="3"/>
  <c r="J8" i="3"/>
  <c r="I8" i="3"/>
  <c r="L7" i="3"/>
  <c r="K7" i="3"/>
  <c r="J7" i="3"/>
  <c r="I7" i="3"/>
  <c r="D8" i="3"/>
  <c r="E8" i="3"/>
  <c r="F8" i="3"/>
  <c r="C8" i="3"/>
  <c r="D7" i="3"/>
  <c r="E7" i="3"/>
  <c r="F7" i="3"/>
  <c r="C7" i="3"/>
  <c r="D6" i="3"/>
  <c r="E6" i="3"/>
  <c r="F6" i="3"/>
  <c r="I6" i="3"/>
  <c r="J6" i="3"/>
  <c r="K6" i="3"/>
  <c r="L6" i="3"/>
  <c r="C6" i="3"/>
  <c r="N8" i="2"/>
  <c r="AL6" i="2"/>
  <c r="AM6" i="2"/>
  <c r="AN6" i="2"/>
  <c r="AO6" i="2"/>
  <c r="AP6" i="2"/>
  <c r="AE6" i="2"/>
  <c r="AF6" i="2"/>
  <c r="AG6" i="2"/>
  <c r="AH6" i="2"/>
  <c r="AI6" i="2"/>
  <c r="AB8" i="2"/>
  <c r="AA8" i="2"/>
  <c r="Z8" i="2"/>
  <c r="Y8" i="2"/>
  <c r="X8" i="2"/>
  <c r="AB7" i="2"/>
  <c r="AA7" i="2"/>
  <c r="Z7" i="2"/>
  <c r="Y7" i="2"/>
  <c r="X7" i="2"/>
  <c r="U8" i="2"/>
  <c r="T8" i="2"/>
  <c r="S8" i="2"/>
  <c r="R8" i="2"/>
  <c r="Q8" i="2"/>
  <c r="U7" i="2"/>
  <c r="T7" i="2"/>
  <c r="S7" i="2"/>
  <c r="R7" i="2"/>
  <c r="Q7" i="2"/>
  <c r="Q6" i="2"/>
  <c r="R6" i="2"/>
  <c r="S6" i="2"/>
  <c r="T6" i="2"/>
  <c r="U6" i="2"/>
  <c r="X6" i="2"/>
  <c r="Y6" i="2"/>
  <c r="Z6" i="2"/>
  <c r="AA6" i="2"/>
  <c r="AB6" i="2"/>
  <c r="M8" i="2"/>
  <c r="L8" i="2"/>
  <c r="K8" i="2"/>
  <c r="J8" i="2"/>
  <c r="N7" i="2"/>
  <c r="M7" i="2"/>
  <c r="L7" i="2"/>
  <c r="K7" i="2"/>
  <c r="J7" i="2"/>
  <c r="G8" i="2"/>
  <c r="F8" i="2"/>
  <c r="E8" i="2"/>
  <c r="D8" i="2"/>
  <c r="C8" i="2"/>
  <c r="G7" i="2"/>
  <c r="F7" i="2"/>
  <c r="E7" i="2"/>
  <c r="D7" i="2"/>
  <c r="C7" i="2"/>
  <c r="D6" i="2"/>
  <c r="E6" i="2"/>
  <c r="F6" i="2"/>
  <c r="G6" i="2"/>
  <c r="J6" i="2"/>
  <c r="K6" i="2"/>
  <c r="L6" i="2"/>
  <c r="M6" i="2"/>
  <c r="N6" i="2"/>
  <c r="C6" i="2"/>
  <c r="AN6" i="1"/>
  <c r="AM6" i="1"/>
  <c r="AI6" i="1"/>
  <c r="AH6" i="1"/>
  <c r="AG6" i="1"/>
  <c r="AF6" i="1"/>
  <c r="J7" i="1"/>
  <c r="K7" i="1"/>
  <c r="L7" i="1"/>
  <c r="M7" i="1"/>
  <c r="N7" i="1"/>
  <c r="Q7" i="1"/>
  <c r="R7" i="1"/>
  <c r="S7" i="1"/>
  <c r="T7" i="1"/>
  <c r="U7" i="1"/>
  <c r="X7" i="1"/>
  <c r="Y7" i="1"/>
  <c r="Z7" i="1"/>
  <c r="AA7" i="1"/>
  <c r="AB7" i="1"/>
  <c r="D7" i="1"/>
  <c r="E7" i="1"/>
  <c r="F7" i="1"/>
  <c r="G7" i="1"/>
  <c r="C7" i="1"/>
  <c r="D8" i="1"/>
  <c r="E8" i="1"/>
  <c r="F8" i="1"/>
  <c r="G8" i="1"/>
  <c r="J8" i="1"/>
  <c r="K8" i="1"/>
  <c r="L8" i="1"/>
  <c r="M8" i="1"/>
  <c r="N8" i="1"/>
  <c r="Q8" i="1"/>
  <c r="R8" i="1"/>
  <c r="S8" i="1"/>
  <c r="T8" i="1"/>
  <c r="U8" i="1"/>
  <c r="X8" i="1"/>
  <c r="Y8" i="1"/>
  <c r="Z8" i="1"/>
  <c r="AA8" i="1"/>
  <c r="AB8" i="1"/>
  <c r="C8" i="1"/>
  <c r="AB6" i="1" l="1"/>
  <c r="AA6" i="1"/>
  <c r="Z6" i="1"/>
  <c r="Y6" i="1"/>
  <c r="X6" i="1"/>
  <c r="U6" i="1"/>
  <c r="T6" i="1"/>
  <c r="S6" i="1"/>
  <c r="R6" i="1"/>
  <c r="Q6" i="1"/>
  <c r="J6" i="1"/>
  <c r="K6" i="1"/>
  <c r="L6" i="1"/>
  <c r="M6" i="1"/>
  <c r="N6" i="1"/>
  <c r="D6" i="1"/>
  <c r="E6" i="1"/>
  <c r="F6" i="1"/>
  <c r="G6" i="1"/>
  <c r="C6" i="1"/>
</calcChain>
</file>

<file path=xl/sharedStrings.xml><?xml version="1.0" encoding="utf-8"?>
<sst xmlns="http://schemas.openxmlformats.org/spreadsheetml/2006/main" count="166" uniqueCount="39">
  <si>
    <t>Survived</t>
  </si>
  <si>
    <t>0-5</t>
  </si>
  <si>
    <t>6-10</t>
  </si>
  <si>
    <t>11-15</t>
  </si>
  <si>
    <t>16-20</t>
  </si>
  <si>
    <t>21-25</t>
  </si>
  <si>
    <t>Days post infectiom</t>
  </si>
  <si>
    <t>Nubmber of bees died</t>
  </si>
  <si>
    <t xml:space="preserve">Nubmber of bees analized </t>
  </si>
  <si>
    <t>Nubmber infected bees</t>
  </si>
  <si>
    <t>Percent of infected bees</t>
  </si>
  <si>
    <t>Spores/bee mean</t>
  </si>
  <si>
    <t>Numers of spores in every bee in sample</t>
  </si>
  <si>
    <t>Infection dose: 300000</t>
  </si>
  <si>
    <t>Infection dose: 1000000</t>
  </si>
  <si>
    <t>Control</t>
  </si>
  <si>
    <t>Infection sorce: spores from cadavers kept ar RT</t>
  </si>
  <si>
    <t>Infection sorce: frozen spores kept at -80</t>
  </si>
  <si>
    <t>Newly emerged workers infection</t>
  </si>
  <si>
    <t>With Survived</t>
  </si>
  <si>
    <t>With survived</t>
  </si>
  <si>
    <t>Temperature of incubation: RT</t>
  </si>
  <si>
    <t>Temperature of incubation: +33℃</t>
  </si>
  <si>
    <t>Control (RT)</t>
  </si>
  <si>
    <t>Control (+33℃)</t>
  </si>
  <si>
    <t>26-30</t>
  </si>
  <si>
    <t>Summary statistics of 5 independet infections</t>
  </si>
  <si>
    <t>Infection dose: 300000 (Accumulative data)</t>
  </si>
  <si>
    <t>Infection dose: 1000000 (Accumulative data)</t>
  </si>
  <si>
    <t>Control (Accumulative data)</t>
  </si>
  <si>
    <t>Newly emerged workers infection (Accumulative data)</t>
  </si>
  <si>
    <t>Infection sorce: frozen spores kept at -80 (Accumulative data)</t>
  </si>
  <si>
    <t>Infection sorce: spores from cadavers kept ar RT (Accumulative data)</t>
  </si>
  <si>
    <t>Temperature of incubation: RT (Accumulative data)</t>
  </si>
  <si>
    <t>Temperature of incubation: +33℃ (Accumulative data)</t>
  </si>
  <si>
    <t>Control (RT) (Accumulative data)</t>
  </si>
  <si>
    <t>Control (+33℃) (Accumulative data)</t>
  </si>
  <si>
    <t>Summary statistics of 5 independet infections (Accumulative data)</t>
  </si>
  <si>
    <t>Standart error of the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</si>
</sst>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0" fillId="0" borderId="0" xfId="0" applyNumberFormat="1"/>
    <xf numFmtId="10" fontId="0" fillId="0" borderId="0" xfId="0" applyNumberFormat="1"/>
    <xf numFmtId="0" fontId="0" fillId="0" borderId="0" xfId="0" applyFill="1"/>
    <xf numFmtId="49" fontId="0" fillId="0" borderId="0" xfId="0" applyNumberFormat="1" applyFill="1"/>
    <xf numFmtId="1" fontId="0" fillId="0" borderId="0" xfId="0" applyNumberFormat="1"/>
    <xf numFmtId="1" fontId="0" fillId="0" borderId="0" xfId="0" applyNumberFormat="1" applyFill="1"/>
    <xf numFmtId="10" fontId="0" fillId="0" borderId="0" xfId="0" applyNumberFormat="1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62"/>
  <sheetViews>
    <sheetView tabSelected="1" workbookViewId="0">
      <selection activeCell="D14" sqref="D14"/>
    </sheetView>
  </sheetViews>
  <sheetFormatPr defaultRowHeight="15" x14ac:dyDescent="0.25"/>
  <cols>
    <col min="1" max="1" width="38.85546875" customWidth="1"/>
    <col min="2" max="2" width="8.140625" customWidth="1"/>
  </cols>
  <sheetData>
    <row r="1" spans="1:44" x14ac:dyDescent="0.25">
      <c r="B1" s="8" t="s">
        <v>27</v>
      </c>
      <c r="C1" s="8"/>
      <c r="D1" s="8"/>
      <c r="E1" s="8"/>
      <c r="F1" s="8"/>
      <c r="G1" s="8"/>
      <c r="H1" s="8"/>
      <c r="J1" s="8" t="s">
        <v>13</v>
      </c>
      <c r="K1" s="8"/>
      <c r="L1" s="8"/>
      <c r="M1" s="8"/>
      <c r="N1" s="8"/>
      <c r="O1" s="8"/>
      <c r="P1" s="8"/>
      <c r="Q1" s="8" t="s">
        <v>28</v>
      </c>
      <c r="R1" s="8"/>
      <c r="S1" s="8"/>
      <c r="T1" s="8"/>
      <c r="U1" s="8"/>
      <c r="V1" s="8"/>
      <c r="X1" s="8" t="s">
        <v>14</v>
      </c>
      <c r="Y1" s="8"/>
      <c r="Z1" s="8"/>
      <c r="AA1" s="8"/>
      <c r="AB1" s="8"/>
      <c r="AC1" s="8"/>
      <c r="AE1" s="8" t="s">
        <v>29</v>
      </c>
      <c r="AF1" s="8"/>
      <c r="AG1" s="8"/>
      <c r="AH1" s="8"/>
      <c r="AI1" s="8"/>
      <c r="AJ1" s="8"/>
      <c r="AL1" s="8" t="s">
        <v>15</v>
      </c>
      <c r="AM1" s="8"/>
      <c r="AN1" s="8"/>
      <c r="AO1" s="8"/>
      <c r="AP1" s="8"/>
      <c r="AQ1" s="8"/>
    </row>
    <row r="2" spans="1:44" x14ac:dyDescent="0.25">
      <c r="A2" s="1" t="s">
        <v>6</v>
      </c>
      <c r="B2" s="1"/>
      <c r="C2" s="1">
        <v>5</v>
      </c>
      <c r="D2" s="1">
        <v>10</v>
      </c>
      <c r="E2" s="1">
        <v>15</v>
      </c>
      <c r="F2" s="1">
        <v>20</v>
      </c>
      <c r="G2" s="1">
        <v>25</v>
      </c>
      <c r="H2" s="1" t="s">
        <v>19</v>
      </c>
      <c r="I2" s="1"/>
      <c r="J2" s="1" t="s">
        <v>1</v>
      </c>
      <c r="K2" s="1" t="s">
        <v>2</v>
      </c>
      <c r="L2" s="1" t="s">
        <v>3</v>
      </c>
      <c r="M2" s="1" t="s">
        <v>4</v>
      </c>
      <c r="N2" s="1" t="s">
        <v>5</v>
      </c>
      <c r="O2" s="1" t="s">
        <v>0</v>
      </c>
      <c r="P2" s="1"/>
      <c r="Q2" s="1">
        <v>5</v>
      </c>
      <c r="R2" s="1">
        <v>10</v>
      </c>
      <c r="S2" s="1">
        <v>15</v>
      </c>
      <c r="T2" s="1">
        <v>20</v>
      </c>
      <c r="U2" s="1">
        <v>25</v>
      </c>
      <c r="V2" s="1" t="s">
        <v>20</v>
      </c>
      <c r="W2" s="1"/>
      <c r="X2" s="1" t="s">
        <v>1</v>
      </c>
      <c r="Y2" s="1" t="s">
        <v>2</v>
      </c>
      <c r="Z2" s="1" t="s">
        <v>3</v>
      </c>
      <c r="AA2" s="1" t="s">
        <v>4</v>
      </c>
      <c r="AB2" s="1" t="s">
        <v>5</v>
      </c>
      <c r="AC2" s="1" t="s">
        <v>0</v>
      </c>
      <c r="AD2" s="1"/>
      <c r="AE2" s="1">
        <v>5</v>
      </c>
      <c r="AF2" s="1">
        <v>10</v>
      </c>
      <c r="AG2" s="1">
        <v>15</v>
      </c>
      <c r="AH2" s="1">
        <v>20</v>
      </c>
      <c r="AI2" s="1">
        <v>25</v>
      </c>
      <c r="AJ2" s="1" t="s">
        <v>20</v>
      </c>
      <c r="AK2" s="1"/>
      <c r="AL2" s="1" t="s">
        <v>1</v>
      </c>
      <c r="AM2" s="1" t="s">
        <v>2</v>
      </c>
      <c r="AN2" s="1" t="s">
        <v>3</v>
      </c>
      <c r="AO2" s="1" t="s">
        <v>4</v>
      </c>
      <c r="AP2" s="1" t="s">
        <v>5</v>
      </c>
      <c r="AQ2" s="1" t="s">
        <v>0</v>
      </c>
      <c r="AR2" s="1"/>
    </row>
    <row r="3" spans="1:44" x14ac:dyDescent="0.25">
      <c r="A3" t="s">
        <v>7</v>
      </c>
      <c r="C3">
        <v>19</v>
      </c>
      <c r="D3">
        <v>52</v>
      </c>
      <c r="E3">
        <v>96</v>
      </c>
      <c r="F3">
        <v>105</v>
      </c>
      <c r="G3">
        <v>115</v>
      </c>
      <c r="H3">
        <v>115</v>
      </c>
      <c r="J3">
        <v>19</v>
      </c>
      <c r="K3">
        <v>33</v>
      </c>
      <c r="L3">
        <v>44</v>
      </c>
      <c r="M3">
        <v>9</v>
      </c>
      <c r="N3">
        <v>10</v>
      </c>
      <c r="O3">
        <v>0</v>
      </c>
      <c r="Q3">
        <v>36</v>
      </c>
      <c r="R3">
        <v>88</v>
      </c>
      <c r="S3">
        <v>135</v>
      </c>
      <c r="T3">
        <v>150</v>
      </c>
      <c r="U3">
        <v>154</v>
      </c>
      <c r="V3">
        <v>154</v>
      </c>
      <c r="X3">
        <v>36</v>
      </c>
      <c r="Y3">
        <v>52</v>
      </c>
      <c r="Z3">
        <v>47</v>
      </c>
      <c r="AA3">
        <v>15</v>
      </c>
      <c r="AB3">
        <v>4</v>
      </c>
      <c r="AC3">
        <v>0</v>
      </c>
      <c r="AE3">
        <v>0</v>
      </c>
      <c r="AF3">
        <v>16</v>
      </c>
      <c r="AG3">
        <v>28</v>
      </c>
      <c r="AH3">
        <v>28</v>
      </c>
      <c r="AI3">
        <v>28</v>
      </c>
      <c r="AJ3">
        <v>28</v>
      </c>
      <c r="AL3">
        <v>0</v>
      </c>
      <c r="AM3">
        <v>16</v>
      </c>
      <c r="AN3">
        <v>12</v>
      </c>
      <c r="AO3">
        <v>0</v>
      </c>
      <c r="AP3">
        <v>0</v>
      </c>
      <c r="AQ3">
        <v>0</v>
      </c>
    </row>
    <row r="4" spans="1:44" x14ac:dyDescent="0.25">
      <c r="A4" t="s">
        <v>8</v>
      </c>
      <c r="C4">
        <v>19</v>
      </c>
      <c r="D4">
        <v>52</v>
      </c>
      <c r="E4">
        <v>96</v>
      </c>
      <c r="F4">
        <v>105</v>
      </c>
      <c r="G4">
        <v>115</v>
      </c>
      <c r="J4">
        <v>19</v>
      </c>
      <c r="K4">
        <v>33</v>
      </c>
      <c r="L4">
        <v>44</v>
      </c>
      <c r="M4">
        <v>9</v>
      </c>
      <c r="N4">
        <v>10</v>
      </c>
      <c r="Q4">
        <v>36</v>
      </c>
      <c r="R4">
        <v>88</v>
      </c>
      <c r="S4">
        <v>135</v>
      </c>
      <c r="T4">
        <v>150</v>
      </c>
      <c r="U4">
        <v>154</v>
      </c>
      <c r="X4">
        <v>36</v>
      </c>
      <c r="Y4">
        <v>52</v>
      </c>
      <c r="Z4">
        <v>47</v>
      </c>
      <c r="AA4">
        <v>15</v>
      </c>
      <c r="AB4">
        <v>4</v>
      </c>
      <c r="AE4">
        <v>0</v>
      </c>
      <c r="AF4">
        <v>16</v>
      </c>
      <c r="AG4">
        <v>28</v>
      </c>
      <c r="AH4">
        <v>28</v>
      </c>
      <c r="AI4">
        <v>28</v>
      </c>
      <c r="AL4">
        <v>0</v>
      </c>
      <c r="AM4">
        <v>16</v>
      </c>
      <c r="AN4">
        <v>12</v>
      </c>
      <c r="AO4">
        <v>0</v>
      </c>
      <c r="AP4">
        <v>0</v>
      </c>
    </row>
    <row r="5" spans="1:44" x14ac:dyDescent="0.25">
      <c r="A5" t="s">
        <v>9</v>
      </c>
      <c r="C5">
        <v>1</v>
      </c>
      <c r="D5">
        <v>6</v>
      </c>
      <c r="E5">
        <v>16</v>
      </c>
      <c r="F5">
        <v>26</v>
      </c>
      <c r="G5">
        <v>33</v>
      </c>
      <c r="J5">
        <v>1</v>
      </c>
      <c r="K5">
        <v>5</v>
      </c>
      <c r="L5">
        <v>10</v>
      </c>
      <c r="M5">
        <v>8</v>
      </c>
      <c r="N5">
        <v>7</v>
      </c>
      <c r="Q5">
        <v>13</v>
      </c>
      <c r="R5">
        <v>34</v>
      </c>
      <c r="S5">
        <v>73</v>
      </c>
      <c r="T5">
        <v>112</v>
      </c>
      <c r="U5">
        <v>115</v>
      </c>
      <c r="X5">
        <v>13</v>
      </c>
      <c r="Y5">
        <v>21</v>
      </c>
      <c r="Z5">
        <v>39</v>
      </c>
      <c r="AA5">
        <v>14</v>
      </c>
      <c r="AB5">
        <v>3</v>
      </c>
      <c r="AE5">
        <v>0</v>
      </c>
      <c r="AF5">
        <v>0</v>
      </c>
      <c r="AG5">
        <v>0</v>
      </c>
      <c r="AH5">
        <v>0</v>
      </c>
      <c r="AI5">
        <v>0</v>
      </c>
      <c r="AL5">
        <v>0</v>
      </c>
      <c r="AM5">
        <v>0</v>
      </c>
      <c r="AN5">
        <v>0</v>
      </c>
      <c r="AO5">
        <v>0</v>
      </c>
      <c r="AP5">
        <v>0</v>
      </c>
    </row>
    <row r="6" spans="1:44" x14ac:dyDescent="0.25">
      <c r="A6" t="s">
        <v>10</v>
      </c>
      <c r="C6" s="2">
        <f>C5/C4</f>
        <v>5.2631578947368418E-2</v>
      </c>
      <c r="D6" s="2">
        <f t="shared" ref="D6:G6" si="0">D5/D4</f>
        <v>0.11538461538461539</v>
      </c>
      <c r="E6" s="2">
        <f t="shared" si="0"/>
        <v>0.16666666666666666</v>
      </c>
      <c r="F6" s="2">
        <f t="shared" si="0"/>
        <v>0.24761904761904763</v>
      </c>
      <c r="G6" s="2">
        <f t="shared" si="0"/>
        <v>0.28695652173913044</v>
      </c>
      <c r="H6" s="2"/>
      <c r="I6" s="2"/>
      <c r="J6" s="2">
        <f t="shared" ref="J6" si="1">J5/J4</f>
        <v>5.2631578947368418E-2</v>
      </c>
      <c r="K6" s="2">
        <f t="shared" ref="K6" si="2">K5/K4</f>
        <v>0.15151515151515152</v>
      </c>
      <c r="L6" s="2">
        <f t="shared" ref="L6" si="3">L5/L4</f>
        <v>0.22727272727272727</v>
      </c>
      <c r="M6" s="2">
        <f t="shared" ref="M6" si="4">M5/M4</f>
        <v>0.88888888888888884</v>
      </c>
      <c r="N6" s="2">
        <f t="shared" ref="N6" si="5">N5/N4</f>
        <v>0.7</v>
      </c>
      <c r="O6" s="2"/>
      <c r="Q6" s="2">
        <f>Q5/Q4</f>
        <v>0.3611111111111111</v>
      </c>
      <c r="R6" s="2">
        <f t="shared" ref="R6" si="6">R5/R4</f>
        <v>0.38636363636363635</v>
      </c>
      <c r="S6" s="2">
        <f t="shared" ref="S6" si="7">S5/S4</f>
        <v>0.54074074074074074</v>
      </c>
      <c r="T6" s="2">
        <f t="shared" ref="T6" si="8">T5/T4</f>
        <v>0.7466666666666667</v>
      </c>
      <c r="U6" s="2">
        <f t="shared" ref="U6" si="9">U5/U4</f>
        <v>0.74675324675324672</v>
      </c>
      <c r="V6" s="2"/>
      <c r="W6" s="2"/>
      <c r="X6" s="2">
        <f t="shared" ref="X6" si="10">X5/X4</f>
        <v>0.3611111111111111</v>
      </c>
      <c r="Y6" s="2">
        <f t="shared" ref="Y6" si="11">Y5/Y4</f>
        <v>0.40384615384615385</v>
      </c>
      <c r="Z6" s="2">
        <f t="shared" ref="Z6" si="12">Z5/Z4</f>
        <v>0.82978723404255317</v>
      </c>
      <c r="AA6" s="2">
        <f t="shared" ref="AA6" si="13">AA5/AA4</f>
        <v>0.93333333333333335</v>
      </c>
      <c r="AB6" s="2">
        <f t="shared" ref="AB6" si="14">AB5/AB4</f>
        <v>0.75</v>
      </c>
      <c r="AC6" s="2"/>
      <c r="AE6" s="2">
        <v>0</v>
      </c>
      <c r="AF6" s="2">
        <f t="shared" ref="AF6" si="15">AF5/AF4</f>
        <v>0</v>
      </c>
      <c r="AG6" s="2">
        <f t="shared" ref="AG6" si="16">AG5/AG4</f>
        <v>0</v>
      </c>
      <c r="AH6" s="2">
        <f t="shared" ref="AH6" si="17">AH5/AH4</f>
        <v>0</v>
      </c>
      <c r="AI6" s="2">
        <f t="shared" ref="AI6" si="18">AI5/AI4</f>
        <v>0</v>
      </c>
      <c r="AL6" s="2">
        <v>0</v>
      </c>
      <c r="AM6" s="2">
        <f t="shared" ref="AM6" si="19">AM5/AM4</f>
        <v>0</v>
      </c>
      <c r="AN6" s="2">
        <f t="shared" ref="AN6" si="20">AN5/AN4</f>
        <v>0</v>
      </c>
      <c r="AO6" s="2">
        <v>0</v>
      </c>
      <c r="AP6" s="2">
        <v>0</v>
      </c>
    </row>
    <row r="7" spans="1:44" x14ac:dyDescent="0.25">
      <c r="A7" t="s">
        <v>11</v>
      </c>
      <c r="C7">
        <f>AVERAGE(C9:C215)</f>
        <v>10526.315789473685</v>
      </c>
      <c r="D7">
        <f>AVERAGE(D9:D215)</f>
        <v>24038.461538461539</v>
      </c>
      <c r="E7">
        <f>AVERAGE(E9:E215)</f>
        <v>605729.16666666663</v>
      </c>
      <c r="F7">
        <f>AVERAGE(F9:F215)</f>
        <v>1462380.9523809524</v>
      </c>
      <c r="G7">
        <f>AVERAGE(G9:G215)</f>
        <v>2294347.8260869565</v>
      </c>
      <c r="J7">
        <f>AVERAGE(J9:J215)</f>
        <v>10526.315789473685</v>
      </c>
      <c r="K7">
        <f>AVERAGE(K9:K215)</f>
        <v>31818.18181818182</v>
      </c>
      <c r="L7">
        <f>AVERAGE(L9:L215)</f>
        <v>1293181.8181818181</v>
      </c>
      <c r="M7">
        <f>AVERAGE(M9:M215)</f>
        <v>10600000</v>
      </c>
      <c r="N7">
        <f>AVERAGE(N9:N215)</f>
        <v>11030000</v>
      </c>
      <c r="Q7">
        <f>AVERAGE(Q9:Q215)</f>
        <v>77777.777777777781</v>
      </c>
      <c r="R7">
        <f>AVERAGE(R9:R215)</f>
        <v>536931.81818181823</v>
      </c>
      <c r="S7">
        <f>AVERAGE(S9:S215)</f>
        <v>1874518.5185185184</v>
      </c>
      <c r="T7">
        <f>AVERAGE(T9:T215)</f>
        <v>3160733.3333333335</v>
      </c>
      <c r="U7">
        <f>AVERAGE(U9:U215)</f>
        <v>3740974.0259740259</v>
      </c>
      <c r="X7">
        <f>AVERAGE(X9:X215)</f>
        <v>77777.777777777781</v>
      </c>
      <c r="Y7">
        <f>AVERAGE(Y9:Y215)</f>
        <v>854807.69230769225</v>
      </c>
      <c r="Z7">
        <f>AVERAGE(Z9:Z215)</f>
        <v>4378936.1702127662</v>
      </c>
      <c r="AA7">
        <f>AVERAGE(AA9:AA215)</f>
        <v>14736666.666666666</v>
      </c>
      <c r="AB7">
        <f>AVERAGE(AB9:AB215)</f>
        <v>25500000</v>
      </c>
    </row>
    <row r="8" spans="1:44" x14ac:dyDescent="0.25">
      <c r="A8" t="s">
        <v>38</v>
      </c>
      <c r="C8">
        <f>_xlfn.STDEV.S(C9:C164)/SQRT(COUNT(C9:C123))</f>
        <v>10526.315789473681</v>
      </c>
      <c r="D8">
        <f>_xlfn.STDEV.S(D9:D164)/SQRT(COUNT(D9:D123))</f>
        <v>9561.5006023938968</v>
      </c>
      <c r="E8">
        <f>_xlfn.STDEV.S(E9:E164)/SQRT(COUNT(E9:E123))</f>
        <v>397723.69698091678</v>
      </c>
      <c r="F8">
        <f>_xlfn.STDEV.S(F9:F164)/SQRT(COUNT(F9:F123))</f>
        <v>499040.64601005986</v>
      </c>
      <c r="G8">
        <f>_xlfn.STDEV.S(G9:G164)/SQRT(COUNT(G9:G123))</f>
        <v>610100.20472731441</v>
      </c>
      <c r="J8">
        <f>_xlfn.STDEV.S(J9:J164)/SQRT(COUNT(J9:J123))</f>
        <v>10526.315789473681</v>
      </c>
      <c r="K8">
        <f>_xlfn.STDEV.S(K9:K164)/SQRT(COUNT(K9:K123))</f>
        <v>13730.734060902923</v>
      </c>
      <c r="L8">
        <f>_xlfn.STDEV.S(L9:L164)/SQRT(COUNT(L9:L123))</f>
        <v>861438.38195890351</v>
      </c>
      <c r="M8">
        <f>_xlfn.STDEV.S(M9:M164)/SQRT(COUNT(M9:M123))</f>
        <v>2513795.2714305646</v>
      </c>
      <c r="N8">
        <f>_xlfn.STDEV.S(N9:N164)/SQRT(COUNT(N9:N123))</f>
        <v>3836239.4781000484</v>
      </c>
      <c r="Q8">
        <f>_xlfn.STDEV.S(Q9:Q164)/SQRT(COUNT(Q9:Q123))</f>
        <v>21862.16239581097</v>
      </c>
      <c r="R8">
        <f>_xlfn.STDEV.S(R9:R164)/SQRT(COUNT(R9:R123))</f>
        <v>264418.95043051464</v>
      </c>
      <c r="S8">
        <f>_xlfn.STDEV.S(S9:S164)/SQRT(COUNT(S9:S123))</f>
        <v>415695.07741258544</v>
      </c>
      <c r="T8">
        <f>_xlfn.STDEV.S(T9:T164)/SQRT(COUNT(T9:T123))</f>
        <v>617673.1764165475</v>
      </c>
      <c r="U8">
        <f>_xlfn.STDEV.S(U9:U164)/SQRT(COUNT(U9:U123))</f>
        <v>731955.24834964669</v>
      </c>
      <c r="X8">
        <f>_xlfn.STDEV.S(X9:X164)/SQRT(COUNT(X9:X123))</f>
        <v>21862.16239581097</v>
      </c>
      <c r="Y8">
        <f>_xlfn.STDEV.S(Y9:Y164)/SQRT(COUNT(Y9:Y123))</f>
        <v>443590.73122803069</v>
      </c>
      <c r="Z8">
        <f>_xlfn.STDEV.S(Z9:Z164)/SQRT(COUNT(Z9:Z123))</f>
        <v>880292.04398605064</v>
      </c>
      <c r="AA8">
        <f>_xlfn.STDEV.S(AA9:AA164)/SQRT(COUNT(AA9:AA123))</f>
        <v>2795483.0346159134</v>
      </c>
      <c r="AB8">
        <f>_xlfn.STDEV.S(AB9:AB164)/SQRT(COUNT(AB9:AB123))</f>
        <v>8874119.6746494249</v>
      </c>
    </row>
    <row r="9" spans="1:44" x14ac:dyDescent="0.25">
      <c r="A9" t="s">
        <v>12</v>
      </c>
      <c r="C9">
        <v>200000</v>
      </c>
      <c r="D9">
        <v>200000</v>
      </c>
      <c r="E9">
        <v>200000</v>
      </c>
      <c r="F9">
        <v>9100000</v>
      </c>
      <c r="G9">
        <v>7000000</v>
      </c>
      <c r="J9">
        <v>200000</v>
      </c>
      <c r="K9">
        <v>200000</v>
      </c>
      <c r="L9">
        <v>200000</v>
      </c>
      <c r="M9">
        <v>9100000</v>
      </c>
      <c r="N9">
        <v>7000000</v>
      </c>
      <c r="Q9">
        <v>200000</v>
      </c>
      <c r="R9">
        <v>500000</v>
      </c>
      <c r="S9">
        <v>300000</v>
      </c>
      <c r="T9">
        <v>300000</v>
      </c>
      <c r="U9">
        <v>27000000</v>
      </c>
      <c r="X9">
        <v>200000</v>
      </c>
      <c r="Y9">
        <v>500000</v>
      </c>
      <c r="Z9">
        <v>300000</v>
      </c>
      <c r="AA9">
        <v>300000</v>
      </c>
      <c r="AB9">
        <v>27000000</v>
      </c>
    </row>
    <row r="10" spans="1:44" x14ac:dyDescent="0.25">
      <c r="C10">
        <v>0</v>
      </c>
      <c r="D10">
        <v>150000</v>
      </c>
      <c r="E10">
        <v>1000000</v>
      </c>
      <c r="F10">
        <v>8600000</v>
      </c>
      <c r="G10">
        <v>6250000</v>
      </c>
      <c r="J10">
        <v>0</v>
      </c>
      <c r="K10">
        <v>150000</v>
      </c>
      <c r="L10">
        <v>1000000</v>
      </c>
      <c r="M10">
        <v>8600000</v>
      </c>
      <c r="N10">
        <v>6250000</v>
      </c>
      <c r="Q10">
        <v>100000</v>
      </c>
      <c r="R10">
        <v>300000</v>
      </c>
      <c r="S10">
        <v>300000</v>
      </c>
      <c r="T10">
        <v>27000000</v>
      </c>
      <c r="U10">
        <v>39000000</v>
      </c>
      <c r="X10">
        <v>100000</v>
      </c>
      <c r="Y10">
        <v>300000</v>
      </c>
      <c r="Z10">
        <v>300000</v>
      </c>
      <c r="AA10">
        <v>27000000</v>
      </c>
      <c r="AB10">
        <v>39000000</v>
      </c>
    </row>
    <row r="11" spans="1:44" x14ac:dyDescent="0.25">
      <c r="C11">
        <v>0</v>
      </c>
      <c r="D11">
        <v>300000</v>
      </c>
      <c r="E11">
        <v>500000</v>
      </c>
      <c r="F11">
        <v>19800000</v>
      </c>
      <c r="G11">
        <v>14750000</v>
      </c>
      <c r="J11">
        <v>0</v>
      </c>
      <c r="K11">
        <v>300000</v>
      </c>
      <c r="L11">
        <v>500000</v>
      </c>
      <c r="M11">
        <v>19800000</v>
      </c>
      <c r="N11">
        <v>14750000</v>
      </c>
      <c r="Q11">
        <v>200000</v>
      </c>
      <c r="R11">
        <v>200000</v>
      </c>
      <c r="S11">
        <v>200000</v>
      </c>
      <c r="T11">
        <v>17800000</v>
      </c>
      <c r="U11">
        <v>36000000</v>
      </c>
      <c r="X11">
        <v>200000</v>
      </c>
      <c r="Y11">
        <v>200000</v>
      </c>
      <c r="Z11">
        <v>200000</v>
      </c>
      <c r="AA11">
        <v>17800000</v>
      </c>
      <c r="AB11">
        <v>36000000</v>
      </c>
    </row>
    <row r="12" spans="1:44" x14ac:dyDescent="0.25">
      <c r="C12">
        <v>0</v>
      </c>
      <c r="D12">
        <v>200000</v>
      </c>
      <c r="E12">
        <v>200000</v>
      </c>
      <c r="F12">
        <v>22000000</v>
      </c>
      <c r="G12">
        <v>9300000</v>
      </c>
      <c r="J12">
        <v>0</v>
      </c>
      <c r="K12">
        <v>200000</v>
      </c>
      <c r="L12">
        <v>200000</v>
      </c>
      <c r="M12">
        <v>22000000</v>
      </c>
      <c r="N12">
        <v>9300000</v>
      </c>
      <c r="Q12">
        <v>200000</v>
      </c>
      <c r="R12">
        <v>1600000</v>
      </c>
      <c r="S12">
        <v>200000</v>
      </c>
      <c r="T12">
        <v>24000000</v>
      </c>
      <c r="U12">
        <v>0</v>
      </c>
      <c r="X12">
        <v>200000</v>
      </c>
      <c r="Y12">
        <v>1600000</v>
      </c>
      <c r="Z12">
        <v>200000</v>
      </c>
      <c r="AA12">
        <v>24000000</v>
      </c>
      <c r="AB12">
        <v>0</v>
      </c>
    </row>
    <row r="13" spans="1:44" x14ac:dyDescent="0.25">
      <c r="C13">
        <v>0</v>
      </c>
      <c r="D13">
        <v>200000</v>
      </c>
      <c r="E13">
        <v>300000</v>
      </c>
      <c r="F13">
        <v>500000</v>
      </c>
      <c r="G13">
        <v>40000000</v>
      </c>
      <c r="J13">
        <v>0</v>
      </c>
      <c r="K13">
        <v>200000</v>
      </c>
      <c r="L13">
        <v>300000</v>
      </c>
      <c r="M13">
        <v>500000</v>
      </c>
      <c r="N13">
        <v>40000000</v>
      </c>
      <c r="Q13">
        <v>500000</v>
      </c>
      <c r="R13">
        <v>1750000</v>
      </c>
      <c r="S13">
        <v>200000</v>
      </c>
      <c r="T13">
        <v>13000000</v>
      </c>
      <c r="U13">
        <v>300000</v>
      </c>
      <c r="X13">
        <v>500000</v>
      </c>
      <c r="Y13">
        <v>1750000</v>
      </c>
      <c r="Z13">
        <v>200000</v>
      </c>
      <c r="AA13">
        <v>13000000</v>
      </c>
    </row>
    <row r="14" spans="1:44" x14ac:dyDescent="0.25">
      <c r="C14">
        <v>0</v>
      </c>
      <c r="D14">
        <v>0</v>
      </c>
      <c r="E14">
        <v>24000000</v>
      </c>
      <c r="F14">
        <v>10400000</v>
      </c>
      <c r="G14">
        <v>18000000</v>
      </c>
      <c r="J14">
        <v>0</v>
      </c>
      <c r="K14">
        <v>0</v>
      </c>
      <c r="L14">
        <v>24000000</v>
      </c>
      <c r="M14">
        <v>10400000</v>
      </c>
      <c r="N14">
        <v>18000000</v>
      </c>
      <c r="Q14">
        <v>500000</v>
      </c>
      <c r="R14">
        <v>200000</v>
      </c>
      <c r="S14">
        <v>1000000</v>
      </c>
      <c r="T14">
        <v>34000000</v>
      </c>
      <c r="U14">
        <v>27000000</v>
      </c>
      <c r="X14">
        <v>500000</v>
      </c>
      <c r="Y14">
        <v>200000</v>
      </c>
      <c r="Z14">
        <v>1000000</v>
      </c>
      <c r="AA14">
        <v>34000000</v>
      </c>
    </row>
    <row r="15" spans="1:44" x14ac:dyDescent="0.25">
      <c r="C15">
        <v>0</v>
      </c>
      <c r="D15">
        <v>0</v>
      </c>
      <c r="E15">
        <v>30000000</v>
      </c>
      <c r="F15">
        <v>15000000</v>
      </c>
      <c r="G15">
        <v>15000000</v>
      </c>
      <c r="J15">
        <v>0</v>
      </c>
      <c r="K15">
        <v>0</v>
      </c>
      <c r="L15">
        <v>30000000</v>
      </c>
      <c r="M15">
        <v>15000000</v>
      </c>
      <c r="N15">
        <v>15000000</v>
      </c>
      <c r="Q15">
        <v>200000</v>
      </c>
      <c r="R15">
        <v>5000000</v>
      </c>
      <c r="S15">
        <v>300000</v>
      </c>
      <c r="T15">
        <v>7750000</v>
      </c>
      <c r="U15">
        <v>17800000</v>
      </c>
      <c r="X15">
        <v>200000</v>
      </c>
      <c r="Y15">
        <v>5000000</v>
      </c>
      <c r="Z15">
        <v>300000</v>
      </c>
      <c r="AA15">
        <v>7750000</v>
      </c>
    </row>
    <row r="16" spans="1:44" x14ac:dyDescent="0.25">
      <c r="C16">
        <v>0</v>
      </c>
      <c r="D16">
        <v>0</v>
      </c>
      <c r="E16">
        <v>200000</v>
      </c>
      <c r="F16">
        <v>10000000</v>
      </c>
      <c r="G16">
        <v>0</v>
      </c>
      <c r="J16">
        <v>0</v>
      </c>
      <c r="K16">
        <v>0</v>
      </c>
      <c r="L16">
        <v>200000</v>
      </c>
      <c r="M16">
        <v>10000000</v>
      </c>
      <c r="N16">
        <v>0</v>
      </c>
      <c r="Q16">
        <v>200000</v>
      </c>
      <c r="R16">
        <v>1300000</v>
      </c>
      <c r="S16">
        <v>1200000</v>
      </c>
      <c r="T16">
        <v>16000000</v>
      </c>
      <c r="U16">
        <v>24000000</v>
      </c>
      <c r="X16">
        <v>200000</v>
      </c>
      <c r="Y16">
        <v>1300000</v>
      </c>
      <c r="Z16">
        <v>1200000</v>
      </c>
      <c r="AA16">
        <v>16000000</v>
      </c>
    </row>
    <row r="17" spans="2:27" x14ac:dyDescent="0.25">
      <c r="C17">
        <v>0</v>
      </c>
      <c r="D17">
        <v>0</v>
      </c>
      <c r="E17">
        <v>200000</v>
      </c>
      <c r="F17">
        <v>0</v>
      </c>
      <c r="G17">
        <v>0</v>
      </c>
      <c r="J17">
        <v>0</v>
      </c>
      <c r="K17">
        <v>0</v>
      </c>
      <c r="L17">
        <v>200000</v>
      </c>
      <c r="M17">
        <v>0</v>
      </c>
      <c r="N17">
        <v>0</v>
      </c>
      <c r="Q17">
        <v>200000</v>
      </c>
      <c r="R17">
        <v>200000</v>
      </c>
      <c r="S17">
        <v>8000000</v>
      </c>
      <c r="T17">
        <v>21800000</v>
      </c>
      <c r="U17">
        <v>13000000</v>
      </c>
      <c r="X17">
        <v>200000</v>
      </c>
      <c r="Y17">
        <v>200000</v>
      </c>
      <c r="Z17">
        <v>8000000</v>
      </c>
      <c r="AA17">
        <v>21800000</v>
      </c>
    </row>
    <row r="18" spans="2:27" x14ac:dyDescent="0.25">
      <c r="C18">
        <v>0</v>
      </c>
      <c r="D18">
        <v>0</v>
      </c>
      <c r="E18">
        <v>300000</v>
      </c>
      <c r="F18">
        <v>200000</v>
      </c>
      <c r="G18">
        <v>0</v>
      </c>
      <c r="J18">
        <v>0</v>
      </c>
      <c r="K18">
        <v>0</v>
      </c>
      <c r="L18">
        <v>300000</v>
      </c>
      <c r="N18">
        <v>0</v>
      </c>
      <c r="Q18">
        <v>200000</v>
      </c>
      <c r="R18">
        <v>200000</v>
      </c>
      <c r="S18">
        <v>5500000</v>
      </c>
      <c r="T18">
        <v>300000</v>
      </c>
      <c r="U18">
        <v>34000000</v>
      </c>
      <c r="X18">
        <v>200000</v>
      </c>
      <c r="Y18">
        <v>200000</v>
      </c>
      <c r="Z18">
        <v>5500000</v>
      </c>
      <c r="AA18">
        <v>300000</v>
      </c>
    </row>
    <row r="19" spans="2:27" x14ac:dyDescent="0.25">
      <c r="B19" s="2"/>
      <c r="C19">
        <v>0</v>
      </c>
      <c r="D19">
        <v>0</v>
      </c>
      <c r="E19">
        <v>0</v>
      </c>
      <c r="F19">
        <v>1000000</v>
      </c>
      <c r="G19">
        <v>9100000</v>
      </c>
      <c r="J19">
        <v>0</v>
      </c>
      <c r="K19">
        <v>0</v>
      </c>
      <c r="L19">
        <v>0</v>
      </c>
      <c r="Q19">
        <v>100000</v>
      </c>
      <c r="R19">
        <v>100000</v>
      </c>
      <c r="S19">
        <v>15750000</v>
      </c>
      <c r="T19">
        <v>300000</v>
      </c>
      <c r="U19">
        <v>7750000</v>
      </c>
      <c r="X19">
        <v>100000</v>
      </c>
      <c r="Y19">
        <v>100000</v>
      </c>
      <c r="Z19">
        <v>15750000</v>
      </c>
      <c r="AA19">
        <v>300000</v>
      </c>
    </row>
    <row r="20" spans="2:27" x14ac:dyDescent="0.25">
      <c r="B20" s="2"/>
      <c r="C20">
        <v>0</v>
      </c>
      <c r="D20">
        <v>0</v>
      </c>
      <c r="E20">
        <v>0</v>
      </c>
      <c r="F20">
        <v>500000</v>
      </c>
      <c r="G20">
        <v>8600000</v>
      </c>
      <c r="J20">
        <v>0</v>
      </c>
      <c r="K20">
        <v>0</v>
      </c>
      <c r="L20">
        <v>0</v>
      </c>
      <c r="Q20">
        <v>100000</v>
      </c>
      <c r="R20">
        <v>100000</v>
      </c>
      <c r="S20">
        <v>30500000</v>
      </c>
      <c r="T20">
        <v>17800000</v>
      </c>
      <c r="U20">
        <v>16000000</v>
      </c>
      <c r="X20">
        <v>100000</v>
      </c>
      <c r="Y20">
        <v>100000</v>
      </c>
      <c r="Z20">
        <v>30500000</v>
      </c>
      <c r="AA20">
        <v>17800000</v>
      </c>
    </row>
    <row r="21" spans="2:27" x14ac:dyDescent="0.25">
      <c r="C21">
        <v>0</v>
      </c>
      <c r="D21">
        <v>0</v>
      </c>
      <c r="E21">
        <v>0</v>
      </c>
      <c r="F21">
        <v>200000</v>
      </c>
      <c r="G21">
        <v>19800000</v>
      </c>
      <c r="J21">
        <v>0</v>
      </c>
      <c r="K21">
        <v>0</v>
      </c>
      <c r="L21">
        <v>0</v>
      </c>
      <c r="Q21">
        <v>0</v>
      </c>
      <c r="R21">
        <v>100000</v>
      </c>
      <c r="S21">
        <v>17500000</v>
      </c>
      <c r="T21">
        <v>21700000</v>
      </c>
      <c r="U21">
        <v>21800000</v>
      </c>
      <c r="X21">
        <v>0</v>
      </c>
      <c r="Y21">
        <v>100000</v>
      </c>
      <c r="Z21">
        <v>17500000</v>
      </c>
      <c r="AA21">
        <v>21700000</v>
      </c>
    </row>
    <row r="22" spans="2:27" x14ac:dyDescent="0.25">
      <c r="C22">
        <v>0</v>
      </c>
      <c r="D22">
        <v>0</v>
      </c>
      <c r="E22">
        <v>0</v>
      </c>
      <c r="F22">
        <v>300000</v>
      </c>
      <c r="G22">
        <v>22000000</v>
      </c>
      <c r="J22">
        <v>0</v>
      </c>
      <c r="K22">
        <v>0</v>
      </c>
      <c r="L22">
        <v>0</v>
      </c>
      <c r="Q22">
        <v>0</v>
      </c>
      <c r="R22">
        <v>2000000</v>
      </c>
      <c r="S22">
        <v>700000</v>
      </c>
      <c r="T22">
        <v>19300000</v>
      </c>
      <c r="U22">
        <v>300000</v>
      </c>
      <c r="X22">
        <v>0</v>
      </c>
      <c r="Y22">
        <v>2000000</v>
      </c>
      <c r="Z22">
        <v>700000</v>
      </c>
      <c r="AA22">
        <v>19300000</v>
      </c>
    </row>
    <row r="23" spans="2:27" x14ac:dyDescent="0.25">
      <c r="C23">
        <v>0</v>
      </c>
      <c r="D23">
        <v>0</v>
      </c>
      <c r="E23">
        <v>0</v>
      </c>
      <c r="F23">
        <v>24000000</v>
      </c>
      <c r="G23">
        <v>500000</v>
      </c>
      <c r="J23">
        <v>0</v>
      </c>
      <c r="K23">
        <v>0</v>
      </c>
      <c r="L23">
        <v>0</v>
      </c>
      <c r="Q23">
        <v>0</v>
      </c>
      <c r="R23">
        <v>21500000</v>
      </c>
      <c r="S23">
        <v>2750000</v>
      </c>
      <c r="T23">
        <v>0</v>
      </c>
      <c r="U23">
        <v>300000</v>
      </c>
      <c r="X23">
        <v>0</v>
      </c>
      <c r="Y23">
        <v>21500000</v>
      </c>
      <c r="Z23">
        <v>2750000</v>
      </c>
      <c r="AA23">
        <v>0</v>
      </c>
    </row>
    <row r="24" spans="2:27" x14ac:dyDescent="0.25">
      <c r="C24">
        <v>0</v>
      </c>
      <c r="D24">
        <v>0</v>
      </c>
      <c r="E24">
        <v>0</v>
      </c>
      <c r="F24">
        <v>30000000</v>
      </c>
      <c r="G24">
        <v>10400000</v>
      </c>
      <c r="J24">
        <v>0</v>
      </c>
      <c r="K24">
        <v>0</v>
      </c>
      <c r="L24">
        <v>0</v>
      </c>
      <c r="Q24">
        <v>0</v>
      </c>
      <c r="R24">
        <v>650000</v>
      </c>
      <c r="S24">
        <v>6500000</v>
      </c>
      <c r="T24">
        <v>300000</v>
      </c>
      <c r="U24">
        <v>17800000</v>
      </c>
      <c r="X24">
        <v>0</v>
      </c>
      <c r="Y24">
        <v>650000</v>
      </c>
      <c r="Z24">
        <v>6500000</v>
      </c>
    </row>
    <row r="25" spans="2:27" x14ac:dyDescent="0.25">
      <c r="C25">
        <v>0</v>
      </c>
      <c r="D25">
        <v>0</v>
      </c>
      <c r="E25">
        <v>0</v>
      </c>
      <c r="F25">
        <v>200000</v>
      </c>
      <c r="G25">
        <v>15000000</v>
      </c>
      <c r="J25">
        <v>0</v>
      </c>
      <c r="K25">
        <v>0</v>
      </c>
      <c r="L25">
        <v>0</v>
      </c>
      <c r="Q25">
        <v>0</v>
      </c>
      <c r="R25">
        <v>7750000</v>
      </c>
      <c r="S25">
        <v>3910000</v>
      </c>
      <c r="T25">
        <v>300000</v>
      </c>
      <c r="U25">
        <v>21700000</v>
      </c>
      <c r="X25">
        <v>0</v>
      </c>
      <c r="Y25">
        <v>7750000</v>
      </c>
      <c r="Z25">
        <v>3910000</v>
      </c>
    </row>
    <row r="26" spans="2:27" x14ac:dyDescent="0.25">
      <c r="C26">
        <v>0</v>
      </c>
      <c r="D26">
        <v>0</v>
      </c>
      <c r="E26">
        <v>0</v>
      </c>
      <c r="F26">
        <v>200000</v>
      </c>
      <c r="G26">
        <v>10000000</v>
      </c>
      <c r="J26">
        <v>0</v>
      </c>
      <c r="K26">
        <v>0</v>
      </c>
      <c r="L26">
        <v>0</v>
      </c>
      <c r="Q26">
        <v>0</v>
      </c>
      <c r="R26">
        <v>200000</v>
      </c>
      <c r="S26">
        <v>15000000</v>
      </c>
      <c r="T26">
        <v>200000</v>
      </c>
      <c r="U26">
        <v>19300000</v>
      </c>
      <c r="X26">
        <v>0</v>
      </c>
      <c r="Y26">
        <v>200000</v>
      </c>
      <c r="Z26">
        <v>15000000</v>
      </c>
    </row>
    <row r="27" spans="2:27" x14ac:dyDescent="0.25">
      <c r="C27">
        <v>0</v>
      </c>
      <c r="D27">
        <v>0</v>
      </c>
      <c r="E27">
        <v>0</v>
      </c>
      <c r="F27">
        <v>300000</v>
      </c>
      <c r="G27">
        <v>0</v>
      </c>
      <c r="J27">
        <v>0</v>
      </c>
      <c r="K27">
        <v>0</v>
      </c>
      <c r="L27">
        <v>0</v>
      </c>
      <c r="Q27">
        <v>0</v>
      </c>
      <c r="R27">
        <v>200000</v>
      </c>
      <c r="S27">
        <v>10900000</v>
      </c>
      <c r="T27">
        <v>200000</v>
      </c>
      <c r="U27">
        <v>0</v>
      </c>
      <c r="X27">
        <v>0</v>
      </c>
      <c r="Y27">
        <v>200000</v>
      </c>
      <c r="Z27">
        <v>10900000</v>
      </c>
    </row>
    <row r="28" spans="2:27" x14ac:dyDescent="0.25">
      <c r="D28">
        <v>0</v>
      </c>
      <c r="E28">
        <v>0</v>
      </c>
      <c r="F28">
        <v>0</v>
      </c>
      <c r="G28">
        <v>200000</v>
      </c>
      <c r="K28">
        <v>0</v>
      </c>
      <c r="L28">
        <v>0</v>
      </c>
      <c r="Q28">
        <v>0</v>
      </c>
      <c r="R28">
        <v>300000</v>
      </c>
      <c r="S28">
        <v>5500000</v>
      </c>
      <c r="T28">
        <v>200000</v>
      </c>
      <c r="U28">
        <v>300000</v>
      </c>
      <c r="X28">
        <v>0</v>
      </c>
      <c r="Y28">
        <v>300000</v>
      </c>
      <c r="Z28">
        <v>5500000</v>
      </c>
    </row>
    <row r="29" spans="2:27" x14ac:dyDescent="0.25">
      <c r="D29">
        <v>0</v>
      </c>
      <c r="E29">
        <v>0</v>
      </c>
      <c r="F29">
        <v>0</v>
      </c>
      <c r="G29">
        <v>1000000</v>
      </c>
      <c r="K29">
        <v>0</v>
      </c>
      <c r="L29">
        <v>0</v>
      </c>
      <c r="Q29">
        <v>0</v>
      </c>
      <c r="R29">
        <v>300000</v>
      </c>
      <c r="S29">
        <v>3800000</v>
      </c>
      <c r="T29">
        <v>1000000</v>
      </c>
      <c r="U29">
        <v>300000</v>
      </c>
      <c r="X29">
        <v>0</v>
      </c>
      <c r="Y29">
        <v>300000</v>
      </c>
      <c r="Z29">
        <v>3800000</v>
      </c>
    </row>
    <row r="30" spans="2:27" x14ac:dyDescent="0.25">
      <c r="D30">
        <v>0</v>
      </c>
      <c r="E30">
        <v>0</v>
      </c>
      <c r="F30">
        <v>0</v>
      </c>
      <c r="G30">
        <v>500000</v>
      </c>
      <c r="K30">
        <v>0</v>
      </c>
      <c r="L30">
        <v>0</v>
      </c>
      <c r="Q30">
        <v>0</v>
      </c>
      <c r="R30">
        <v>0</v>
      </c>
      <c r="S30">
        <v>9400000</v>
      </c>
      <c r="T30">
        <v>300000</v>
      </c>
      <c r="U30">
        <v>200000</v>
      </c>
      <c r="X30">
        <v>0</v>
      </c>
      <c r="Y30">
        <v>0</v>
      </c>
      <c r="Z30">
        <v>9400000</v>
      </c>
    </row>
    <row r="31" spans="2:27" x14ac:dyDescent="0.25">
      <c r="D31">
        <v>0</v>
      </c>
      <c r="E31">
        <v>0</v>
      </c>
      <c r="F31">
        <v>0</v>
      </c>
      <c r="G31">
        <v>200000</v>
      </c>
      <c r="K31">
        <v>0</v>
      </c>
      <c r="L31">
        <v>0</v>
      </c>
      <c r="Q31">
        <v>0</v>
      </c>
      <c r="R31">
        <v>0</v>
      </c>
      <c r="S31">
        <v>7100000</v>
      </c>
      <c r="T31">
        <v>1200000</v>
      </c>
      <c r="U31">
        <v>200000</v>
      </c>
      <c r="X31">
        <v>0</v>
      </c>
      <c r="Y31">
        <v>0</v>
      </c>
      <c r="Z31">
        <v>7100000</v>
      </c>
    </row>
    <row r="32" spans="2:27" x14ac:dyDescent="0.25">
      <c r="D32">
        <v>0</v>
      </c>
      <c r="E32">
        <v>0</v>
      </c>
      <c r="F32">
        <v>0</v>
      </c>
      <c r="G32">
        <v>300000</v>
      </c>
      <c r="K32">
        <v>0</v>
      </c>
      <c r="L32">
        <v>0</v>
      </c>
      <c r="Q32">
        <v>0</v>
      </c>
      <c r="R32">
        <v>0</v>
      </c>
      <c r="S32">
        <v>10100000</v>
      </c>
      <c r="T32">
        <v>8000000</v>
      </c>
      <c r="U32">
        <v>200000</v>
      </c>
      <c r="X32">
        <v>0</v>
      </c>
      <c r="Y32">
        <v>0</v>
      </c>
      <c r="Z32">
        <v>10100000</v>
      </c>
    </row>
    <row r="33" spans="4:26" x14ac:dyDescent="0.25">
      <c r="D33">
        <v>0</v>
      </c>
      <c r="E33">
        <v>0</v>
      </c>
      <c r="F33">
        <v>0</v>
      </c>
      <c r="G33">
        <v>24000000</v>
      </c>
      <c r="K33">
        <v>0</v>
      </c>
      <c r="L33">
        <v>0</v>
      </c>
      <c r="Q33">
        <v>0</v>
      </c>
      <c r="R33">
        <v>0</v>
      </c>
      <c r="S33">
        <v>4900000</v>
      </c>
      <c r="T33">
        <v>5500000</v>
      </c>
      <c r="U33">
        <v>1000000</v>
      </c>
      <c r="X33">
        <v>0</v>
      </c>
      <c r="Y33">
        <v>0</v>
      </c>
      <c r="Z33">
        <v>4900000</v>
      </c>
    </row>
    <row r="34" spans="4:26" x14ac:dyDescent="0.25">
      <c r="D34">
        <v>0</v>
      </c>
      <c r="E34">
        <v>0</v>
      </c>
      <c r="F34">
        <v>0</v>
      </c>
      <c r="G34">
        <v>30000000</v>
      </c>
      <c r="K34">
        <v>0</v>
      </c>
      <c r="L34">
        <v>0</v>
      </c>
      <c r="Q34">
        <v>0</v>
      </c>
      <c r="R34">
        <v>0</v>
      </c>
      <c r="S34">
        <v>5000000</v>
      </c>
      <c r="T34">
        <v>15750000</v>
      </c>
      <c r="U34">
        <v>300000</v>
      </c>
      <c r="X34">
        <v>0</v>
      </c>
      <c r="Y34">
        <v>0</v>
      </c>
      <c r="Z34">
        <v>5000000</v>
      </c>
    </row>
    <row r="35" spans="4:26" x14ac:dyDescent="0.25">
      <c r="D35">
        <v>0</v>
      </c>
      <c r="E35">
        <v>0</v>
      </c>
      <c r="F35">
        <v>0</v>
      </c>
      <c r="G35">
        <v>200000</v>
      </c>
      <c r="K35">
        <v>0</v>
      </c>
      <c r="L35">
        <v>0</v>
      </c>
      <c r="Q35">
        <v>0</v>
      </c>
      <c r="R35">
        <v>0</v>
      </c>
      <c r="S35">
        <v>4900000</v>
      </c>
      <c r="T35">
        <v>30500000</v>
      </c>
      <c r="U35">
        <v>1200000</v>
      </c>
      <c r="X35">
        <v>0</v>
      </c>
      <c r="Y35">
        <v>0</v>
      </c>
      <c r="Z35">
        <v>4900000</v>
      </c>
    </row>
    <row r="36" spans="4:26" x14ac:dyDescent="0.25">
      <c r="D36">
        <v>0</v>
      </c>
      <c r="E36">
        <v>0</v>
      </c>
      <c r="F36">
        <v>0</v>
      </c>
      <c r="G36">
        <v>200000</v>
      </c>
      <c r="K36">
        <v>0</v>
      </c>
      <c r="L36">
        <v>0</v>
      </c>
      <c r="Q36">
        <v>0</v>
      </c>
      <c r="R36">
        <v>0</v>
      </c>
      <c r="S36">
        <v>200000</v>
      </c>
      <c r="T36">
        <v>17500000</v>
      </c>
      <c r="U36">
        <v>8000000</v>
      </c>
      <c r="X36">
        <v>0</v>
      </c>
      <c r="Y36">
        <v>0</v>
      </c>
      <c r="Z36">
        <v>200000</v>
      </c>
    </row>
    <row r="37" spans="4:26" x14ac:dyDescent="0.25">
      <c r="D37">
        <v>0</v>
      </c>
      <c r="E37">
        <v>0</v>
      </c>
      <c r="F37">
        <v>0</v>
      </c>
      <c r="G37">
        <v>300000</v>
      </c>
      <c r="K37">
        <v>0</v>
      </c>
      <c r="L37">
        <v>0</v>
      </c>
      <c r="Q37">
        <v>0</v>
      </c>
      <c r="R37">
        <v>0</v>
      </c>
      <c r="S37">
        <v>200000</v>
      </c>
      <c r="T37">
        <v>700000</v>
      </c>
      <c r="U37">
        <v>5500000</v>
      </c>
      <c r="X37">
        <v>0</v>
      </c>
      <c r="Y37">
        <v>0</v>
      </c>
      <c r="Z37">
        <v>200000</v>
      </c>
    </row>
    <row r="38" spans="4:26" x14ac:dyDescent="0.25">
      <c r="D38">
        <v>0</v>
      </c>
      <c r="E38">
        <v>0</v>
      </c>
      <c r="F38">
        <v>0</v>
      </c>
      <c r="G38">
        <v>0</v>
      </c>
      <c r="K38">
        <v>0</v>
      </c>
      <c r="L38">
        <v>0</v>
      </c>
      <c r="Q38">
        <v>0</v>
      </c>
      <c r="R38">
        <v>0</v>
      </c>
      <c r="S38">
        <v>200000</v>
      </c>
      <c r="T38">
        <v>2750000</v>
      </c>
      <c r="U38">
        <v>15750000</v>
      </c>
      <c r="X38">
        <v>0</v>
      </c>
      <c r="Y38">
        <v>0</v>
      </c>
      <c r="Z38">
        <v>200000</v>
      </c>
    </row>
    <row r="39" spans="4:26" x14ac:dyDescent="0.25">
      <c r="D39">
        <v>0</v>
      </c>
      <c r="E39">
        <v>0</v>
      </c>
      <c r="F39">
        <v>0</v>
      </c>
      <c r="G39">
        <v>0</v>
      </c>
      <c r="K39">
        <v>0</v>
      </c>
      <c r="L39">
        <v>0</v>
      </c>
      <c r="Q39">
        <v>100000</v>
      </c>
      <c r="R39">
        <v>0</v>
      </c>
      <c r="S39">
        <v>4900000</v>
      </c>
      <c r="T39">
        <v>6500000</v>
      </c>
      <c r="U39">
        <v>30500000</v>
      </c>
      <c r="X39">
        <v>100000</v>
      </c>
      <c r="Y39">
        <v>0</v>
      </c>
      <c r="Z39">
        <v>4900000</v>
      </c>
    </row>
    <row r="40" spans="4:26" x14ac:dyDescent="0.25">
      <c r="D40">
        <v>0</v>
      </c>
      <c r="E40">
        <v>0</v>
      </c>
      <c r="F40">
        <v>0</v>
      </c>
      <c r="G40">
        <v>0</v>
      </c>
      <c r="K40">
        <v>0</v>
      </c>
      <c r="L40">
        <v>0</v>
      </c>
      <c r="Q40">
        <v>0</v>
      </c>
      <c r="R40">
        <v>0</v>
      </c>
      <c r="S40">
        <v>6500000</v>
      </c>
      <c r="T40">
        <v>3910000</v>
      </c>
      <c r="U40">
        <v>17500000</v>
      </c>
      <c r="X40">
        <v>0</v>
      </c>
      <c r="Y40">
        <v>0</v>
      </c>
      <c r="Z40">
        <v>6500000</v>
      </c>
    </row>
    <row r="41" spans="4:26" x14ac:dyDescent="0.25">
      <c r="D41">
        <v>0</v>
      </c>
      <c r="E41">
        <v>0</v>
      </c>
      <c r="F41">
        <v>0</v>
      </c>
      <c r="G41">
        <v>0</v>
      </c>
      <c r="K41">
        <v>0</v>
      </c>
      <c r="L41">
        <v>0</v>
      </c>
      <c r="Q41">
        <v>0</v>
      </c>
      <c r="R41">
        <v>0</v>
      </c>
      <c r="S41">
        <v>200000</v>
      </c>
      <c r="T41">
        <v>15000000</v>
      </c>
      <c r="U41">
        <v>700000</v>
      </c>
      <c r="X41">
        <v>0</v>
      </c>
      <c r="Y41">
        <v>0</v>
      </c>
      <c r="Z41">
        <v>200000</v>
      </c>
    </row>
    <row r="42" spans="4:26" x14ac:dyDescent="0.25">
      <c r="D42">
        <v>200000</v>
      </c>
      <c r="E42">
        <v>0</v>
      </c>
      <c r="F42">
        <v>0</v>
      </c>
      <c r="G42">
        <v>0</v>
      </c>
      <c r="L42">
        <v>0</v>
      </c>
      <c r="Q42">
        <v>0</v>
      </c>
      <c r="R42">
        <v>0</v>
      </c>
      <c r="S42">
        <v>200000</v>
      </c>
      <c r="T42">
        <v>10900000</v>
      </c>
      <c r="U42">
        <v>2750000</v>
      </c>
      <c r="X42">
        <v>0</v>
      </c>
      <c r="Y42">
        <v>0</v>
      </c>
      <c r="Z42">
        <v>200000</v>
      </c>
    </row>
    <row r="43" spans="4:26" x14ac:dyDescent="0.25">
      <c r="D43">
        <v>0</v>
      </c>
      <c r="E43">
        <v>0</v>
      </c>
      <c r="F43">
        <v>0</v>
      </c>
      <c r="G43">
        <v>0</v>
      </c>
      <c r="L43">
        <v>0</v>
      </c>
      <c r="Q43">
        <v>0</v>
      </c>
      <c r="R43">
        <v>0</v>
      </c>
      <c r="S43">
        <v>1500000</v>
      </c>
      <c r="T43">
        <v>5500000</v>
      </c>
      <c r="U43">
        <v>6500000</v>
      </c>
      <c r="X43">
        <v>0</v>
      </c>
      <c r="Y43">
        <v>0</v>
      </c>
      <c r="Z43">
        <v>1500000</v>
      </c>
    </row>
    <row r="44" spans="4:26" x14ac:dyDescent="0.25">
      <c r="D44">
        <v>0</v>
      </c>
      <c r="E44">
        <v>0</v>
      </c>
      <c r="F44">
        <v>0</v>
      </c>
      <c r="G44">
        <v>0</v>
      </c>
      <c r="L44">
        <v>0</v>
      </c>
      <c r="Q44">
        <v>0</v>
      </c>
      <c r="R44">
        <v>0</v>
      </c>
      <c r="S44">
        <v>8100000</v>
      </c>
      <c r="T44">
        <v>3800000</v>
      </c>
      <c r="U44">
        <v>3910000</v>
      </c>
      <c r="X44">
        <v>0</v>
      </c>
      <c r="Y44">
        <v>0</v>
      </c>
      <c r="Z44">
        <v>8100000</v>
      </c>
    </row>
    <row r="45" spans="4:26" x14ac:dyDescent="0.25">
      <c r="D45">
        <v>0</v>
      </c>
      <c r="E45">
        <v>0</v>
      </c>
      <c r="F45">
        <v>0</v>
      </c>
      <c r="G45">
        <v>0</v>
      </c>
      <c r="L45">
        <v>0</v>
      </c>
      <c r="R45">
        <v>0</v>
      </c>
      <c r="S45">
        <v>700000</v>
      </c>
      <c r="T45">
        <v>9400000</v>
      </c>
      <c r="U45">
        <v>15000000</v>
      </c>
      <c r="Y45">
        <v>0</v>
      </c>
      <c r="Z45">
        <v>700000</v>
      </c>
    </row>
    <row r="46" spans="4:26" x14ac:dyDescent="0.25">
      <c r="D46">
        <v>0</v>
      </c>
      <c r="E46">
        <v>0</v>
      </c>
      <c r="F46">
        <v>0</v>
      </c>
      <c r="G46">
        <v>0</v>
      </c>
      <c r="L46">
        <v>0</v>
      </c>
      <c r="R46">
        <v>0</v>
      </c>
      <c r="S46">
        <v>9300000</v>
      </c>
      <c r="T46">
        <v>7100000</v>
      </c>
      <c r="U46">
        <v>10900000</v>
      </c>
      <c r="Y46">
        <v>0</v>
      </c>
      <c r="Z46">
        <v>9300000</v>
      </c>
    </row>
    <row r="47" spans="4:26" x14ac:dyDescent="0.25">
      <c r="D47">
        <v>0</v>
      </c>
      <c r="E47">
        <v>0</v>
      </c>
      <c r="F47">
        <v>0</v>
      </c>
      <c r="G47">
        <v>0</v>
      </c>
      <c r="L47">
        <v>0</v>
      </c>
      <c r="R47">
        <v>0</v>
      </c>
      <c r="S47">
        <v>2400000</v>
      </c>
      <c r="T47">
        <v>10100000</v>
      </c>
      <c r="U47">
        <v>5500000</v>
      </c>
      <c r="Y47">
        <v>0</v>
      </c>
      <c r="Z47">
        <v>2400000</v>
      </c>
    </row>
    <row r="48" spans="4:26" x14ac:dyDescent="0.25">
      <c r="D48">
        <v>0</v>
      </c>
      <c r="E48">
        <v>0</v>
      </c>
      <c r="F48">
        <v>0</v>
      </c>
      <c r="G48">
        <v>0</v>
      </c>
      <c r="L48">
        <v>0</v>
      </c>
      <c r="R48">
        <v>0</v>
      </c>
      <c r="S48">
        <v>0</v>
      </c>
      <c r="T48">
        <v>4900000</v>
      </c>
      <c r="U48">
        <v>3800000</v>
      </c>
      <c r="Y48">
        <v>0</v>
      </c>
      <c r="Z48">
        <v>0</v>
      </c>
    </row>
    <row r="49" spans="4:26" x14ac:dyDescent="0.25">
      <c r="D49">
        <v>0</v>
      </c>
      <c r="E49">
        <v>0</v>
      </c>
      <c r="F49">
        <v>0</v>
      </c>
      <c r="G49">
        <v>0</v>
      </c>
      <c r="L49">
        <v>0</v>
      </c>
      <c r="R49">
        <v>0</v>
      </c>
      <c r="S49">
        <v>0</v>
      </c>
      <c r="T49">
        <v>5000000</v>
      </c>
      <c r="U49">
        <v>9400000</v>
      </c>
      <c r="Y49">
        <v>0</v>
      </c>
      <c r="Z49">
        <v>0</v>
      </c>
    </row>
    <row r="50" spans="4:26" x14ac:dyDescent="0.25">
      <c r="D50">
        <v>0</v>
      </c>
      <c r="E50">
        <v>0</v>
      </c>
      <c r="F50">
        <v>0</v>
      </c>
      <c r="G50">
        <v>0</v>
      </c>
      <c r="L50">
        <v>0</v>
      </c>
      <c r="R50">
        <v>0</v>
      </c>
      <c r="S50">
        <v>0</v>
      </c>
      <c r="T50">
        <v>4900000</v>
      </c>
      <c r="U50">
        <v>7100000</v>
      </c>
      <c r="Y50">
        <v>0</v>
      </c>
      <c r="Z50">
        <v>0</v>
      </c>
    </row>
    <row r="51" spans="4:26" x14ac:dyDescent="0.25">
      <c r="D51">
        <v>0</v>
      </c>
      <c r="E51">
        <v>0</v>
      </c>
      <c r="F51">
        <v>0</v>
      </c>
      <c r="G51">
        <v>0</v>
      </c>
      <c r="L51">
        <v>0</v>
      </c>
      <c r="R51">
        <v>0</v>
      </c>
      <c r="S51">
        <v>0</v>
      </c>
      <c r="T51">
        <v>200000</v>
      </c>
      <c r="U51">
        <v>10100000</v>
      </c>
      <c r="Y51">
        <v>0</v>
      </c>
      <c r="Z51">
        <v>0</v>
      </c>
    </row>
    <row r="52" spans="4:26" x14ac:dyDescent="0.25">
      <c r="D52">
        <v>0</v>
      </c>
      <c r="E52">
        <v>0</v>
      </c>
      <c r="F52">
        <v>0</v>
      </c>
      <c r="G52">
        <v>0</v>
      </c>
      <c r="L52">
        <v>0</v>
      </c>
      <c r="R52">
        <v>0</v>
      </c>
      <c r="S52">
        <v>0</v>
      </c>
      <c r="T52">
        <v>200000</v>
      </c>
      <c r="U52">
        <v>4900000</v>
      </c>
      <c r="Y52">
        <v>0</v>
      </c>
      <c r="Z52">
        <v>0</v>
      </c>
    </row>
    <row r="53" spans="4:26" x14ac:dyDescent="0.25">
      <c r="D53">
        <v>0</v>
      </c>
      <c r="E53">
        <v>0</v>
      </c>
      <c r="F53">
        <v>0</v>
      </c>
      <c r="G53">
        <v>0</v>
      </c>
      <c r="R53">
        <v>0</v>
      </c>
      <c r="S53">
        <v>0</v>
      </c>
      <c r="T53">
        <v>200000</v>
      </c>
      <c r="U53">
        <v>5000000</v>
      </c>
      <c r="Y53">
        <v>0</v>
      </c>
      <c r="Z53">
        <v>0</v>
      </c>
    </row>
    <row r="54" spans="4:26" x14ac:dyDescent="0.25">
      <c r="D54">
        <v>0</v>
      </c>
      <c r="E54">
        <v>200000</v>
      </c>
      <c r="F54">
        <v>0</v>
      </c>
      <c r="G54">
        <v>0</v>
      </c>
      <c r="R54">
        <v>0</v>
      </c>
      <c r="S54">
        <v>0</v>
      </c>
      <c r="T54">
        <v>4900000</v>
      </c>
      <c r="U54">
        <v>4900000</v>
      </c>
      <c r="Y54">
        <v>0</v>
      </c>
      <c r="Z54">
        <v>0</v>
      </c>
    </row>
    <row r="55" spans="4:26" x14ac:dyDescent="0.25">
      <c r="D55">
        <v>0</v>
      </c>
      <c r="E55">
        <v>150000</v>
      </c>
      <c r="F55">
        <v>0</v>
      </c>
      <c r="G55">
        <v>0</v>
      </c>
      <c r="R55">
        <v>0</v>
      </c>
      <c r="S55">
        <v>0</v>
      </c>
      <c r="T55">
        <v>6500000</v>
      </c>
      <c r="U55">
        <v>200000</v>
      </c>
      <c r="Y55">
        <v>0</v>
      </c>
      <c r="Z55">
        <v>0</v>
      </c>
    </row>
    <row r="56" spans="4:26" x14ac:dyDescent="0.25">
      <c r="D56">
        <v>0</v>
      </c>
      <c r="E56">
        <v>300000</v>
      </c>
      <c r="F56">
        <v>0</v>
      </c>
      <c r="G56">
        <v>0</v>
      </c>
      <c r="R56">
        <v>0</v>
      </c>
      <c r="S56">
        <v>0</v>
      </c>
      <c r="T56">
        <v>200000</v>
      </c>
      <c r="U56">
        <v>200000</v>
      </c>
      <c r="Y56">
        <v>0</v>
      </c>
    </row>
    <row r="57" spans="4:26" x14ac:dyDescent="0.25">
      <c r="D57">
        <v>0</v>
      </c>
      <c r="E57">
        <v>200000</v>
      </c>
      <c r="F57">
        <v>0</v>
      </c>
      <c r="G57">
        <v>0</v>
      </c>
      <c r="R57">
        <v>0</v>
      </c>
      <c r="S57">
        <v>500000</v>
      </c>
      <c r="T57">
        <v>200000</v>
      </c>
      <c r="U57">
        <v>200000</v>
      </c>
      <c r="Y57">
        <v>0</v>
      </c>
    </row>
    <row r="58" spans="4:26" x14ac:dyDescent="0.25">
      <c r="D58">
        <v>0</v>
      </c>
      <c r="E58">
        <v>200000</v>
      </c>
      <c r="F58">
        <v>0</v>
      </c>
      <c r="G58">
        <v>0</v>
      </c>
      <c r="R58">
        <v>0</v>
      </c>
      <c r="S58">
        <v>300000</v>
      </c>
      <c r="T58">
        <v>1500000</v>
      </c>
      <c r="U58">
        <v>4900000</v>
      </c>
      <c r="Y58">
        <v>0</v>
      </c>
    </row>
    <row r="59" spans="4:26" x14ac:dyDescent="0.25">
      <c r="D59">
        <v>0</v>
      </c>
      <c r="E59">
        <v>0</v>
      </c>
      <c r="F59">
        <v>0</v>
      </c>
      <c r="G59">
        <v>0</v>
      </c>
      <c r="R59">
        <v>0</v>
      </c>
      <c r="S59">
        <v>200000</v>
      </c>
      <c r="T59">
        <v>8100000</v>
      </c>
      <c r="U59">
        <v>6500000</v>
      </c>
      <c r="Y59">
        <v>0</v>
      </c>
    </row>
    <row r="60" spans="4:26" x14ac:dyDescent="0.25">
      <c r="D60">
        <v>0</v>
      </c>
      <c r="E60">
        <v>0</v>
      </c>
      <c r="F60">
        <v>0</v>
      </c>
      <c r="G60">
        <v>0</v>
      </c>
      <c r="R60">
        <v>0</v>
      </c>
      <c r="S60">
        <v>1600000</v>
      </c>
      <c r="T60">
        <v>700000</v>
      </c>
      <c r="U60">
        <v>200000</v>
      </c>
      <c r="Y60">
        <v>0</v>
      </c>
    </row>
    <row r="61" spans="4:26" x14ac:dyDescent="0.25">
      <c r="E61">
        <v>0</v>
      </c>
      <c r="F61">
        <v>0</v>
      </c>
      <c r="G61">
        <v>0</v>
      </c>
      <c r="R61">
        <v>0</v>
      </c>
      <c r="S61">
        <v>1750000</v>
      </c>
      <c r="T61">
        <v>9300000</v>
      </c>
      <c r="U61">
        <v>200000</v>
      </c>
    </row>
    <row r="62" spans="4:26" x14ac:dyDescent="0.25">
      <c r="E62">
        <v>0</v>
      </c>
      <c r="F62">
        <v>0</v>
      </c>
      <c r="G62">
        <v>0</v>
      </c>
      <c r="R62">
        <v>0</v>
      </c>
      <c r="S62">
        <v>200000</v>
      </c>
      <c r="T62">
        <v>2400000</v>
      </c>
      <c r="U62">
        <v>1500000</v>
      </c>
    </row>
    <row r="63" spans="4:26" x14ac:dyDescent="0.25">
      <c r="E63">
        <v>0</v>
      </c>
      <c r="F63">
        <v>200000</v>
      </c>
      <c r="G63">
        <v>0</v>
      </c>
      <c r="R63">
        <v>200000</v>
      </c>
      <c r="S63">
        <v>5000000</v>
      </c>
      <c r="T63">
        <v>0</v>
      </c>
      <c r="U63">
        <v>8100000</v>
      </c>
    </row>
    <row r="64" spans="4:26" x14ac:dyDescent="0.25">
      <c r="E64">
        <v>0</v>
      </c>
      <c r="F64">
        <v>150000</v>
      </c>
      <c r="G64">
        <v>0</v>
      </c>
      <c r="R64">
        <v>100000</v>
      </c>
      <c r="S64">
        <v>1300000</v>
      </c>
      <c r="T64">
        <v>0</v>
      </c>
      <c r="U64">
        <v>700000</v>
      </c>
    </row>
    <row r="65" spans="5:21" x14ac:dyDescent="0.25">
      <c r="E65">
        <v>0</v>
      </c>
      <c r="F65">
        <v>300000</v>
      </c>
      <c r="G65">
        <v>0</v>
      </c>
      <c r="R65">
        <v>200000</v>
      </c>
      <c r="S65">
        <v>200000</v>
      </c>
      <c r="T65">
        <v>0</v>
      </c>
      <c r="U65">
        <v>9300000</v>
      </c>
    </row>
    <row r="66" spans="5:21" x14ac:dyDescent="0.25">
      <c r="E66">
        <v>0</v>
      </c>
      <c r="F66">
        <v>200000</v>
      </c>
      <c r="G66">
        <v>0</v>
      </c>
      <c r="R66">
        <v>200000</v>
      </c>
      <c r="S66">
        <v>200000</v>
      </c>
      <c r="T66">
        <v>0</v>
      </c>
      <c r="U66">
        <v>2400000</v>
      </c>
    </row>
    <row r="67" spans="5:21" x14ac:dyDescent="0.25">
      <c r="E67">
        <v>0</v>
      </c>
      <c r="F67">
        <v>200000</v>
      </c>
      <c r="G67">
        <v>0</v>
      </c>
      <c r="R67">
        <v>500000</v>
      </c>
      <c r="S67">
        <v>100000</v>
      </c>
      <c r="T67">
        <v>0</v>
      </c>
      <c r="U67">
        <v>0</v>
      </c>
    </row>
    <row r="68" spans="5:21" x14ac:dyDescent="0.25">
      <c r="E68">
        <v>0</v>
      </c>
      <c r="F68">
        <v>0</v>
      </c>
      <c r="G68">
        <v>0</v>
      </c>
      <c r="R68">
        <v>500000</v>
      </c>
      <c r="S68">
        <v>100000</v>
      </c>
      <c r="T68">
        <v>0</v>
      </c>
      <c r="U68">
        <v>0</v>
      </c>
    </row>
    <row r="69" spans="5:21" x14ac:dyDescent="0.25">
      <c r="E69">
        <v>0</v>
      </c>
      <c r="F69">
        <v>0</v>
      </c>
      <c r="G69">
        <v>0</v>
      </c>
      <c r="R69">
        <v>200000</v>
      </c>
      <c r="S69">
        <v>100000</v>
      </c>
      <c r="T69">
        <v>0</v>
      </c>
      <c r="U69">
        <v>0</v>
      </c>
    </row>
    <row r="70" spans="5:21" x14ac:dyDescent="0.25">
      <c r="E70">
        <v>0</v>
      </c>
      <c r="F70">
        <v>0</v>
      </c>
      <c r="G70">
        <v>0</v>
      </c>
      <c r="R70">
        <v>200000</v>
      </c>
      <c r="S70">
        <v>2000000</v>
      </c>
      <c r="T70">
        <v>0</v>
      </c>
      <c r="U70">
        <v>0</v>
      </c>
    </row>
    <row r="71" spans="5:21" x14ac:dyDescent="0.25">
      <c r="E71">
        <v>0</v>
      </c>
      <c r="F71">
        <v>0</v>
      </c>
      <c r="G71">
        <v>0</v>
      </c>
      <c r="R71">
        <v>200000</v>
      </c>
      <c r="S71">
        <v>21500000</v>
      </c>
      <c r="T71">
        <v>0</v>
      </c>
      <c r="U71">
        <v>0</v>
      </c>
    </row>
    <row r="72" spans="5:21" x14ac:dyDescent="0.25">
      <c r="E72">
        <v>0</v>
      </c>
      <c r="F72">
        <v>0</v>
      </c>
      <c r="G72">
        <v>0</v>
      </c>
      <c r="R72">
        <v>200000</v>
      </c>
      <c r="S72">
        <v>650000</v>
      </c>
      <c r="T72">
        <v>500000</v>
      </c>
      <c r="U72">
        <v>0</v>
      </c>
    </row>
    <row r="73" spans="5:21" x14ac:dyDescent="0.25">
      <c r="E73">
        <v>0</v>
      </c>
      <c r="F73">
        <v>0</v>
      </c>
      <c r="G73">
        <v>200000</v>
      </c>
      <c r="R73">
        <v>100000</v>
      </c>
      <c r="S73">
        <v>7750000</v>
      </c>
      <c r="T73">
        <v>300000</v>
      </c>
      <c r="U73">
        <v>0</v>
      </c>
    </row>
    <row r="74" spans="5:21" x14ac:dyDescent="0.25">
      <c r="E74">
        <v>0</v>
      </c>
      <c r="F74">
        <v>0</v>
      </c>
      <c r="G74">
        <v>150000</v>
      </c>
      <c r="R74">
        <v>100000</v>
      </c>
      <c r="S74">
        <v>200000</v>
      </c>
      <c r="T74">
        <v>200000</v>
      </c>
      <c r="U74">
        <v>0</v>
      </c>
    </row>
    <row r="75" spans="5:21" x14ac:dyDescent="0.25">
      <c r="E75">
        <v>0</v>
      </c>
      <c r="F75">
        <v>0</v>
      </c>
      <c r="G75">
        <v>300000</v>
      </c>
      <c r="R75">
        <v>0</v>
      </c>
      <c r="S75">
        <v>200000</v>
      </c>
      <c r="T75">
        <v>1600000</v>
      </c>
      <c r="U75">
        <v>0</v>
      </c>
    </row>
    <row r="76" spans="5:21" x14ac:dyDescent="0.25">
      <c r="E76">
        <v>0</v>
      </c>
      <c r="F76">
        <v>0</v>
      </c>
      <c r="G76">
        <v>200000</v>
      </c>
      <c r="R76">
        <v>0</v>
      </c>
      <c r="S76">
        <v>300000</v>
      </c>
      <c r="T76">
        <v>1750000</v>
      </c>
      <c r="U76">
        <v>500000</v>
      </c>
    </row>
    <row r="77" spans="5:21" x14ac:dyDescent="0.25">
      <c r="E77">
        <v>0</v>
      </c>
      <c r="F77">
        <v>0</v>
      </c>
      <c r="G77">
        <v>200000</v>
      </c>
      <c r="R77">
        <v>0</v>
      </c>
      <c r="S77">
        <v>300000</v>
      </c>
      <c r="T77">
        <v>200000</v>
      </c>
      <c r="U77">
        <v>300000</v>
      </c>
    </row>
    <row r="78" spans="5:21" x14ac:dyDescent="0.25">
      <c r="E78">
        <v>0</v>
      </c>
      <c r="F78">
        <v>0</v>
      </c>
      <c r="G78">
        <v>0</v>
      </c>
      <c r="R78">
        <v>0</v>
      </c>
      <c r="S78">
        <v>0</v>
      </c>
      <c r="T78">
        <v>5000000</v>
      </c>
      <c r="U78">
        <v>200000</v>
      </c>
    </row>
    <row r="79" spans="5:21" x14ac:dyDescent="0.25">
      <c r="E79">
        <v>0</v>
      </c>
      <c r="F79">
        <v>0</v>
      </c>
      <c r="G79">
        <v>0</v>
      </c>
      <c r="R79">
        <v>0</v>
      </c>
      <c r="S79">
        <v>0</v>
      </c>
      <c r="T79">
        <v>1300000</v>
      </c>
      <c r="U79">
        <v>1600000</v>
      </c>
    </row>
    <row r="80" spans="5:21" x14ac:dyDescent="0.25">
      <c r="E80">
        <v>0</v>
      </c>
      <c r="F80">
        <v>0</v>
      </c>
      <c r="G80">
        <v>0</v>
      </c>
      <c r="R80">
        <v>0</v>
      </c>
      <c r="S80">
        <v>0</v>
      </c>
      <c r="T80">
        <v>200000</v>
      </c>
      <c r="U80">
        <v>1750000</v>
      </c>
    </row>
    <row r="81" spans="5:21" x14ac:dyDescent="0.25">
      <c r="E81">
        <v>0</v>
      </c>
      <c r="F81">
        <v>0</v>
      </c>
      <c r="G81">
        <v>0</v>
      </c>
      <c r="R81">
        <v>0</v>
      </c>
      <c r="S81">
        <v>0</v>
      </c>
      <c r="T81">
        <v>200000</v>
      </c>
      <c r="U81">
        <v>200000</v>
      </c>
    </row>
    <row r="82" spans="5:21" x14ac:dyDescent="0.25">
      <c r="E82">
        <v>0</v>
      </c>
      <c r="F82">
        <v>0</v>
      </c>
      <c r="G82">
        <v>0</v>
      </c>
      <c r="R82">
        <v>0</v>
      </c>
      <c r="S82">
        <v>0</v>
      </c>
      <c r="T82">
        <v>100000</v>
      </c>
      <c r="U82">
        <v>5000000</v>
      </c>
    </row>
    <row r="83" spans="5:21" x14ac:dyDescent="0.25">
      <c r="E83">
        <v>0</v>
      </c>
      <c r="F83">
        <v>0</v>
      </c>
      <c r="G83">
        <v>0</v>
      </c>
      <c r="R83">
        <v>0</v>
      </c>
      <c r="S83">
        <v>0</v>
      </c>
      <c r="T83">
        <v>100000</v>
      </c>
      <c r="U83">
        <v>1300000</v>
      </c>
    </row>
    <row r="84" spans="5:21" x14ac:dyDescent="0.25">
      <c r="E84">
        <v>0</v>
      </c>
      <c r="F84">
        <v>0</v>
      </c>
      <c r="G84">
        <v>0</v>
      </c>
      <c r="R84">
        <v>0</v>
      </c>
      <c r="S84">
        <v>0</v>
      </c>
      <c r="T84">
        <v>100000</v>
      </c>
      <c r="U84">
        <v>200000</v>
      </c>
    </row>
    <row r="85" spans="5:21" x14ac:dyDescent="0.25">
      <c r="E85">
        <v>0</v>
      </c>
      <c r="F85">
        <v>0</v>
      </c>
      <c r="G85">
        <v>0</v>
      </c>
      <c r="R85">
        <v>0</v>
      </c>
      <c r="S85">
        <v>0</v>
      </c>
      <c r="T85">
        <v>2000000</v>
      </c>
      <c r="U85">
        <v>200000</v>
      </c>
    </row>
    <row r="86" spans="5:21" x14ac:dyDescent="0.25">
      <c r="E86">
        <v>0</v>
      </c>
      <c r="F86">
        <v>0</v>
      </c>
      <c r="G86">
        <v>0</v>
      </c>
      <c r="R86">
        <v>0</v>
      </c>
      <c r="S86">
        <v>0</v>
      </c>
      <c r="T86">
        <v>21500000</v>
      </c>
      <c r="U86">
        <v>100000</v>
      </c>
    </row>
    <row r="87" spans="5:21" x14ac:dyDescent="0.25">
      <c r="E87">
        <v>200000</v>
      </c>
      <c r="F87">
        <v>0</v>
      </c>
      <c r="G87">
        <v>0</v>
      </c>
      <c r="R87">
        <v>0</v>
      </c>
      <c r="S87">
        <v>0</v>
      </c>
      <c r="T87">
        <v>650000</v>
      </c>
      <c r="U87">
        <v>100000</v>
      </c>
    </row>
    <row r="88" spans="5:21" x14ac:dyDescent="0.25">
      <c r="E88">
        <v>0</v>
      </c>
      <c r="F88">
        <v>0</v>
      </c>
      <c r="G88">
        <v>0</v>
      </c>
      <c r="R88">
        <v>0</v>
      </c>
      <c r="S88">
        <v>0</v>
      </c>
      <c r="T88">
        <v>7750000</v>
      </c>
      <c r="U88">
        <v>100000</v>
      </c>
    </row>
    <row r="89" spans="5:21" x14ac:dyDescent="0.25">
      <c r="E89">
        <v>0</v>
      </c>
      <c r="F89">
        <v>0</v>
      </c>
      <c r="G89">
        <v>0</v>
      </c>
      <c r="R89">
        <v>0</v>
      </c>
      <c r="S89">
        <v>0</v>
      </c>
      <c r="T89">
        <v>200000</v>
      </c>
      <c r="U89">
        <v>2000000</v>
      </c>
    </row>
    <row r="90" spans="5:21" x14ac:dyDescent="0.25">
      <c r="E90">
        <v>0</v>
      </c>
      <c r="F90">
        <v>0</v>
      </c>
      <c r="G90">
        <v>0</v>
      </c>
      <c r="R90">
        <v>0</v>
      </c>
      <c r="S90">
        <v>0</v>
      </c>
      <c r="T90">
        <v>200000</v>
      </c>
      <c r="U90">
        <v>21500000</v>
      </c>
    </row>
    <row r="91" spans="5:21" x14ac:dyDescent="0.25">
      <c r="E91">
        <v>0</v>
      </c>
      <c r="F91">
        <v>0</v>
      </c>
      <c r="G91">
        <v>0</v>
      </c>
      <c r="R91">
        <v>100000</v>
      </c>
      <c r="S91">
        <v>0</v>
      </c>
      <c r="T91">
        <v>300000</v>
      </c>
      <c r="U91">
        <v>650000</v>
      </c>
    </row>
    <row r="92" spans="5:21" x14ac:dyDescent="0.25">
      <c r="E92">
        <v>0</v>
      </c>
      <c r="F92">
        <v>0</v>
      </c>
      <c r="G92">
        <v>0</v>
      </c>
      <c r="R92">
        <v>0</v>
      </c>
      <c r="S92">
        <v>0</v>
      </c>
      <c r="T92">
        <v>300000</v>
      </c>
      <c r="U92">
        <v>7750000</v>
      </c>
    </row>
    <row r="93" spans="5:21" x14ac:dyDescent="0.25">
      <c r="E93">
        <v>0</v>
      </c>
      <c r="F93">
        <v>0</v>
      </c>
      <c r="G93">
        <v>0</v>
      </c>
      <c r="R93">
        <v>0</v>
      </c>
      <c r="S93">
        <v>0</v>
      </c>
      <c r="T93">
        <v>0</v>
      </c>
      <c r="U93">
        <v>200000</v>
      </c>
    </row>
    <row r="94" spans="5:21" x14ac:dyDescent="0.25">
      <c r="E94">
        <v>0</v>
      </c>
      <c r="F94">
        <v>0</v>
      </c>
      <c r="G94">
        <v>0</v>
      </c>
      <c r="R94">
        <v>0</v>
      </c>
      <c r="S94">
        <v>0</v>
      </c>
      <c r="T94">
        <v>0</v>
      </c>
      <c r="U94">
        <v>200000</v>
      </c>
    </row>
    <row r="95" spans="5:21" x14ac:dyDescent="0.25">
      <c r="E95">
        <v>0</v>
      </c>
      <c r="F95">
        <v>0</v>
      </c>
      <c r="G95">
        <v>0</v>
      </c>
      <c r="R95">
        <v>0</v>
      </c>
      <c r="S95">
        <v>0</v>
      </c>
      <c r="T95">
        <v>0</v>
      </c>
      <c r="U95">
        <v>300000</v>
      </c>
    </row>
    <row r="96" spans="5:21" x14ac:dyDescent="0.25">
      <c r="E96">
        <v>0</v>
      </c>
      <c r="F96">
        <v>200000</v>
      </c>
      <c r="G96">
        <v>0</v>
      </c>
      <c r="R96">
        <v>0</v>
      </c>
      <c r="S96">
        <v>0</v>
      </c>
      <c r="T96">
        <v>0</v>
      </c>
      <c r="U96">
        <v>300000</v>
      </c>
    </row>
    <row r="97" spans="5:21" x14ac:dyDescent="0.25">
      <c r="E97">
        <v>0</v>
      </c>
      <c r="F97">
        <v>0</v>
      </c>
      <c r="G97">
        <v>0</v>
      </c>
      <c r="S97">
        <v>0</v>
      </c>
      <c r="T97">
        <v>0</v>
      </c>
      <c r="U97">
        <v>0</v>
      </c>
    </row>
    <row r="98" spans="5:21" x14ac:dyDescent="0.25">
      <c r="E98">
        <v>0</v>
      </c>
      <c r="F98">
        <v>0</v>
      </c>
      <c r="G98">
        <v>0</v>
      </c>
      <c r="S98">
        <v>0</v>
      </c>
      <c r="T98">
        <v>0</v>
      </c>
      <c r="U98">
        <v>0</v>
      </c>
    </row>
    <row r="99" spans="5:21" x14ac:dyDescent="0.25">
      <c r="E99">
        <v>0</v>
      </c>
      <c r="F99">
        <v>0</v>
      </c>
      <c r="G99">
        <v>0</v>
      </c>
      <c r="S99">
        <v>0</v>
      </c>
      <c r="T99">
        <v>0</v>
      </c>
      <c r="U99">
        <v>0</v>
      </c>
    </row>
    <row r="100" spans="5:21" x14ac:dyDescent="0.25">
      <c r="E100">
        <v>0</v>
      </c>
      <c r="F100">
        <v>0</v>
      </c>
      <c r="G100">
        <v>0</v>
      </c>
      <c r="S100">
        <v>0</v>
      </c>
      <c r="T100">
        <v>0</v>
      </c>
      <c r="U100">
        <v>0</v>
      </c>
    </row>
    <row r="101" spans="5:21" x14ac:dyDescent="0.25">
      <c r="E101">
        <v>0</v>
      </c>
      <c r="F101">
        <v>0</v>
      </c>
      <c r="G101">
        <v>0</v>
      </c>
      <c r="S101">
        <v>0</v>
      </c>
      <c r="T101">
        <v>0</v>
      </c>
      <c r="U101">
        <v>0</v>
      </c>
    </row>
    <row r="102" spans="5:21" x14ac:dyDescent="0.25">
      <c r="E102">
        <v>0</v>
      </c>
      <c r="F102">
        <v>0</v>
      </c>
      <c r="G102">
        <v>0</v>
      </c>
      <c r="S102">
        <v>0</v>
      </c>
      <c r="T102">
        <v>0</v>
      </c>
      <c r="U102">
        <v>0</v>
      </c>
    </row>
    <row r="103" spans="5:21" x14ac:dyDescent="0.25">
      <c r="E103">
        <v>0</v>
      </c>
      <c r="F103">
        <v>0</v>
      </c>
      <c r="G103">
        <v>0</v>
      </c>
      <c r="S103">
        <v>0</v>
      </c>
      <c r="T103">
        <v>0</v>
      </c>
      <c r="U103">
        <v>0</v>
      </c>
    </row>
    <row r="104" spans="5:21" x14ac:dyDescent="0.25">
      <c r="E104">
        <v>0</v>
      </c>
      <c r="F104">
        <v>0</v>
      </c>
      <c r="G104">
        <v>0</v>
      </c>
      <c r="S104">
        <v>0</v>
      </c>
      <c r="T104">
        <v>0</v>
      </c>
      <c r="U104">
        <v>0</v>
      </c>
    </row>
    <row r="105" spans="5:21" x14ac:dyDescent="0.25">
      <c r="F105">
        <v>0</v>
      </c>
      <c r="G105">
        <v>0</v>
      </c>
      <c r="S105">
        <v>0</v>
      </c>
      <c r="T105">
        <v>0</v>
      </c>
      <c r="U105">
        <v>0</v>
      </c>
    </row>
    <row r="106" spans="5:21" x14ac:dyDescent="0.25">
      <c r="F106">
        <v>0</v>
      </c>
      <c r="G106">
        <v>200000</v>
      </c>
      <c r="S106">
        <v>0</v>
      </c>
      <c r="T106">
        <v>0</v>
      </c>
      <c r="U106">
        <v>0</v>
      </c>
    </row>
    <row r="107" spans="5:21" x14ac:dyDescent="0.25">
      <c r="F107">
        <v>0</v>
      </c>
      <c r="G107">
        <v>0</v>
      </c>
      <c r="S107">
        <v>0</v>
      </c>
      <c r="T107">
        <v>0</v>
      </c>
      <c r="U107">
        <v>0</v>
      </c>
    </row>
    <row r="108" spans="5:21" x14ac:dyDescent="0.25">
      <c r="F108">
        <v>0</v>
      </c>
      <c r="G108">
        <v>0</v>
      </c>
      <c r="S108">
        <v>0</v>
      </c>
      <c r="T108">
        <v>0</v>
      </c>
      <c r="U108">
        <v>0</v>
      </c>
    </row>
    <row r="109" spans="5:21" x14ac:dyDescent="0.25">
      <c r="F109">
        <v>0</v>
      </c>
      <c r="G109">
        <v>0</v>
      </c>
      <c r="S109">
        <v>0</v>
      </c>
      <c r="T109">
        <v>0</v>
      </c>
      <c r="U109">
        <v>0</v>
      </c>
    </row>
    <row r="110" spans="5:21" x14ac:dyDescent="0.25">
      <c r="F110">
        <v>0</v>
      </c>
      <c r="G110">
        <v>0</v>
      </c>
      <c r="S110">
        <v>200000</v>
      </c>
      <c r="T110">
        <v>0</v>
      </c>
      <c r="U110">
        <v>0</v>
      </c>
    </row>
    <row r="111" spans="5:21" x14ac:dyDescent="0.25">
      <c r="F111">
        <v>0</v>
      </c>
      <c r="G111">
        <v>0</v>
      </c>
      <c r="S111">
        <v>100000</v>
      </c>
      <c r="T111">
        <v>0</v>
      </c>
      <c r="U111">
        <v>0</v>
      </c>
    </row>
    <row r="112" spans="5:21" x14ac:dyDescent="0.25">
      <c r="F112">
        <v>0</v>
      </c>
      <c r="G112">
        <v>0</v>
      </c>
      <c r="S112">
        <v>200000</v>
      </c>
      <c r="T112">
        <v>0</v>
      </c>
      <c r="U112">
        <v>0</v>
      </c>
    </row>
    <row r="113" spans="6:21" x14ac:dyDescent="0.25">
      <c r="F113">
        <v>0</v>
      </c>
      <c r="G113">
        <v>0</v>
      </c>
      <c r="S113">
        <v>200000</v>
      </c>
      <c r="T113">
        <v>0</v>
      </c>
      <c r="U113">
        <v>0</v>
      </c>
    </row>
    <row r="114" spans="6:21" x14ac:dyDescent="0.25">
      <c r="G114">
        <v>0</v>
      </c>
      <c r="S114">
        <v>500000</v>
      </c>
      <c r="T114">
        <v>0</v>
      </c>
      <c r="U114">
        <v>0</v>
      </c>
    </row>
    <row r="115" spans="6:21" x14ac:dyDescent="0.25">
      <c r="G115">
        <v>0</v>
      </c>
      <c r="S115">
        <v>500000</v>
      </c>
      <c r="T115">
        <v>0</v>
      </c>
      <c r="U115">
        <v>0</v>
      </c>
    </row>
    <row r="116" spans="6:21" x14ac:dyDescent="0.25">
      <c r="G116">
        <v>0</v>
      </c>
      <c r="S116">
        <v>200000</v>
      </c>
      <c r="T116">
        <v>0</v>
      </c>
      <c r="U116">
        <v>0</v>
      </c>
    </row>
    <row r="117" spans="6:21" x14ac:dyDescent="0.25">
      <c r="G117">
        <v>0</v>
      </c>
      <c r="S117">
        <v>200000</v>
      </c>
      <c r="T117">
        <v>0</v>
      </c>
      <c r="U117">
        <v>0</v>
      </c>
    </row>
    <row r="118" spans="6:21" x14ac:dyDescent="0.25">
      <c r="G118">
        <v>0</v>
      </c>
      <c r="S118">
        <v>200000</v>
      </c>
      <c r="T118">
        <v>0</v>
      </c>
      <c r="U118">
        <v>0</v>
      </c>
    </row>
    <row r="119" spans="6:21" x14ac:dyDescent="0.25">
      <c r="G119">
        <v>0</v>
      </c>
      <c r="S119">
        <v>200000</v>
      </c>
      <c r="T119">
        <v>0</v>
      </c>
      <c r="U119">
        <v>0</v>
      </c>
    </row>
    <row r="120" spans="6:21" x14ac:dyDescent="0.25">
      <c r="G120">
        <v>0</v>
      </c>
      <c r="S120">
        <v>100000</v>
      </c>
      <c r="T120">
        <v>0</v>
      </c>
      <c r="U120">
        <v>0</v>
      </c>
    </row>
    <row r="121" spans="6:21" x14ac:dyDescent="0.25">
      <c r="G121">
        <v>0</v>
      </c>
      <c r="S121">
        <v>100000</v>
      </c>
      <c r="T121">
        <v>0</v>
      </c>
      <c r="U121">
        <v>0</v>
      </c>
    </row>
    <row r="122" spans="6:21" x14ac:dyDescent="0.25">
      <c r="G122">
        <v>0</v>
      </c>
      <c r="S122">
        <v>0</v>
      </c>
      <c r="T122">
        <v>0</v>
      </c>
      <c r="U122">
        <v>0</v>
      </c>
    </row>
    <row r="123" spans="6:21" x14ac:dyDescent="0.25">
      <c r="G123">
        <v>0</v>
      </c>
      <c r="S123">
        <v>0</v>
      </c>
      <c r="T123">
        <v>0</v>
      </c>
      <c r="U123">
        <v>0</v>
      </c>
    </row>
    <row r="124" spans="6:21" x14ac:dyDescent="0.25">
      <c r="S124">
        <v>0</v>
      </c>
      <c r="T124">
        <v>200000</v>
      </c>
      <c r="U124">
        <v>0</v>
      </c>
    </row>
    <row r="125" spans="6:21" x14ac:dyDescent="0.25">
      <c r="S125">
        <v>0</v>
      </c>
      <c r="T125">
        <v>100000</v>
      </c>
      <c r="U125">
        <v>0</v>
      </c>
    </row>
    <row r="126" spans="6:21" x14ac:dyDescent="0.25">
      <c r="S126">
        <v>0</v>
      </c>
      <c r="T126">
        <v>200000</v>
      </c>
      <c r="U126">
        <v>0</v>
      </c>
    </row>
    <row r="127" spans="6:21" x14ac:dyDescent="0.25">
      <c r="S127">
        <v>0</v>
      </c>
      <c r="T127">
        <v>200000</v>
      </c>
      <c r="U127">
        <v>0</v>
      </c>
    </row>
    <row r="128" spans="6:21" x14ac:dyDescent="0.25">
      <c r="S128">
        <v>0</v>
      </c>
      <c r="T128">
        <v>500000</v>
      </c>
      <c r="U128">
        <v>200000</v>
      </c>
    </row>
    <row r="129" spans="19:21" x14ac:dyDescent="0.25">
      <c r="S129">
        <v>0</v>
      </c>
      <c r="T129">
        <v>500000</v>
      </c>
      <c r="U129">
        <v>100000</v>
      </c>
    </row>
    <row r="130" spans="19:21" x14ac:dyDescent="0.25">
      <c r="S130">
        <v>0</v>
      </c>
      <c r="T130">
        <v>200000</v>
      </c>
      <c r="U130">
        <v>200000</v>
      </c>
    </row>
    <row r="131" spans="19:21" x14ac:dyDescent="0.25">
      <c r="S131">
        <v>0</v>
      </c>
      <c r="T131">
        <v>200000</v>
      </c>
      <c r="U131">
        <v>200000</v>
      </c>
    </row>
    <row r="132" spans="19:21" x14ac:dyDescent="0.25">
      <c r="S132">
        <v>0</v>
      </c>
      <c r="T132">
        <v>200000</v>
      </c>
      <c r="U132">
        <v>500000</v>
      </c>
    </row>
    <row r="133" spans="19:21" x14ac:dyDescent="0.25">
      <c r="S133">
        <v>0</v>
      </c>
      <c r="T133">
        <v>200000</v>
      </c>
      <c r="U133">
        <v>500000</v>
      </c>
    </row>
    <row r="134" spans="19:21" x14ac:dyDescent="0.25">
      <c r="S134">
        <v>0</v>
      </c>
      <c r="T134">
        <v>100000</v>
      </c>
      <c r="U134">
        <v>200000</v>
      </c>
    </row>
    <row r="135" spans="19:21" x14ac:dyDescent="0.25">
      <c r="S135">
        <v>0</v>
      </c>
      <c r="T135">
        <v>100000</v>
      </c>
      <c r="U135">
        <v>200000</v>
      </c>
    </row>
    <row r="136" spans="19:21" x14ac:dyDescent="0.25">
      <c r="S136">
        <v>0</v>
      </c>
      <c r="T136">
        <v>0</v>
      </c>
      <c r="U136">
        <v>200000</v>
      </c>
    </row>
    <row r="137" spans="19:21" x14ac:dyDescent="0.25">
      <c r="S137">
        <v>0</v>
      </c>
      <c r="T137">
        <v>0</v>
      </c>
      <c r="U137">
        <v>200000</v>
      </c>
    </row>
    <row r="138" spans="19:21" x14ac:dyDescent="0.25">
      <c r="S138">
        <v>100000</v>
      </c>
      <c r="T138">
        <v>0</v>
      </c>
      <c r="U138">
        <v>100000</v>
      </c>
    </row>
    <row r="139" spans="19:21" x14ac:dyDescent="0.25">
      <c r="S139">
        <v>0</v>
      </c>
      <c r="T139">
        <v>0</v>
      </c>
      <c r="U139">
        <v>100000</v>
      </c>
    </row>
    <row r="140" spans="19:21" x14ac:dyDescent="0.25">
      <c r="S140">
        <v>0</v>
      </c>
      <c r="T140">
        <v>0</v>
      </c>
      <c r="U140">
        <v>0</v>
      </c>
    </row>
    <row r="141" spans="19:21" x14ac:dyDescent="0.25">
      <c r="S141">
        <v>0</v>
      </c>
      <c r="T141">
        <v>0</v>
      </c>
      <c r="U141">
        <v>0</v>
      </c>
    </row>
    <row r="142" spans="19:21" x14ac:dyDescent="0.25">
      <c r="S142">
        <v>0</v>
      </c>
      <c r="T142">
        <v>0</v>
      </c>
      <c r="U142">
        <v>0</v>
      </c>
    </row>
    <row r="143" spans="19:21" x14ac:dyDescent="0.25">
      <c r="S143">
        <v>0</v>
      </c>
      <c r="T143">
        <v>0</v>
      </c>
      <c r="U143">
        <v>0</v>
      </c>
    </row>
    <row r="144" spans="19:21" x14ac:dyDescent="0.25">
      <c r="T144">
        <v>0</v>
      </c>
      <c r="U144">
        <v>0</v>
      </c>
    </row>
    <row r="145" spans="20:21" x14ac:dyDescent="0.25">
      <c r="T145">
        <v>0</v>
      </c>
      <c r="U145">
        <v>0</v>
      </c>
    </row>
    <row r="146" spans="20:21" x14ac:dyDescent="0.25">
      <c r="T146">
        <v>0</v>
      </c>
      <c r="U146">
        <v>0</v>
      </c>
    </row>
    <row r="147" spans="20:21" x14ac:dyDescent="0.25">
      <c r="T147">
        <v>0</v>
      </c>
      <c r="U147">
        <v>0</v>
      </c>
    </row>
    <row r="148" spans="20:21" x14ac:dyDescent="0.25">
      <c r="T148">
        <v>0</v>
      </c>
      <c r="U148">
        <v>0</v>
      </c>
    </row>
    <row r="149" spans="20:21" x14ac:dyDescent="0.25">
      <c r="T149">
        <v>0</v>
      </c>
      <c r="U149">
        <v>0</v>
      </c>
    </row>
    <row r="150" spans="20:21" x14ac:dyDescent="0.25">
      <c r="T150">
        <v>0</v>
      </c>
      <c r="U150">
        <v>0</v>
      </c>
    </row>
    <row r="151" spans="20:21" x14ac:dyDescent="0.25">
      <c r="T151">
        <v>0</v>
      </c>
      <c r="U151">
        <v>0</v>
      </c>
    </row>
    <row r="152" spans="20:21" x14ac:dyDescent="0.25">
      <c r="T152">
        <v>0</v>
      </c>
      <c r="U152">
        <v>0</v>
      </c>
    </row>
    <row r="153" spans="20:21" x14ac:dyDescent="0.25">
      <c r="T153">
        <v>100000</v>
      </c>
      <c r="U153">
        <v>0</v>
      </c>
    </row>
    <row r="154" spans="20:21" x14ac:dyDescent="0.25">
      <c r="T154">
        <v>0</v>
      </c>
      <c r="U154">
        <v>0</v>
      </c>
    </row>
    <row r="155" spans="20:21" x14ac:dyDescent="0.25">
      <c r="T155">
        <v>0</v>
      </c>
      <c r="U155">
        <v>0</v>
      </c>
    </row>
    <row r="156" spans="20:21" x14ac:dyDescent="0.25">
      <c r="T156">
        <v>0</v>
      </c>
      <c r="U156">
        <v>0</v>
      </c>
    </row>
    <row r="157" spans="20:21" x14ac:dyDescent="0.25">
      <c r="T157">
        <v>0</v>
      </c>
      <c r="U157">
        <v>100000</v>
      </c>
    </row>
    <row r="158" spans="20:21" x14ac:dyDescent="0.25">
      <c r="T158">
        <v>0</v>
      </c>
      <c r="U158">
        <v>0</v>
      </c>
    </row>
    <row r="159" spans="20:21" x14ac:dyDescent="0.25">
      <c r="U159">
        <v>0</v>
      </c>
    </row>
    <row r="160" spans="20:21" x14ac:dyDescent="0.25">
      <c r="U160">
        <v>0</v>
      </c>
    </row>
    <row r="161" spans="21:21" x14ac:dyDescent="0.25">
      <c r="U161">
        <v>0</v>
      </c>
    </row>
    <row r="162" spans="21:21" x14ac:dyDescent="0.25">
      <c r="U162">
        <v>0</v>
      </c>
    </row>
  </sheetData>
  <mergeCells count="6">
    <mergeCell ref="AL1:AQ1"/>
    <mergeCell ref="J1:P1"/>
    <mergeCell ref="B1:H1"/>
    <mergeCell ref="Q1:V1"/>
    <mergeCell ref="X1:AC1"/>
    <mergeCell ref="AE1:AJ1"/>
  </mergeCells>
  <pageMargins left="0.7" right="0.7" top="0.75" bottom="0.75" header="0.3" footer="0.3"/>
  <pageSetup paperSize="9" orientation="portrait" r:id="rId1"/>
  <ignoredErrors>
    <ignoredError sqref="L2 Z2 AN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4"/>
  <sheetViews>
    <sheetView workbookViewId="0">
      <selection activeCell="A8" sqref="A8"/>
    </sheetView>
  </sheetViews>
  <sheetFormatPr defaultRowHeight="15" x14ac:dyDescent="0.25"/>
  <cols>
    <col min="1" max="1" width="37.85546875" style="3" customWidth="1"/>
    <col min="2" max="16384" width="9.140625" style="3"/>
  </cols>
  <sheetData>
    <row r="1" spans="1:29" x14ac:dyDescent="0.25">
      <c r="B1" s="9" t="s">
        <v>30</v>
      </c>
      <c r="C1" s="9"/>
      <c r="D1" s="9"/>
      <c r="E1" s="9"/>
      <c r="F1" s="9"/>
      <c r="G1" s="9"/>
      <c r="I1" s="9" t="s">
        <v>18</v>
      </c>
      <c r="J1" s="9"/>
      <c r="K1" s="9"/>
      <c r="L1" s="9"/>
      <c r="M1" s="9"/>
      <c r="O1" s="9" t="s">
        <v>29</v>
      </c>
      <c r="P1" s="9"/>
      <c r="Q1" s="9"/>
      <c r="R1" s="9"/>
      <c r="S1" s="9"/>
      <c r="U1" s="9" t="s">
        <v>15</v>
      </c>
      <c r="V1" s="9"/>
      <c r="W1" s="9"/>
      <c r="X1" s="9"/>
      <c r="Y1" s="9"/>
    </row>
    <row r="2" spans="1:29" x14ac:dyDescent="0.25">
      <c r="A2" s="4" t="s">
        <v>6</v>
      </c>
      <c r="C2" s="4">
        <v>5</v>
      </c>
      <c r="D2" s="4">
        <v>10</v>
      </c>
      <c r="E2" s="4">
        <v>15</v>
      </c>
      <c r="F2" s="4">
        <v>20</v>
      </c>
      <c r="G2" s="4" t="s">
        <v>20</v>
      </c>
      <c r="I2" s="4" t="s">
        <v>1</v>
      </c>
      <c r="J2" s="4" t="s">
        <v>2</v>
      </c>
      <c r="K2" s="4" t="s">
        <v>3</v>
      </c>
      <c r="L2" s="4" t="s">
        <v>4</v>
      </c>
      <c r="M2" s="4" t="s">
        <v>0</v>
      </c>
      <c r="O2" s="4">
        <v>5</v>
      </c>
      <c r="P2" s="4">
        <v>10</v>
      </c>
      <c r="Q2" s="4">
        <v>15</v>
      </c>
      <c r="R2" s="4">
        <v>20</v>
      </c>
      <c r="S2" s="4" t="s">
        <v>20</v>
      </c>
      <c r="T2" s="4"/>
      <c r="U2" s="4" t="s">
        <v>1</v>
      </c>
      <c r="V2" s="4" t="s">
        <v>2</v>
      </c>
      <c r="W2" s="4" t="s">
        <v>3</v>
      </c>
      <c r="X2" s="4" t="s">
        <v>4</v>
      </c>
      <c r="Y2" s="4" t="s">
        <v>0</v>
      </c>
      <c r="Z2" s="4"/>
      <c r="AA2" s="4"/>
      <c r="AB2" s="4"/>
      <c r="AC2" s="4"/>
    </row>
    <row r="3" spans="1:29" x14ac:dyDescent="0.25">
      <c r="A3" s="3" t="s">
        <v>7</v>
      </c>
      <c r="C3" s="3">
        <v>174</v>
      </c>
      <c r="D3" s="3">
        <v>266</v>
      </c>
      <c r="E3" s="3">
        <v>289</v>
      </c>
      <c r="F3" s="3">
        <v>296</v>
      </c>
      <c r="G3" s="3">
        <v>296</v>
      </c>
      <c r="I3" s="3">
        <v>174</v>
      </c>
      <c r="J3" s="3">
        <v>92</v>
      </c>
      <c r="K3" s="3">
        <v>23</v>
      </c>
      <c r="L3" s="3">
        <v>7</v>
      </c>
      <c r="M3" s="3">
        <v>0</v>
      </c>
      <c r="O3" s="3">
        <v>54</v>
      </c>
      <c r="P3" s="3">
        <v>83</v>
      </c>
      <c r="Q3" s="3">
        <v>88</v>
      </c>
      <c r="R3" s="3">
        <v>88</v>
      </c>
      <c r="S3" s="3">
        <v>88</v>
      </c>
      <c r="U3" s="3">
        <v>54</v>
      </c>
      <c r="V3" s="3">
        <v>29</v>
      </c>
      <c r="W3" s="3">
        <v>5</v>
      </c>
      <c r="X3" s="3">
        <v>0</v>
      </c>
      <c r="Y3" s="3">
        <v>0</v>
      </c>
    </row>
    <row r="4" spans="1:29" x14ac:dyDescent="0.25">
      <c r="A4" s="3" t="s">
        <v>8</v>
      </c>
      <c r="C4" s="3">
        <v>174</v>
      </c>
      <c r="D4" s="3">
        <v>266</v>
      </c>
      <c r="E4" s="3">
        <v>289</v>
      </c>
      <c r="F4" s="3">
        <v>296</v>
      </c>
      <c r="I4" s="3">
        <v>174</v>
      </c>
      <c r="J4" s="3">
        <v>92</v>
      </c>
      <c r="K4" s="3">
        <v>23</v>
      </c>
      <c r="L4" s="3">
        <v>7</v>
      </c>
      <c r="O4" s="3">
        <v>54</v>
      </c>
      <c r="P4" s="3">
        <v>83</v>
      </c>
      <c r="Q4" s="3">
        <v>88</v>
      </c>
      <c r="R4" s="3">
        <v>88</v>
      </c>
      <c r="S4" s="3">
        <v>0</v>
      </c>
      <c r="U4" s="3">
        <v>54</v>
      </c>
      <c r="V4" s="3">
        <v>29</v>
      </c>
      <c r="W4" s="3">
        <v>5</v>
      </c>
      <c r="X4" s="3">
        <v>0</v>
      </c>
      <c r="Y4" s="3">
        <v>0</v>
      </c>
    </row>
    <row r="5" spans="1:29" x14ac:dyDescent="0.25">
      <c r="A5" s="3" t="s">
        <v>9</v>
      </c>
      <c r="C5" s="3">
        <v>0</v>
      </c>
      <c r="D5" s="3">
        <v>1</v>
      </c>
      <c r="E5" s="3">
        <v>19</v>
      </c>
      <c r="F5" s="3">
        <v>23</v>
      </c>
      <c r="I5" s="3">
        <v>0</v>
      </c>
      <c r="J5" s="3">
        <v>1</v>
      </c>
      <c r="K5" s="3">
        <v>18</v>
      </c>
      <c r="L5" s="3">
        <v>4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</row>
    <row r="6" spans="1:29" x14ac:dyDescent="0.25">
      <c r="A6" s="3" t="s">
        <v>10</v>
      </c>
      <c r="B6" s="7"/>
      <c r="C6" s="7">
        <f>C5/C4</f>
        <v>0</v>
      </c>
      <c r="D6" s="7">
        <f t="shared" ref="D6:F6" si="0">D5/D4</f>
        <v>3.7593984962406013E-3</v>
      </c>
      <c r="E6" s="7">
        <f t="shared" si="0"/>
        <v>6.5743944636678195E-2</v>
      </c>
      <c r="F6" s="7">
        <f t="shared" si="0"/>
        <v>7.77027027027027E-2</v>
      </c>
      <c r="G6" s="7"/>
      <c r="H6" s="7"/>
      <c r="I6" s="7">
        <f>I5/I4</f>
        <v>0</v>
      </c>
      <c r="J6" s="7">
        <f>J5/J4</f>
        <v>1.0869565217391304E-2</v>
      </c>
      <c r="K6" s="7">
        <f>K5/K4</f>
        <v>0.78260869565217395</v>
      </c>
      <c r="L6" s="7">
        <f>L5/L4</f>
        <v>0.5714285714285714</v>
      </c>
      <c r="M6" s="7"/>
      <c r="N6" s="7"/>
      <c r="O6" s="7">
        <f t="shared" ref="O6:W6" si="1">O5/O4</f>
        <v>0</v>
      </c>
      <c r="P6" s="7">
        <f t="shared" si="1"/>
        <v>0</v>
      </c>
      <c r="Q6" s="7">
        <f t="shared" si="1"/>
        <v>0</v>
      </c>
      <c r="R6" s="7">
        <f t="shared" si="1"/>
        <v>0</v>
      </c>
      <c r="S6" s="7"/>
      <c r="T6" s="7"/>
      <c r="U6" s="7">
        <f t="shared" si="1"/>
        <v>0</v>
      </c>
      <c r="V6" s="7">
        <f t="shared" si="1"/>
        <v>0</v>
      </c>
      <c r="W6" s="7">
        <f t="shared" si="1"/>
        <v>0</v>
      </c>
      <c r="X6" s="7"/>
      <c r="Y6" s="7"/>
    </row>
    <row r="7" spans="1:29" x14ac:dyDescent="0.25">
      <c r="A7" s="3" t="s">
        <v>11</v>
      </c>
      <c r="C7" s="3">
        <f>AVERAGE(C9:C553)</f>
        <v>0</v>
      </c>
      <c r="D7" s="3">
        <f t="shared" ref="D7:F7" si="2">AVERAGE(D9:D553)</f>
        <v>45112.781954887221</v>
      </c>
      <c r="E7" s="3">
        <f t="shared" si="2"/>
        <v>70934.256055363323</v>
      </c>
      <c r="F7" s="3">
        <f t="shared" si="2"/>
        <v>143074.32432432432</v>
      </c>
      <c r="I7" s="3">
        <f>AVERAGE(I9:I553)</f>
        <v>0</v>
      </c>
      <c r="J7" s="3">
        <f t="shared" ref="J7:L7" si="3">AVERAGE(J9:J553)</f>
        <v>130434.78260869565</v>
      </c>
      <c r="K7" s="3">
        <f t="shared" si="3"/>
        <v>369565.21739130432</v>
      </c>
      <c r="L7" s="3">
        <f t="shared" si="3"/>
        <v>3121428.5714285714</v>
      </c>
    </row>
    <row r="8" spans="1:29" x14ac:dyDescent="0.25">
      <c r="A8" t="s">
        <v>38</v>
      </c>
      <c r="C8" s="3">
        <f>_xlfn.STDEV.S(C9:C465)/SQRT(COUNT(C9:C336))</f>
        <v>0</v>
      </c>
      <c r="D8" s="3">
        <f t="shared" ref="D8:F8" si="4">_xlfn.STDEV.S(D9:D465)/SQRT(COUNT(D9:D336))</f>
        <v>45112.781954887221</v>
      </c>
      <c r="E8" s="3">
        <f t="shared" si="4"/>
        <v>43577.27999632313</v>
      </c>
      <c r="F8" s="3">
        <f t="shared" si="4"/>
        <v>67640.803616190708</v>
      </c>
      <c r="I8" s="3">
        <f>_xlfn.STDEV.S(I9:I465)/SQRT(COUNT(I9:I336))</f>
        <v>0</v>
      </c>
      <c r="J8" s="3">
        <f t="shared" ref="J8" si="5">_xlfn.STDEV.S(J9:J465)/SQRT(COUNT(J9:J336))</f>
        <v>130434.78260869568</v>
      </c>
      <c r="K8" s="3">
        <f t="shared" ref="K8" si="6">_xlfn.STDEV.S(K9:K465)/SQRT(COUNT(K9:K336))</f>
        <v>156345.97069865087</v>
      </c>
      <c r="L8" s="3">
        <f t="shared" ref="L8" si="7">_xlfn.STDEV.S(L9:L465)/SQRT(COUNT(L9:L336))</f>
        <v>2057849.5809847675</v>
      </c>
    </row>
    <row r="9" spans="1:29" x14ac:dyDescent="0.25">
      <c r="A9" s="3" t="s">
        <v>12</v>
      </c>
      <c r="C9" s="3">
        <v>0</v>
      </c>
      <c r="D9" s="3">
        <v>0</v>
      </c>
      <c r="E9" s="3">
        <v>0</v>
      </c>
      <c r="F9" s="3">
        <v>0</v>
      </c>
      <c r="I9" s="3">
        <v>0</v>
      </c>
      <c r="J9" s="3">
        <v>12000000</v>
      </c>
      <c r="K9" s="3">
        <v>100000</v>
      </c>
      <c r="L9" s="3">
        <v>13900000</v>
      </c>
    </row>
    <row r="10" spans="1:29" x14ac:dyDescent="0.25">
      <c r="C10" s="3">
        <v>0</v>
      </c>
      <c r="D10" s="3">
        <v>0</v>
      </c>
      <c r="E10" s="3">
        <v>0</v>
      </c>
      <c r="F10" s="3">
        <v>0</v>
      </c>
      <c r="I10" s="3">
        <v>0</v>
      </c>
      <c r="J10" s="3">
        <v>0</v>
      </c>
      <c r="K10" s="3">
        <v>2900000</v>
      </c>
      <c r="L10" s="3">
        <v>7250000</v>
      </c>
    </row>
    <row r="11" spans="1:29" x14ac:dyDescent="0.25">
      <c r="C11" s="3">
        <v>0</v>
      </c>
      <c r="D11" s="3">
        <v>0</v>
      </c>
      <c r="E11" s="3">
        <v>0</v>
      </c>
      <c r="F11" s="3">
        <v>0</v>
      </c>
      <c r="I11" s="3">
        <v>0</v>
      </c>
      <c r="J11" s="3">
        <v>0</v>
      </c>
      <c r="K11" s="3">
        <v>200000</v>
      </c>
      <c r="L11" s="3">
        <v>200000</v>
      </c>
    </row>
    <row r="12" spans="1:29" x14ac:dyDescent="0.25">
      <c r="C12" s="3">
        <v>0</v>
      </c>
      <c r="D12" s="3">
        <v>0</v>
      </c>
      <c r="E12" s="3">
        <v>0</v>
      </c>
      <c r="F12" s="3">
        <v>0</v>
      </c>
      <c r="I12" s="3">
        <v>0</v>
      </c>
      <c r="J12" s="3">
        <v>0</v>
      </c>
      <c r="K12" s="3">
        <v>2500000</v>
      </c>
      <c r="L12" s="3">
        <v>500000</v>
      </c>
    </row>
    <row r="13" spans="1:29" x14ac:dyDescent="0.25">
      <c r="C13" s="3">
        <v>0</v>
      </c>
      <c r="D13" s="3">
        <v>0</v>
      </c>
      <c r="E13" s="3">
        <v>0</v>
      </c>
      <c r="F13" s="3">
        <v>0</v>
      </c>
      <c r="I13" s="3">
        <v>0</v>
      </c>
      <c r="J13" s="3">
        <v>0</v>
      </c>
      <c r="K13" s="3">
        <v>500000</v>
      </c>
      <c r="L13" s="3">
        <v>0</v>
      </c>
    </row>
    <row r="14" spans="1:29" x14ac:dyDescent="0.25">
      <c r="C14" s="3">
        <v>0</v>
      </c>
      <c r="D14" s="3">
        <v>0</v>
      </c>
      <c r="E14" s="3">
        <v>0</v>
      </c>
      <c r="F14" s="3">
        <v>0</v>
      </c>
      <c r="I14" s="3">
        <v>0</v>
      </c>
      <c r="J14" s="3">
        <v>0</v>
      </c>
      <c r="K14" s="3">
        <v>100000</v>
      </c>
      <c r="L14" s="3">
        <v>0</v>
      </c>
    </row>
    <row r="15" spans="1:29" x14ac:dyDescent="0.25">
      <c r="C15" s="3">
        <v>0</v>
      </c>
      <c r="D15" s="3">
        <v>0</v>
      </c>
      <c r="E15" s="3">
        <v>0</v>
      </c>
      <c r="F15" s="3">
        <v>0</v>
      </c>
      <c r="I15" s="3">
        <v>0</v>
      </c>
      <c r="J15" s="3">
        <v>0</v>
      </c>
      <c r="K15" s="3">
        <v>200000</v>
      </c>
      <c r="L15" s="3">
        <v>0</v>
      </c>
    </row>
    <row r="16" spans="1:29" x14ac:dyDescent="0.25">
      <c r="C16" s="3">
        <v>0</v>
      </c>
      <c r="D16" s="3">
        <v>0</v>
      </c>
      <c r="E16" s="3">
        <v>0</v>
      </c>
      <c r="F16" s="3">
        <v>0</v>
      </c>
      <c r="I16" s="3">
        <v>0</v>
      </c>
      <c r="J16" s="3">
        <v>0</v>
      </c>
      <c r="K16" s="3">
        <v>100000</v>
      </c>
    </row>
    <row r="17" spans="3:11" x14ac:dyDescent="0.25">
      <c r="C17" s="3">
        <v>0</v>
      </c>
      <c r="D17" s="3">
        <v>0</v>
      </c>
      <c r="E17" s="3">
        <v>0</v>
      </c>
      <c r="F17" s="3">
        <v>0</v>
      </c>
      <c r="I17" s="3">
        <v>0</v>
      </c>
      <c r="J17" s="3">
        <v>0</v>
      </c>
      <c r="K17" s="3">
        <v>100000</v>
      </c>
    </row>
    <row r="18" spans="3:11" x14ac:dyDescent="0.25">
      <c r="C18" s="3">
        <v>0</v>
      </c>
      <c r="D18" s="3">
        <v>0</v>
      </c>
      <c r="E18" s="3">
        <v>0</v>
      </c>
      <c r="F18" s="3">
        <v>0</v>
      </c>
      <c r="I18" s="3">
        <v>0</v>
      </c>
      <c r="J18" s="3">
        <v>0</v>
      </c>
      <c r="K18" s="3">
        <v>100000</v>
      </c>
    </row>
    <row r="19" spans="3:11" x14ac:dyDescent="0.25">
      <c r="C19" s="3">
        <v>0</v>
      </c>
      <c r="D19" s="3">
        <v>0</v>
      </c>
      <c r="E19" s="3">
        <v>0</v>
      </c>
      <c r="F19" s="3">
        <v>0</v>
      </c>
      <c r="I19" s="3">
        <v>0</v>
      </c>
      <c r="J19" s="3">
        <v>0</v>
      </c>
      <c r="K19" s="3">
        <v>200000</v>
      </c>
    </row>
    <row r="20" spans="3:11" x14ac:dyDescent="0.25">
      <c r="C20" s="3">
        <v>0</v>
      </c>
      <c r="D20" s="3">
        <v>0</v>
      </c>
      <c r="E20" s="3">
        <v>0</v>
      </c>
      <c r="F20" s="3">
        <v>0</v>
      </c>
      <c r="I20" s="3">
        <v>0</v>
      </c>
      <c r="J20" s="3">
        <v>0</v>
      </c>
      <c r="K20" s="3">
        <v>200000</v>
      </c>
    </row>
    <row r="21" spans="3:11" x14ac:dyDescent="0.25">
      <c r="C21" s="3">
        <v>0</v>
      </c>
      <c r="D21" s="3">
        <v>0</v>
      </c>
      <c r="E21" s="3">
        <v>0</v>
      </c>
      <c r="F21" s="3">
        <v>0</v>
      </c>
      <c r="I21" s="3">
        <v>0</v>
      </c>
      <c r="J21" s="3">
        <v>0</v>
      </c>
      <c r="K21" s="3">
        <v>100000</v>
      </c>
    </row>
    <row r="22" spans="3:11" x14ac:dyDescent="0.25">
      <c r="C22" s="3">
        <v>0</v>
      </c>
      <c r="D22" s="3">
        <v>0</v>
      </c>
      <c r="E22" s="3">
        <v>0</v>
      </c>
      <c r="F22" s="3">
        <v>0</v>
      </c>
      <c r="I22" s="3">
        <v>0</v>
      </c>
      <c r="J22" s="3">
        <v>0</v>
      </c>
      <c r="K22" s="3">
        <v>100000</v>
      </c>
    </row>
    <row r="23" spans="3:11" x14ac:dyDescent="0.25">
      <c r="C23" s="3">
        <v>0</v>
      </c>
      <c r="D23" s="3">
        <v>0</v>
      </c>
      <c r="E23" s="3">
        <v>0</v>
      </c>
      <c r="F23" s="3">
        <v>0</v>
      </c>
      <c r="I23" s="3">
        <v>0</v>
      </c>
      <c r="J23" s="3">
        <v>0</v>
      </c>
      <c r="K23" s="3">
        <v>200000</v>
      </c>
    </row>
    <row r="24" spans="3:11" x14ac:dyDescent="0.25">
      <c r="C24" s="3">
        <v>0</v>
      </c>
      <c r="D24" s="3">
        <v>0</v>
      </c>
      <c r="E24" s="3">
        <v>0</v>
      </c>
      <c r="F24" s="3">
        <v>0</v>
      </c>
      <c r="I24" s="3">
        <v>0</v>
      </c>
      <c r="J24" s="3">
        <v>0</v>
      </c>
      <c r="K24" s="3">
        <v>200000</v>
      </c>
    </row>
    <row r="25" spans="3:11" x14ac:dyDescent="0.25">
      <c r="C25" s="3">
        <v>0</v>
      </c>
      <c r="D25" s="3">
        <v>0</v>
      </c>
      <c r="E25" s="3">
        <v>0</v>
      </c>
      <c r="F25" s="3">
        <v>0</v>
      </c>
      <c r="I25" s="3">
        <v>0</v>
      </c>
      <c r="J25" s="3">
        <v>0</v>
      </c>
      <c r="K25" s="3">
        <v>200000</v>
      </c>
    </row>
    <row r="26" spans="3:11" x14ac:dyDescent="0.25">
      <c r="C26" s="3">
        <v>0</v>
      </c>
      <c r="D26" s="3">
        <v>0</v>
      </c>
      <c r="E26" s="3">
        <v>0</v>
      </c>
      <c r="F26" s="3">
        <v>0</v>
      </c>
      <c r="I26" s="3">
        <v>0</v>
      </c>
      <c r="J26" s="3">
        <v>0</v>
      </c>
      <c r="K26" s="3">
        <v>500000</v>
      </c>
    </row>
    <row r="27" spans="3:11" x14ac:dyDescent="0.25">
      <c r="C27" s="3">
        <v>0</v>
      </c>
      <c r="D27" s="3">
        <v>0</v>
      </c>
      <c r="E27" s="3">
        <v>0</v>
      </c>
      <c r="F27" s="3">
        <v>0</v>
      </c>
      <c r="I27" s="3">
        <v>0</v>
      </c>
      <c r="J27" s="3">
        <v>0</v>
      </c>
      <c r="K27" s="3">
        <v>0</v>
      </c>
    </row>
    <row r="28" spans="3:11" x14ac:dyDescent="0.25">
      <c r="C28" s="3">
        <v>0</v>
      </c>
      <c r="D28" s="3">
        <v>0</v>
      </c>
      <c r="E28" s="3">
        <v>0</v>
      </c>
      <c r="F28" s="3">
        <v>0</v>
      </c>
      <c r="I28" s="3">
        <v>0</v>
      </c>
      <c r="J28" s="3">
        <v>0</v>
      </c>
      <c r="K28" s="3">
        <v>0</v>
      </c>
    </row>
    <row r="29" spans="3:11" x14ac:dyDescent="0.25">
      <c r="C29" s="3">
        <v>0</v>
      </c>
      <c r="D29" s="3">
        <v>0</v>
      </c>
      <c r="E29" s="3">
        <v>0</v>
      </c>
      <c r="F29" s="3">
        <v>0</v>
      </c>
      <c r="I29" s="3">
        <v>0</v>
      </c>
      <c r="J29" s="3">
        <v>0</v>
      </c>
      <c r="K29" s="3">
        <v>0</v>
      </c>
    </row>
    <row r="30" spans="3:11" x14ac:dyDescent="0.25">
      <c r="C30" s="3">
        <v>0</v>
      </c>
      <c r="D30" s="3">
        <v>0</v>
      </c>
      <c r="E30" s="3">
        <v>0</v>
      </c>
      <c r="F30" s="3">
        <v>0</v>
      </c>
      <c r="I30" s="3">
        <v>0</v>
      </c>
      <c r="J30" s="3">
        <v>0</v>
      </c>
      <c r="K30" s="3">
        <v>0</v>
      </c>
    </row>
    <row r="31" spans="3:11" x14ac:dyDescent="0.25">
      <c r="C31" s="3">
        <v>0</v>
      </c>
      <c r="D31" s="3">
        <v>0</v>
      </c>
      <c r="E31" s="3">
        <v>0</v>
      </c>
      <c r="F31" s="3">
        <v>0</v>
      </c>
      <c r="I31" s="3">
        <v>0</v>
      </c>
      <c r="J31" s="3">
        <v>0</v>
      </c>
      <c r="K31" s="3">
        <v>0</v>
      </c>
    </row>
    <row r="32" spans="3:11" x14ac:dyDescent="0.25">
      <c r="C32" s="3">
        <v>0</v>
      </c>
      <c r="D32" s="3">
        <v>0</v>
      </c>
      <c r="E32" s="3">
        <v>0</v>
      </c>
      <c r="F32" s="3">
        <v>0</v>
      </c>
      <c r="I32" s="3">
        <v>0</v>
      </c>
      <c r="J32" s="3">
        <v>0</v>
      </c>
    </row>
    <row r="33" spans="3:10" x14ac:dyDescent="0.25">
      <c r="C33" s="3">
        <v>0</v>
      </c>
      <c r="D33" s="3">
        <v>0</v>
      </c>
      <c r="E33" s="3">
        <v>0</v>
      </c>
      <c r="F33" s="3">
        <v>0</v>
      </c>
      <c r="I33" s="3">
        <v>0</v>
      </c>
      <c r="J33" s="3">
        <v>0</v>
      </c>
    </row>
    <row r="34" spans="3:10" x14ac:dyDescent="0.25">
      <c r="C34" s="3">
        <v>0</v>
      </c>
      <c r="D34" s="3">
        <v>0</v>
      </c>
      <c r="E34" s="3">
        <v>0</v>
      </c>
      <c r="F34" s="3">
        <v>0</v>
      </c>
      <c r="I34" s="3">
        <v>0</v>
      </c>
      <c r="J34" s="3">
        <v>0</v>
      </c>
    </row>
    <row r="35" spans="3:10" x14ac:dyDescent="0.25">
      <c r="C35" s="3">
        <v>0</v>
      </c>
      <c r="D35" s="3">
        <v>0</v>
      </c>
      <c r="E35" s="3">
        <v>0</v>
      </c>
      <c r="F35" s="3">
        <v>0</v>
      </c>
      <c r="I35" s="3">
        <v>0</v>
      </c>
      <c r="J35" s="3">
        <v>0</v>
      </c>
    </row>
    <row r="36" spans="3:10" x14ac:dyDescent="0.25">
      <c r="C36" s="3">
        <v>0</v>
      </c>
      <c r="D36" s="3">
        <v>0</v>
      </c>
      <c r="E36" s="3">
        <v>0</v>
      </c>
      <c r="F36" s="3">
        <v>0</v>
      </c>
      <c r="I36" s="3">
        <v>0</v>
      </c>
      <c r="J36" s="3">
        <v>0</v>
      </c>
    </row>
    <row r="37" spans="3:10" x14ac:dyDescent="0.25">
      <c r="C37" s="3">
        <v>0</v>
      </c>
      <c r="D37" s="3">
        <v>0</v>
      </c>
      <c r="E37" s="3">
        <v>0</v>
      </c>
      <c r="F37" s="3">
        <v>0</v>
      </c>
      <c r="I37" s="3">
        <v>0</v>
      </c>
      <c r="J37" s="3">
        <v>0</v>
      </c>
    </row>
    <row r="38" spans="3:10" x14ac:dyDescent="0.25">
      <c r="C38" s="3">
        <v>0</v>
      </c>
      <c r="D38" s="3">
        <v>0</v>
      </c>
      <c r="E38" s="3">
        <v>0</v>
      </c>
      <c r="F38" s="3">
        <v>0</v>
      </c>
      <c r="I38" s="3">
        <v>0</v>
      </c>
      <c r="J38" s="3">
        <v>0</v>
      </c>
    </row>
    <row r="39" spans="3:10" x14ac:dyDescent="0.25">
      <c r="C39" s="3">
        <v>0</v>
      </c>
      <c r="D39" s="3">
        <v>0</v>
      </c>
      <c r="E39" s="3">
        <v>0</v>
      </c>
      <c r="F39" s="3">
        <v>0</v>
      </c>
      <c r="I39" s="3">
        <v>0</v>
      </c>
      <c r="J39" s="3">
        <v>0</v>
      </c>
    </row>
    <row r="40" spans="3:10" x14ac:dyDescent="0.25">
      <c r="C40" s="3">
        <v>0</v>
      </c>
      <c r="D40" s="3">
        <v>0</v>
      </c>
      <c r="E40" s="3">
        <v>0</v>
      </c>
      <c r="F40" s="3">
        <v>0</v>
      </c>
      <c r="I40" s="3">
        <v>0</v>
      </c>
      <c r="J40" s="3">
        <v>0</v>
      </c>
    </row>
    <row r="41" spans="3:10" x14ac:dyDescent="0.25">
      <c r="C41" s="3">
        <v>0</v>
      </c>
      <c r="D41" s="3">
        <v>0</v>
      </c>
      <c r="E41" s="3">
        <v>0</v>
      </c>
      <c r="F41" s="3">
        <v>0</v>
      </c>
      <c r="I41" s="3">
        <v>0</v>
      </c>
      <c r="J41" s="3">
        <v>0</v>
      </c>
    </row>
    <row r="42" spans="3:10" x14ac:dyDescent="0.25">
      <c r="C42" s="3">
        <v>0</v>
      </c>
      <c r="D42" s="3">
        <v>0</v>
      </c>
      <c r="E42" s="3">
        <v>0</v>
      </c>
      <c r="F42" s="3">
        <v>0</v>
      </c>
      <c r="I42" s="3">
        <v>0</v>
      </c>
      <c r="J42" s="3">
        <v>0</v>
      </c>
    </row>
    <row r="43" spans="3:10" x14ac:dyDescent="0.25">
      <c r="C43" s="3">
        <v>0</v>
      </c>
      <c r="D43" s="3">
        <v>0</v>
      </c>
      <c r="E43" s="3">
        <v>0</v>
      </c>
      <c r="F43" s="3">
        <v>0</v>
      </c>
      <c r="I43" s="3">
        <v>0</v>
      </c>
      <c r="J43" s="3">
        <v>0</v>
      </c>
    </row>
    <row r="44" spans="3:10" x14ac:dyDescent="0.25">
      <c r="C44" s="3">
        <v>0</v>
      </c>
      <c r="D44" s="3">
        <v>0</v>
      </c>
      <c r="E44" s="3">
        <v>0</v>
      </c>
      <c r="F44" s="3">
        <v>0</v>
      </c>
      <c r="I44" s="3">
        <v>0</v>
      </c>
      <c r="J44" s="3">
        <v>0</v>
      </c>
    </row>
    <row r="45" spans="3:10" x14ac:dyDescent="0.25">
      <c r="C45" s="3">
        <v>0</v>
      </c>
      <c r="D45" s="3">
        <v>0</v>
      </c>
      <c r="E45" s="3">
        <v>0</v>
      </c>
      <c r="F45" s="3">
        <v>0</v>
      </c>
      <c r="I45" s="3">
        <v>0</v>
      </c>
      <c r="J45" s="3">
        <v>0</v>
      </c>
    </row>
    <row r="46" spans="3:10" x14ac:dyDescent="0.25">
      <c r="C46" s="3">
        <v>0</v>
      </c>
      <c r="D46" s="3">
        <v>0</v>
      </c>
      <c r="E46" s="3">
        <v>0</v>
      </c>
      <c r="F46" s="3">
        <v>0</v>
      </c>
      <c r="I46" s="3">
        <v>0</v>
      </c>
      <c r="J46" s="3">
        <v>0</v>
      </c>
    </row>
    <row r="47" spans="3:10" x14ac:dyDescent="0.25">
      <c r="C47" s="3">
        <v>0</v>
      </c>
      <c r="D47" s="3">
        <v>0</v>
      </c>
      <c r="E47" s="3">
        <v>0</v>
      </c>
      <c r="F47" s="3">
        <v>0</v>
      </c>
      <c r="I47" s="3">
        <v>0</v>
      </c>
      <c r="J47" s="3">
        <v>0</v>
      </c>
    </row>
    <row r="48" spans="3:10" x14ac:dyDescent="0.25">
      <c r="C48" s="3">
        <v>0</v>
      </c>
      <c r="D48" s="3">
        <v>0</v>
      </c>
      <c r="E48" s="3">
        <v>0</v>
      </c>
      <c r="F48" s="3">
        <v>0</v>
      </c>
      <c r="I48" s="3">
        <v>0</v>
      </c>
      <c r="J48" s="3">
        <v>0</v>
      </c>
    </row>
    <row r="49" spans="3:10" x14ac:dyDescent="0.25">
      <c r="C49" s="3">
        <v>0</v>
      </c>
      <c r="D49" s="3">
        <v>0</v>
      </c>
      <c r="E49" s="3">
        <v>0</v>
      </c>
      <c r="F49" s="3">
        <v>0</v>
      </c>
      <c r="I49" s="3">
        <v>0</v>
      </c>
      <c r="J49" s="3">
        <v>0</v>
      </c>
    </row>
    <row r="50" spans="3:10" x14ac:dyDescent="0.25">
      <c r="C50" s="3">
        <v>0</v>
      </c>
      <c r="D50" s="3">
        <v>0</v>
      </c>
      <c r="E50" s="3">
        <v>0</v>
      </c>
      <c r="F50" s="3">
        <v>0</v>
      </c>
      <c r="I50" s="3">
        <v>0</v>
      </c>
      <c r="J50" s="3">
        <v>0</v>
      </c>
    </row>
    <row r="51" spans="3:10" x14ac:dyDescent="0.25">
      <c r="C51" s="3">
        <v>0</v>
      </c>
      <c r="D51" s="3">
        <v>0</v>
      </c>
      <c r="E51" s="3">
        <v>0</v>
      </c>
      <c r="F51" s="3">
        <v>0</v>
      </c>
      <c r="I51" s="3">
        <v>0</v>
      </c>
      <c r="J51" s="3">
        <v>0</v>
      </c>
    </row>
    <row r="52" spans="3:10" x14ac:dyDescent="0.25">
      <c r="C52" s="3">
        <v>0</v>
      </c>
      <c r="D52" s="3">
        <v>0</v>
      </c>
      <c r="E52" s="3">
        <v>0</v>
      </c>
      <c r="F52" s="3">
        <v>0</v>
      </c>
      <c r="I52" s="3">
        <v>0</v>
      </c>
      <c r="J52" s="3">
        <v>0</v>
      </c>
    </row>
    <row r="53" spans="3:10" x14ac:dyDescent="0.25">
      <c r="C53" s="3">
        <v>0</v>
      </c>
      <c r="D53" s="3">
        <v>0</v>
      </c>
      <c r="E53" s="3">
        <v>0</v>
      </c>
      <c r="F53" s="3">
        <v>0</v>
      </c>
      <c r="I53" s="3">
        <v>0</v>
      </c>
      <c r="J53" s="3">
        <v>0</v>
      </c>
    </row>
    <row r="54" spans="3:10" x14ac:dyDescent="0.25">
      <c r="C54" s="3">
        <v>0</v>
      </c>
      <c r="D54" s="3">
        <v>0</v>
      </c>
      <c r="E54" s="3">
        <v>0</v>
      </c>
      <c r="F54" s="3">
        <v>0</v>
      </c>
      <c r="I54" s="3">
        <v>0</v>
      </c>
      <c r="J54" s="3">
        <v>0</v>
      </c>
    </row>
    <row r="55" spans="3:10" x14ac:dyDescent="0.25">
      <c r="C55" s="3">
        <v>0</v>
      </c>
      <c r="D55" s="3">
        <v>0</v>
      </c>
      <c r="E55" s="3">
        <v>0</v>
      </c>
      <c r="F55" s="3">
        <v>0</v>
      </c>
      <c r="I55" s="3">
        <v>0</v>
      </c>
      <c r="J55" s="3">
        <v>0</v>
      </c>
    </row>
    <row r="56" spans="3:10" x14ac:dyDescent="0.25">
      <c r="C56" s="3">
        <v>0</v>
      </c>
      <c r="D56" s="3">
        <v>0</v>
      </c>
      <c r="E56" s="3">
        <v>0</v>
      </c>
      <c r="F56" s="3">
        <v>0</v>
      </c>
      <c r="I56" s="3">
        <v>0</v>
      </c>
      <c r="J56" s="3">
        <v>0</v>
      </c>
    </row>
    <row r="57" spans="3:10" x14ac:dyDescent="0.25">
      <c r="C57" s="3">
        <v>0</v>
      </c>
      <c r="D57" s="3">
        <v>0</v>
      </c>
      <c r="E57" s="3">
        <v>0</v>
      </c>
      <c r="F57" s="3">
        <v>0</v>
      </c>
      <c r="I57" s="3">
        <v>0</v>
      </c>
      <c r="J57" s="3">
        <v>0</v>
      </c>
    </row>
    <row r="58" spans="3:10" x14ac:dyDescent="0.25">
      <c r="C58" s="3">
        <v>0</v>
      </c>
      <c r="D58" s="3">
        <v>0</v>
      </c>
      <c r="E58" s="3">
        <v>0</v>
      </c>
      <c r="F58" s="3">
        <v>0</v>
      </c>
      <c r="I58" s="3">
        <v>0</v>
      </c>
      <c r="J58" s="3">
        <v>0</v>
      </c>
    </row>
    <row r="59" spans="3:10" x14ac:dyDescent="0.25">
      <c r="C59" s="3">
        <v>0</v>
      </c>
      <c r="D59" s="3">
        <v>0</v>
      </c>
      <c r="E59" s="3">
        <v>0</v>
      </c>
      <c r="F59" s="3">
        <v>0</v>
      </c>
      <c r="I59" s="3">
        <v>0</v>
      </c>
      <c r="J59" s="3">
        <v>0</v>
      </c>
    </row>
    <row r="60" spans="3:10" x14ac:dyDescent="0.25">
      <c r="C60" s="3">
        <v>0</v>
      </c>
      <c r="D60" s="3">
        <v>0</v>
      </c>
      <c r="E60" s="3">
        <v>0</v>
      </c>
      <c r="F60" s="3">
        <v>0</v>
      </c>
      <c r="I60" s="3">
        <v>0</v>
      </c>
      <c r="J60" s="3">
        <v>0</v>
      </c>
    </row>
    <row r="61" spans="3:10" x14ac:dyDescent="0.25">
      <c r="C61" s="3">
        <v>0</v>
      </c>
      <c r="D61" s="3">
        <v>0</v>
      </c>
      <c r="E61" s="3">
        <v>0</v>
      </c>
      <c r="F61" s="3">
        <v>0</v>
      </c>
      <c r="I61" s="3">
        <v>0</v>
      </c>
      <c r="J61" s="3">
        <v>0</v>
      </c>
    </row>
    <row r="62" spans="3:10" x14ac:dyDescent="0.25">
      <c r="C62" s="3">
        <v>0</v>
      </c>
      <c r="D62" s="3">
        <v>0</v>
      </c>
      <c r="E62" s="3">
        <v>0</v>
      </c>
      <c r="F62" s="3">
        <v>0</v>
      </c>
      <c r="I62" s="3">
        <v>0</v>
      </c>
      <c r="J62" s="3">
        <v>0</v>
      </c>
    </row>
    <row r="63" spans="3:10" x14ac:dyDescent="0.25">
      <c r="C63" s="3">
        <v>0</v>
      </c>
      <c r="D63" s="3">
        <v>0</v>
      </c>
      <c r="E63" s="3">
        <v>0</v>
      </c>
      <c r="F63" s="3">
        <v>0</v>
      </c>
      <c r="I63" s="3">
        <v>0</v>
      </c>
      <c r="J63" s="3">
        <v>0</v>
      </c>
    </row>
    <row r="64" spans="3:10" x14ac:dyDescent="0.25">
      <c r="C64" s="3">
        <v>0</v>
      </c>
      <c r="D64" s="3">
        <v>0</v>
      </c>
      <c r="E64" s="3">
        <v>0</v>
      </c>
      <c r="F64" s="3">
        <v>0</v>
      </c>
      <c r="I64" s="3">
        <v>0</v>
      </c>
      <c r="J64" s="3">
        <v>0</v>
      </c>
    </row>
    <row r="65" spans="3:10" x14ac:dyDescent="0.25">
      <c r="C65" s="3">
        <v>0</v>
      </c>
      <c r="D65" s="3">
        <v>0</v>
      </c>
      <c r="E65" s="3">
        <v>0</v>
      </c>
      <c r="F65" s="3">
        <v>0</v>
      </c>
      <c r="I65" s="3">
        <v>0</v>
      </c>
      <c r="J65" s="3">
        <v>0</v>
      </c>
    </row>
    <row r="66" spans="3:10" x14ac:dyDescent="0.25">
      <c r="C66" s="3">
        <v>0</v>
      </c>
      <c r="D66" s="3">
        <v>0</v>
      </c>
      <c r="E66" s="3">
        <v>0</v>
      </c>
      <c r="F66" s="3">
        <v>0</v>
      </c>
      <c r="I66" s="3">
        <v>0</v>
      </c>
      <c r="J66" s="3">
        <v>0</v>
      </c>
    </row>
    <row r="67" spans="3:10" x14ac:dyDescent="0.25">
      <c r="C67" s="3">
        <v>0</v>
      </c>
      <c r="D67" s="3">
        <v>0</v>
      </c>
      <c r="E67" s="3">
        <v>0</v>
      </c>
      <c r="F67" s="3">
        <v>0</v>
      </c>
      <c r="I67" s="3">
        <v>0</v>
      </c>
      <c r="J67" s="3">
        <v>0</v>
      </c>
    </row>
    <row r="68" spans="3:10" x14ac:dyDescent="0.25">
      <c r="C68" s="3">
        <v>0</v>
      </c>
      <c r="D68" s="3">
        <v>0</v>
      </c>
      <c r="E68" s="3">
        <v>0</v>
      </c>
      <c r="F68" s="3">
        <v>0</v>
      </c>
      <c r="I68" s="3">
        <v>0</v>
      </c>
      <c r="J68" s="3">
        <v>0</v>
      </c>
    </row>
    <row r="69" spans="3:10" x14ac:dyDescent="0.25">
      <c r="C69" s="3">
        <v>0</v>
      </c>
      <c r="D69" s="3">
        <v>0</v>
      </c>
      <c r="E69" s="3">
        <v>0</v>
      </c>
      <c r="F69" s="3">
        <v>0</v>
      </c>
      <c r="I69" s="3">
        <v>0</v>
      </c>
      <c r="J69" s="3">
        <v>0</v>
      </c>
    </row>
    <row r="70" spans="3:10" x14ac:dyDescent="0.25">
      <c r="C70" s="3">
        <v>0</v>
      </c>
      <c r="D70" s="3">
        <v>0</v>
      </c>
      <c r="E70" s="3">
        <v>0</v>
      </c>
      <c r="F70" s="3">
        <v>0</v>
      </c>
      <c r="I70" s="3">
        <v>0</v>
      </c>
      <c r="J70" s="3">
        <v>0</v>
      </c>
    </row>
    <row r="71" spans="3:10" x14ac:dyDescent="0.25">
      <c r="C71" s="3">
        <v>0</v>
      </c>
      <c r="D71" s="3">
        <v>0</v>
      </c>
      <c r="E71" s="3">
        <v>0</v>
      </c>
      <c r="F71" s="3">
        <v>0</v>
      </c>
      <c r="I71" s="3">
        <v>0</v>
      </c>
      <c r="J71" s="3">
        <v>0</v>
      </c>
    </row>
    <row r="72" spans="3:10" x14ac:dyDescent="0.25">
      <c r="C72" s="3">
        <v>0</v>
      </c>
      <c r="D72" s="3">
        <v>0</v>
      </c>
      <c r="E72" s="3">
        <v>0</v>
      </c>
      <c r="F72" s="3">
        <v>0</v>
      </c>
      <c r="I72" s="3">
        <v>0</v>
      </c>
      <c r="J72" s="3">
        <v>0</v>
      </c>
    </row>
    <row r="73" spans="3:10" x14ac:dyDescent="0.25">
      <c r="C73" s="3">
        <v>0</v>
      </c>
      <c r="D73" s="3">
        <v>0</v>
      </c>
      <c r="E73" s="3">
        <v>0</v>
      </c>
      <c r="F73" s="3">
        <v>0</v>
      </c>
      <c r="I73" s="3">
        <v>0</v>
      </c>
      <c r="J73" s="3">
        <v>0</v>
      </c>
    </row>
    <row r="74" spans="3:10" x14ac:dyDescent="0.25">
      <c r="C74" s="3">
        <v>0</v>
      </c>
      <c r="D74" s="3">
        <v>0</v>
      </c>
      <c r="E74" s="3">
        <v>0</v>
      </c>
      <c r="F74" s="3">
        <v>0</v>
      </c>
      <c r="I74" s="3">
        <v>0</v>
      </c>
      <c r="J74" s="3">
        <v>0</v>
      </c>
    </row>
    <row r="75" spans="3:10" x14ac:dyDescent="0.25">
      <c r="C75" s="3">
        <v>0</v>
      </c>
      <c r="D75" s="3">
        <v>0</v>
      </c>
      <c r="E75" s="3">
        <v>0</v>
      </c>
      <c r="F75" s="3">
        <v>0</v>
      </c>
      <c r="I75" s="3">
        <v>0</v>
      </c>
      <c r="J75" s="3">
        <v>0</v>
      </c>
    </row>
    <row r="76" spans="3:10" x14ac:dyDescent="0.25">
      <c r="C76" s="3">
        <v>0</v>
      </c>
      <c r="D76" s="3">
        <v>0</v>
      </c>
      <c r="E76" s="3">
        <v>0</v>
      </c>
      <c r="F76" s="3">
        <v>0</v>
      </c>
      <c r="I76" s="3">
        <v>0</v>
      </c>
      <c r="J76" s="3">
        <v>0</v>
      </c>
    </row>
    <row r="77" spans="3:10" x14ac:dyDescent="0.25">
      <c r="C77" s="3">
        <v>0</v>
      </c>
      <c r="D77" s="3">
        <v>0</v>
      </c>
      <c r="E77" s="3">
        <v>0</v>
      </c>
      <c r="F77" s="3">
        <v>0</v>
      </c>
      <c r="I77" s="3">
        <v>0</v>
      </c>
      <c r="J77" s="3">
        <v>0</v>
      </c>
    </row>
    <row r="78" spans="3:10" x14ac:dyDescent="0.25">
      <c r="C78" s="3">
        <v>0</v>
      </c>
      <c r="D78" s="3">
        <v>0</v>
      </c>
      <c r="E78" s="3">
        <v>0</v>
      </c>
      <c r="F78" s="3">
        <v>0</v>
      </c>
      <c r="I78" s="3">
        <v>0</v>
      </c>
      <c r="J78" s="3">
        <v>0</v>
      </c>
    </row>
    <row r="79" spans="3:10" x14ac:dyDescent="0.25">
      <c r="C79" s="3">
        <v>0</v>
      </c>
      <c r="D79" s="3">
        <v>0</v>
      </c>
      <c r="E79" s="3">
        <v>0</v>
      </c>
      <c r="F79" s="3">
        <v>0</v>
      </c>
      <c r="I79" s="3">
        <v>0</v>
      </c>
      <c r="J79" s="3">
        <v>0</v>
      </c>
    </row>
    <row r="80" spans="3:10" x14ac:dyDescent="0.25">
      <c r="C80" s="3">
        <v>0</v>
      </c>
      <c r="D80" s="3">
        <v>0</v>
      </c>
      <c r="E80" s="3">
        <v>0</v>
      </c>
      <c r="F80" s="3">
        <v>0</v>
      </c>
      <c r="I80" s="3">
        <v>0</v>
      </c>
      <c r="J80" s="3">
        <v>0</v>
      </c>
    </row>
    <row r="81" spans="3:10" x14ac:dyDescent="0.25">
      <c r="C81" s="3">
        <v>0</v>
      </c>
      <c r="D81" s="3">
        <v>0</v>
      </c>
      <c r="E81" s="3">
        <v>0</v>
      </c>
      <c r="F81" s="3">
        <v>0</v>
      </c>
      <c r="I81" s="3">
        <v>0</v>
      </c>
      <c r="J81" s="3">
        <v>0</v>
      </c>
    </row>
    <row r="82" spans="3:10" x14ac:dyDescent="0.25">
      <c r="C82" s="3">
        <v>0</v>
      </c>
      <c r="D82" s="3">
        <v>0</v>
      </c>
      <c r="E82" s="3">
        <v>0</v>
      </c>
      <c r="F82" s="3">
        <v>0</v>
      </c>
      <c r="I82" s="3">
        <v>0</v>
      </c>
      <c r="J82" s="3">
        <v>0</v>
      </c>
    </row>
    <row r="83" spans="3:10" x14ac:dyDescent="0.25">
      <c r="C83" s="3">
        <v>0</v>
      </c>
      <c r="D83" s="3">
        <v>0</v>
      </c>
      <c r="E83" s="3">
        <v>0</v>
      </c>
      <c r="F83" s="3">
        <v>0</v>
      </c>
      <c r="I83" s="3">
        <v>0</v>
      </c>
      <c r="J83" s="3">
        <v>0</v>
      </c>
    </row>
    <row r="84" spans="3:10" x14ac:dyDescent="0.25">
      <c r="C84" s="3">
        <v>0</v>
      </c>
      <c r="D84" s="3">
        <v>0</v>
      </c>
      <c r="E84" s="3">
        <v>0</v>
      </c>
      <c r="F84" s="3">
        <v>0</v>
      </c>
      <c r="I84" s="3">
        <v>0</v>
      </c>
      <c r="J84" s="3">
        <v>0</v>
      </c>
    </row>
    <row r="85" spans="3:10" x14ac:dyDescent="0.25">
      <c r="C85" s="3">
        <v>0</v>
      </c>
      <c r="D85" s="3">
        <v>0</v>
      </c>
      <c r="E85" s="3">
        <v>0</v>
      </c>
      <c r="F85" s="3">
        <v>0</v>
      </c>
      <c r="I85" s="3">
        <v>0</v>
      </c>
      <c r="J85" s="3">
        <v>0</v>
      </c>
    </row>
    <row r="86" spans="3:10" x14ac:dyDescent="0.25">
      <c r="C86" s="3">
        <v>0</v>
      </c>
      <c r="D86" s="3">
        <v>0</v>
      </c>
      <c r="E86" s="3">
        <v>0</v>
      </c>
      <c r="F86" s="3">
        <v>0</v>
      </c>
      <c r="I86" s="3">
        <v>0</v>
      </c>
      <c r="J86" s="3">
        <v>0</v>
      </c>
    </row>
    <row r="87" spans="3:10" x14ac:dyDescent="0.25">
      <c r="C87" s="3">
        <v>0</v>
      </c>
      <c r="D87" s="3">
        <v>0</v>
      </c>
      <c r="E87" s="3">
        <v>0</v>
      </c>
      <c r="F87" s="3">
        <v>0</v>
      </c>
      <c r="I87" s="3">
        <v>0</v>
      </c>
      <c r="J87" s="3">
        <v>0</v>
      </c>
    </row>
    <row r="88" spans="3:10" x14ac:dyDescent="0.25">
      <c r="C88" s="3">
        <v>0</v>
      </c>
      <c r="D88" s="3">
        <v>0</v>
      </c>
      <c r="E88" s="3">
        <v>0</v>
      </c>
      <c r="F88" s="3">
        <v>0</v>
      </c>
      <c r="I88" s="3">
        <v>0</v>
      </c>
      <c r="J88" s="3">
        <v>0</v>
      </c>
    </row>
    <row r="89" spans="3:10" x14ac:dyDescent="0.25">
      <c r="C89" s="3">
        <v>0</v>
      </c>
      <c r="D89" s="3">
        <v>0</v>
      </c>
      <c r="E89" s="3">
        <v>0</v>
      </c>
      <c r="F89" s="3">
        <v>0</v>
      </c>
      <c r="I89" s="3">
        <v>0</v>
      </c>
      <c r="J89" s="3">
        <v>0</v>
      </c>
    </row>
    <row r="90" spans="3:10" x14ac:dyDescent="0.25">
      <c r="C90" s="3">
        <v>0</v>
      </c>
      <c r="D90" s="3">
        <v>0</v>
      </c>
      <c r="E90" s="3">
        <v>0</v>
      </c>
      <c r="F90" s="3">
        <v>0</v>
      </c>
      <c r="I90" s="3">
        <v>0</v>
      </c>
      <c r="J90" s="3">
        <v>0</v>
      </c>
    </row>
    <row r="91" spans="3:10" x14ac:dyDescent="0.25">
      <c r="C91" s="3">
        <v>0</v>
      </c>
      <c r="D91" s="3">
        <v>0</v>
      </c>
      <c r="E91" s="3">
        <v>0</v>
      </c>
      <c r="F91" s="3">
        <v>0</v>
      </c>
      <c r="I91" s="3">
        <v>0</v>
      </c>
      <c r="J91" s="3">
        <v>0</v>
      </c>
    </row>
    <row r="92" spans="3:10" x14ac:dyDescent="0.25">
      <c r="C92" s="3">
        <v>0</v>
      </c>
      <c r="D92" s="3">
        <v>0</v>
      </c>
      <c r="E92" s="3">
        <v>0</v>
      </c>
      <c r="F92" s="3">
        <v>0</v>
      </c>
      <c r="I92" s="3">
        <v>0</v>
      </c>
      <c r="J92" s="3">
        <v>0</v>
      </c>
    </row>
    <row r="93" spans="3:10" x14ac:dyDescent="0.25">
      <c r="C93" s="3">
        <v>0</v>
      </c>
      <c r="D93" s="3">
        <v>0</v>
      </c>
      <c r="E93" s="3">
        <v>0</v>
      </c>
      <c r="F93" s="3">
        <v>0</v>
      </c>
      <c r="I93" s="3">
        <v>0</v>
      </c>
      <c r="J93" s="3">
        <v>0</v>
      </c>
    </row>
    <row r="94" spans="3:10" x14ac:dyDescent="0.25">
      <c r="C94" s="3">
        <v>0</v>
      </c>
      <c r="D94" s="3">
        <v>0</v>
      </c>
      <c r="E94" s="3">
        <v>0</v>
      </c>
      <c r="F94" s="3">
        <v>0</v>
      </c>
      <c r="I94" s="3">
        <v>0</v>
      </c>
      <c r="J94" s="3">
        <v>0</v>
      </c>
    </row>
    <row r="95" spans="3:10" x14ac:dyDescent="0.25">
      <c r="C95" s="3">
        <v>0</v>
      </c>
      <c r="D95" s="3">
        <v>0</v>
      </c>
      <c r="E95" s="3">
        <v>0</v>
      </c>
      <c r="F95" s="3">
        <v>0</v>
      </c>
      <c r="I95" s="3">
        <v>0</v>
      </c>
      <c r="J95" s="3">
        <v>0</v>
      </c>
    </row>
    <row r="96" spans="3:10" x14ac:dyDescent="0.25">
      <c r="C96" s="3">
        <v>0</v>
      </c>
      <c r="D96" s="3">
        <v>0</v>
      </c>
      <c r="E96" s="3">
        <v>0</v>
      </c>
      <c r="F96" s="3">
        <v>0</v>
      </c>
      <c r="I96" s="3">
        <v>0</v>
      </c>
      <c r="J96" s="3">
        <v>0</v>
      </c>
    </row>
    <row r="97" spans="3:10" x14ac:dyDescent="0.25">
      <c r="C97" s="3">
        <v>0</v>
      </c>
      <c r="D97" s="3">
        <v>0</v>
      </c>
      <c r="E97" s="3">
        <v>0</v>
      </c>
      <c r="F97" s="3">
        <v>0</v>
      </c>
      <c r="I97" s="3">
        <v>0</v>
      </c>
      <c r="J97" s="3">
        <v>0</v>
      </c>
    </row>
    <row r="98" spans="3:10" x14ac:dyDescent="0.25">
      <c r="C98" s="3">
        <v>0</v>
      </c>
      <c r="D98" s="3">
        <v>0</v>
      </c>
      <c r="E98" s="3">
        <v>0</v>
      </c>
      <c r="F98" s="3">
        <v>0</v>
      </c>
      <c r="I98" s="3">
        <v>0</v>
      </c>
      <c r="J98" s="3">
        <v>0</v>
      </c>
    </row>
    <row r="99" spans="3:10" x14ac:dyDescent="0.25">
      <c r="C99" s="3">
        <v>0</v>
      </c>
      <c r="D99" s="3">
        <v>0</v>
      </c>
      <c r="E99" s="3">
        <v>0</v>
      </c>
      <c r="F99" s="3">
        <v>0</v>
      </c>
      <c r="I99" s="3">
        <v>0</v>
      </c>
      <c r="J99" s="3">
        <v>0</v>
      </c>
    </row>
    <row r="100" spans="3:10" x14ac:dyDescent="0.25">
      <c r="C100" s="3">
        <v>0</v>
      </c>
      <c r="D100" s="3">
        <v>0</v>
      </c>
      <c r="E100" s="3">
        <v>0</v>
      </c>
      <c r="F100" s="3">
        <v>0</v>
      </c>
      <c r="I100" s="3">
        <v>0</v>
      </c>
      <c r="J100" s="3">
        <v>0</v>
      </c>
    </row>
    <row r="101" spans="3:10" x14ac:dyDescent="0.25">
      <c r="C101" s="3">
        <v>0</v>
      </c>
      <c r="D101" s="3">
        <v>0</v>
      </c>
      <c r="E101" s="3">
        <v>0</v>
      </c>
      <c r="F101" s="3">
        <v>0</v>
      </c>
      <c r="I101" s="3">
        <v>0</v>
      </c>
    </row>
    <row r="102" spans="3:10" x14ac:dyDescent="0.25">
      <c r="C102" s="3">
        <v>0</v>
      </c>
      <c r="D102" s="3">
        <v>0</v>
      </c>
      <c r="E102" s="3">
        <v>0</v>
      </c>
      <c r="F102" s="3">
        <v>0</v>
      </c>
      <c r="I102" s="3">
        <v>0</v>
      </c>
    </row>
    <row r="103" spans="3:10" x14ac:dyDescent="0.25">
      <c r="C103" s="3">
        <v>0</v>
      </c>
      <c r="D103" s="3">
        <v>0</v>
      </c>
      <c r="E103" s="3">
        <v>0</v>
      </c>
      <c r="F103" s="3">
        <v>0</v>
      </c>
      <c r="I103" s="3">
        <v>0</v>
      </c>
    </row>
    <row r="104" spans="3:10" x14ac:dyDescent="0.25">
      <c r="C104" s="3">
        <v>0</v>
      </c>
      <c r="D104" s="3">
        <v>0</v>
      </c>
      <c r="E104" s="3">
        <v>0</v>
      </c>
      <c r="F104" s="3">
        <v>0</v>
      </c>
      <c r="I104" s="3">
        <v>0</v>
      </c>
    </row>
    <row r="105" spans="3:10" x14ac:dyDescent="0.25">
      <c r="C105" s="3">
        <v>0</v>
      </c>
      <c r="D105" s="3">
        <v>0</v>
      </c>
      <c r="E105" s="3">
        <v>0</v>
      </c>
      <c r="F105" s="3">
        <v>0</v>
      </c>
      <c r="I105" s="3">
        <v>0</v>
      </c>
    </row>
    <row r="106" spans="3:10" x14ac:dyDescent="0.25">
      <c r="C106" s="3">
        <v>0</v>
      </c>
      <c r="D106" s="3">
        <v>0</v>
      </c>
      <c r="E106" s="3">
        <v>0</v>
      </c>
      <c r="F106" s="3">
        <v>0</v>
      </c>
      <c r="I106" s="3">
        <v>0</v>
      </c>
    </row>
    <row r="107" spans="3:10" x14ac:dyDescent="0.25">
      <c r="C107" s="3">
        <v>0</v>
      </c>
      <c r="D107" s="3">
        <v>0</v>
      </c>
      <c r="E107" s="3">
        <v>0</v>
      </c>
      <c r="F107" s="3">
        <v>0</v>
      </c>
      <c r="I107" s="3">
        <v>0</v>
      </c>
    </row>
    <row r="108" spans="3:10" x14ac:dyDescent="0.25">
      <c r="C108" s="3">
        <v>0</v>
      </c>
      <c r="D108" s="3">
        <v>0</v>
      </c>
      <c r="E108" s="3">
        <v>0</v>
      </c>
      <c r="F108" s="3">
        <v>0</v>
      </c>
      <c r="I108" s="3">
        <v>0</v>
      </c>
    </row>
    <row r="109" spans="3:10" x14ac:dyDescent="0.25">
      <c r="C109" s="3">
        <v>0</v>
      </c>
      <c r="D109" s="3">
        <v>0</v>
      </c>
      <c r="E109" s="3">
        <v>0</v>
      </c>
      <c r="F109" s="3">
        <v>0</v>
      </c>
      <c r="I109" s="3">
        <v>0</v>
      </c>
    </row>
    <row r="110" spans="3:10" x14ac:dyDescent="0.25">
      <c r="C110" s="3">
        <v>0</v>
      </c>
      <c r="D110" s="3">
        <v>0</v>
      </c>
      <c r="E110" s="3">
        <v>0</v>
      </c>
      <c r="F110" s="3">
        <v>0</v>
      </c>
      <c r="I110" s="3">
        <v>0</v>
      </c>
    </row>
    <row r="111" spans="3:10" x14ac:dyDescent="0.25">
      <c r="C111" s="3">
        <v>0</v>
      </c>
      <c r="D111" s="3">
        <v>0</v>
      </c>
      <c r="E111" s="3">
        <v>0</v>
      </c>
      <c r="F111" s="3">
        <v>0</v>
      </c>
      <c r="I111" s="3">
        <v>0</v>
      </c>
    </row>
    <row r="112" spans="3:10" x14ac:dyDescent="0.25">
      <c r="C112" s="3">
        <v>0</v>
      </c>
      <c r="D112" s="3">
        <v>0</v>
      </c>
      <c r="E112" s="3">
        <v>0</v>
      </c>
      <c r="F112" s="3">
        <v>0</v>
      </c>
      <c r="I112" s="3">
        <v>0</v>
      </c>
    </row>
    <row r="113" spans="3:9" x14ac:dyDescent="0.25">
      <c r="C113" s="3">
        <v>0</v>
      </c>
      <c r="D113" s="3">
        <v>0</v>
      </c>
      <c r="E113" s="3">
        <v>0</v>
      </c>
      <c r="F113" s="3">
        <v>0</v>
      </c>
      <c r="I113" s="3">
        <v>0</v>
      </c>
    </row>
    <row r="114" spans="3:9" x14ac:dyDescent="0.25">
      <c r="C114" s="3">
        <v>0</v>
      </c>
      <c r="D114" s="3">
        <v>0</v>
      </c>
      <c r="E114" s="3">
        <v>0</v>
      </c>
      <c r="F114" s="3">
        <v>0</v>
      </c>
      <c r="I114" s="3">
        <v>0</v>
      </c>
    </row>
    <row r="115" spans="3:9" x14ac:dyDescent="0.25">
      <c r="C115" s="3">
        <v>0</v>
      </c>
      <c r="D115" s="3">
        <v>0</v>
      </c>
      <c r="E115" s="3">
        <v>0</v>
      </c>
      <c r="F115" s="3">
        <v>0</v>
      </c>
      <c r="I115" s="3">
        <v>0</v>
      </c>
    </row>
    <row r="116" spans="3:9" x14ac:dyDescent="0.25">
      <c r="C116" s="3">
        <v>0</v>
      </c>
      <c r="D116" s="3">
        <v>0</v>
      </c>
      <c r="E116" s="3">
        <v>0</v>
      </c>
      <c r="F116" s="3">
        <v>0</v>
      </c>
      <c r="I116" s="3">
        <v>0</v>
      </c>
    </row>
    <row r="117" spans="3:9" x14ac:dyDescent="0.25">
      <c r="C117" s="3">
        <v>0</v>
      </c>
      <c r="D117" s="3">
        <v>0</v>
      </c>
      <c r="E117" s="3">
        <v>0</v>
      </c>
      <c r="F117" s="3">
        <v>0</v>
      </c>
      <c r="I117" s="3">
        <v>0</v>
      </c>
    </row>
    <row r="118" spans="3:9" x14ac:dyDescent="0.25">
      <c r="C118" s="3">
        <v>0</v>
      </c>
      <c r="D118" s="3">
        <v>0</v>
      </c>
      <c r="E118" s="3">
        <v>0</v>
      </c>
      <c r="F118" s="3">
        <v>0</v>
      </c>
      <c r="I118" s="3">
        <v>0</v>
      </c>
    </row>
    <row r="119" spans="3:9" x14ac:dyDescent="0.25">
      <c r="C119" s="3">
        <v>0</v>
      </c>
      <c r="D119" s="3">
        <v>0</v>
      </c>
      <c r="E119" s="3">
        <v>0</v>
      </c>
      <c r="F119" s="3">
        <v>0</v>
      </c>
      <c r="I119" s="3">
        <v>0</v>
      </c>
    </row>
    <row r="120" spans="3:9" x14ac:dyDescent="0.25">
      <c r="C120" s="3">
        <v>0</v>
      </c>
      <c r="D120" s="3">
        <v>0</v>
      </c>
      <c r="E120" s="3">
        <v>0</v>
      </c>
      <c r="F120" s="3">
        <v>0</v>
      </c>
      <c r="I120" s="3">
        <v>0</v>
      </c>
    </row>
    <row r="121" spans="3:9" x14ac:dyDescent="0.25">
      <c r="C121" s="3">
        <v>0</v>
      </c>
      <c r="D121" s="3">
        <v>0</v>
      </c>
      <c r="E121" s="3">
        <v>0</v>
      </c>
      <c r="F121" s="3">
        <v>0</v>
      </c>
      <c r="I121" s="3">
        <v>0</v>
      </c>
    </row>
    <row r="122" spans="3:9" x14ac:dyDescent="0.25">
      <c r="C122" s="3">
        <v>0</v>
      </c>
      <c r="D122" s="3">
        <v>0</v>
      </c>
      <c r="E122" s="3">
        <v>0</v>
      </c>
      <c r="F122" s="3">
        <v>0</v>
      </c>
      <c r="I122" s="3">
        <v>0</v>
      </c>
    </row>
    <row r="123" spans="3:9" x14ac:dyDescent="0.25">
      <c r="C123" s="3">
        <v>0</v>
      </c>
      <c r="D123" s="3">
        <v>0</v>
      </c>
      <c r="E123" s="3">
        <v>0</v>
      </c>
      <c r="F123" s="3">
        <v>0</v>
      </c>
      <c r="I123" s="3">
        <v>0</v>
      </c>
    </row>
    <row r="124" spans="3:9" x14ac:dyDescent="0.25">
      <c r="C124" s="3">
        <v>0</v>
      </c>
      <c r="D124" s="3">
        <v>0</v>
      </c>
      <c r="E124" s="3">
        <v>0</v>
      </c>
      <c r="F124" s="3">
        <v>0</v>
      </c>
      <c r="I124" s="3">
        <v>0</v>
      </c>
    </row>
    <row r="125" spans="3:9" x14ac:dyDescent="0.25">
      <c r="C125" s="3">
        <v>0</v>
      </c>
      <c r="D125" s="3">
        <v>0</v>
      </c>
      <c r="E125" s="3">
        <v>0</v>
      </c>
      <c r="F125" s="3">
        <v>0</v>
      </c>
      <c r="I125" s="3">
        <v>0</v>
      </c>
    </row>
    <row r="126" spans="3:9" x14ac:dyDescent="0.25">
      <c r="C126" s="3">
        <v>0</v>
      </c>
      <c r="D126" s="3">
        <v>0</v>
      </c>
      <c r="E126" s="3">
        <v>0</v>
      </c>
      <c r="F126" s="3">
        <v>0</v>
      </c>
      <c r="I126" s="3">
        <v>0</v>
      </c>
    </row>
    <row r="127" spans="3:9" x14ac:dyDescent="0.25">
      <c r="C127" s="3">
        <v>0</v>
      </c>
      <c r="D127" s="3">
        <v>0</v>
      </c>
      <c r="E127" s="3">
        <v>0</v>
      </c>
      <c r="F127" s="3">
        <v>0</v>
      </c>
      <c r="I127" s="3">
        <v>0</v>
      </c>
    </row>
    <row r="128" spans="3:9" x14ac:dyDescent="0.25">
      <c r="C128" s="3">
        <v>0</v>
      </c>
      <c r="D128" s="3">
        <v>0</v>
      </c>
      <c r="E128" s="3">
        <v>0</v>
      </c>
      <c r="F128" s="3">
        <v>0</v>
      </c>
      <c r="I128" s="3">
        <v>0</v>
      </c>
    </row>
    <row r="129" spans="3:9" x14ac:dyDescent="0.25">
      <c r="C129" s="3">
        <v>0</v>
      </c>
      <c r="D129" s="3">
        <v>0</v>
      </c>
      <c r="E129" s="3">
        <v>0</v>
      </c>
      <c r="F129" s="3">
        <v>0</v>
      </c>
      <c r="I129" s="3">
        <v>0</v>
      </c>
    </row>
    <row r="130" spans="3:9" x14ac:dyDescent="0.25">
      <c r="C130" s="3">
        <v>0</v>
      </c>
      <c r="D130" s="3">
        <v>0</v>
      </c>
      <c r="E130" s="3">
        <v>0</v>
      </c>
      <c r="F130" s="3">
        <v>0</v>
      </c>
      <c r="I130" s="3">
        <v>0</v>
      </c>
    </row>
    <row r="131" spans="3:9" x14ac:dyDescent="0.25">
      <c r="C131" s="3">
        <v>0</v>
      </c>
      <c r="D131" s="3">
        <v>0</v>
      </c>
      <c r="E131" s="3">
        <v>0</v>
      </c>
      <c r="F131" s="3">
        <v>0</v>
      </c>
      <c r="I131" s="3">
        <v>0</v>
      </c>
    </row>
    <row r="132" spans="3:9" x14ac:dyDescent="0.25">
      <c r="C132" s="3">
        <v>0</v>
      </c>
      <c r="D132" s="3">
        <v>0</v>
      </c>
      <c r="E132" s="3">
        <v>0</v>
      </c>
      <c r="F132" s="3">
        <v>0</v>
      </c>
      <c r="I132" s="3">
        <v>0</v>
      </c>
    </row>
    <row r="133" spans="3:9" x14ac:dyDescent="0.25">
      <c r="C133" s="3">
        <v>0</v>
      </c>
      <c r="D133" s="3">
        <v>0</v>
      </c>
      <c r="E133" s="3">
        <v>0</v>
      </c>
      <c r="F133" s="3">
        <v>0</v>
      </c>
      <c r="I133" s="3">
        <v>0</v>
      </c>
    </row>
    <row r="134" spans="3:9" x14ac:dyDescent="0.25">
      <c r="C134" s="3">
        <v>0</v>
      </c>
      <c r="D134" s="3">
        <v>0</v>
      </c>
      <c r="E134" s="3">
        <v>0</v>
      </c>
      <c r="F134" s="3">
        <v>0</v>
      </c>
      <c r="I134" s="3">
        <v>0</v>
      </c>
    </row>
    <row r="135" spans="3:9" x14ac:dyDescent="0.25">
      <c r="C135" s="3">
        <v>0</v>
      </c>
      <c r="D135" s="3">
        <v>0</v>
      </c>
      <c r="E135" s="3">
        <v>0</v>
      </c>
      <c r="F135" s="3">
        <v>0</v>
      </c>
      <c r="I135" s="3">
        <v>0</v>
      </c>
    </row>
    <row r="136" spans="3:9" x14ac:dyDescent="0.25">
      <c r="C136" s="3">
        <v>0</v>
      </c>
      <c r="D136" s="3">
        <v>0</v>
      </c>
      <c r="E136" s="3">
        <v>0</v>
      </c>
      <c r="F136" s="3">
        <v>0</v>
      </c>
      <c r="I136" s="3">
        <v>0</v>
      </c>
    </row>
    <row r="137" spans="3:9" x14ac:dyDescent="0.25">
      <c r="C137" s="3">
        <v>0</v>
      </c>
      <c r="D137" s="3">
        <v>0</v>
      </c>
      <c r="E137" s="3">
        <v>0</v>
      </c>
      <c r="F137" s="3">
        <v>0</v>
      </c>
      <c r="I137" s="3">
        <v>0</v>
      </c>
    </row>
    <row r="138" spans="3:9" x14ac:dyDescent="0.25">
      <c r="C138" s="3">
        <v>0</v>
      </c>
      <c r="D138" s="3">
        <v>0</v>
      </c>
      <c r="E138" s="3">
        <v>0</v>
      </c>
      <c r="F138" s="3">
        <v>0</v>
      </c>
      <c r="I138" s="3">
        <v>0</v>
      </c>
    </row>
    <row r="139" spans="3:9" x14ac:dyDescent="0.25">
      <c r="C139" s="3">
        <v>0</v>
      </c>
      <c r="D139" s="3">
        <v>0</v>
      </c>
      <c r="E139" s="3">
        <v>0</v>
      </c>
      <c r="F139" s="3">
        <v>0</v>
      </c>
      <c r="I139" s="3">
        <v>0</v>
      </c>
    </row>
    <row r="140" spans="3:9" x14ac:dyDescent="0.25">
      <c r="C140" s="3">
        <v>0</v>
      </c>
      <c r="D140" s="3">
        <v>0</v>
      </c>
      <c r="E140" s="3">
        <v>0</v>
      </c>
      <c r="F140" s="3">
        <v>0</v>
      </c>
      <c r="I140" s="3">
        <v>0</v>
      </c>
    </row>
    <row r="141" spans="3:9" x14ac:dyDescent="0.25">
      <c r="C141" s="3">
        <v>0</v>
      </c>
      <c r="D141" s="3">
        <v>0</v>
      </c>
      <c r="E141" s="3">
        <v>0</v>
      </c>
      <c r="F141" s="3">
        <v>0</v>
      </c>
      <c r="I141" s="3">
        <v>0</v>
      </c>
    </row>
    <row r="142" spans="3:9" x14ac:dyDescent="0.25">
      <c r="C142" s="3">
        <v>0</v>
      </c>
      <c r="D142" s="3">
        <v>0</v>
      </c>
      <c r="E142" s="3">
        <v>0</v>
      </c>
      <c r="F142" s="3">
        <v>0</v>
      </c>
      <c r="I142" s="3">
        <v>0</v>
      </c>
    </row>
    <row r="143" spans="3:9" x14ac:dyDescent="0.25">
      <c r="C143" s="3">
        <v>0</v>
      </c>
      <c r="D143" s="3">
        <v>0</v>
      </c>
      <c r="E143" s="3">
        <v>0</v>
      </c>
      <c r="F143" s="3">
        <v>0</v>
      </c>
      <c r="I143" s="3">
        <v>0</v>
      </c>
    </row>
    <row r="144" spans="3:9" x14ac:dyDescent="0.25">
      <c r="C144" s="3">
        <v>0</v>
      </c>
      <c r="D144" s="3">
        <v>0</v>
      </c>
      <c r="E144" s="3">
        <v>0</v>
      </c>
      <c r="F144" s="3">
        <v>0</v>
      </c>
      <c r="I144" s="3">
        <v>0</v>
      </c>
    </row>
    <row r="145" spans="3:9" x14ac:dyDescent="0.25">
      <c r="C145" s="3">
        <v>0</v>
      </c>
      <c r="D145" s="3">
        <v>0</v>
      </c>
      <c r="E145" s="3">
        <v>0</v>
      </c>
      <c r="F145" s="3">
        <v>0</v>
      </c>
      <c r="I145" s="3">
        <v>0</v>
      </c>
    </row>
    <row r="146" spans="3:9" x14ac:dyDescent="0.25">
      <c r="C146" s="3">
        <v>0</v>
      </c>
      <c r="D146" s="3">
        <v>0</v>
      </c>
      <c r="E146" s="3">
        <v>0</v>
      </c>
      <c r="F146" s="3">
        <v>0</v>
      </c>
      <c r="I146" s="3">
        <v>0</v>
      </c>
    </row>
    <row r="147" spans="3:9" x14ac:dyDescent="0.25">
      <c r="C147" s="3">
        <v>0</v>
      </c>
      <c r="D147" s="3">
        <v>0</v>
      </c>
      <c r="E147" s="3">
        <v>0</v>
      </c>
      <c r="F147" s="3">
        <v>0</v>
      </c>
      <c r="I147" s="3">
        <v>0</v>
      </c>
    </row>
    <row r="148" spans="3:9" x14ac:dyDescent="0.25">
      <c r="C148" s="3">
        <v>0</v>
      </c>
      <c r="D148" s="3">
        <v>0</v>
      </c>
      <c r="E148" s="3">
        <v>0</v>
      </c>
      <c r="F148" s="3">
        <v>0</v>
      </c>
      <c r="I148" s="3">
        <v>0</v>
      </c>
    </row>
    <row r="149" spans="3:9" x14ac:dyDescent="0.25">
      <c r="C149" s="3">
        <v>0</v>
      </c>
      <c r="D149" s="3">
        <v>0</v>
      </c>
      <c r="E149" s="3">
        <v>0</v>
      </c>
      <c r="F149" s="3">
        <v>0</v>
      </c>
      <c r="I149" s="3">
        <v>0</v>
      </c>
    </row>
    <row r="150" spans="3:9" x14ac:dyDescent="0.25">
      <c r="C150" s="3">
        <v>0</v>
      </c>
      <c r="D150" s="3">
        <v>0</v>
      </c>
      <c r="E150" s="3">
        <v>0</v>
      </c>
      <c r="F150" s="3">
        <v>0</v>
      </c>
      <c r="I150" s="3">
        <v>0</v>
      </c>
    </row>
    <row r="151" spans="3:9" x14ac:dyDescent="0.25">
      <c r="C151" s="3">
        <v>0</v>
      </c>
      <c r="D151" s="3">
        <v>0</v>
      </c>
      <c r="E151" s="3">
        <v>0</v>
      </c>
      <c r="F151" s="3">
        <v>0</v>
      </c>
      <c r="I151" s="3">
        <v>0</v>
      </c>
    </row>
    <row r="152" spans="3:9" x14ac:dyDescent="0.25">
      <c r="C152" s="3">
        <v>0</v>
      </c>
      <c r="D152" s="3">
        <v>0</v>
      </c>
      <c r="E152" s="3">
        <v>0</v>
      </c>
      <c r="F152" s="3">
        <v>0</v>
      </c>
      <c r="I152" s="3">
        <v>0</v>
      </c>
    </row>
    <row r="153" spans="3:9" x14ac:dyDescent="0.25">
      <c r="C153" s="3">
        <v>0</v>
      </c>
      <c r="D153" s="3">
        <v>0</v>
      </c>
      <c r="E153" s="3">
        <v>0</v>
      </c>
      <c r="F153" s="3">
        <v>0</v>
      </c>
      <c r="I153" s="3">
        <v>0</v>
      </c>
    </row>
    <row r="154" spans="3:9" x14ac:dyDescent="0.25">
      <c r="C154" s="3">
        <v>0</v>
      </c>
      <c r="D154" s="3">
        <v>0</v>
      </c>
      <c r="E154" s="3">
        <v>0</v>
      </c>
      <c r="F154" s="3">
        <v>0</v>
      </c>
      <c r="I154" s="3">
        <v>0</v>
      </c>
    </row>
    <row r="155" spans="3:9" x14ac:dyDescent="0.25">
      <c r="C155" s="3">
        <v>0</v>
      </c>
      <c r="D155" s="3">
        <v>0</v>
      </c>
      <c r="E155" s="3">
        <v>0</v>
      </c>
      <c r="F155" s="3">
        <v>0</v>
      </c>
      <c r="I155" s="3">
        <v>0</v>
      </c>
    </row>
    <row r="156" spans="3:9" x14ac:dyDescent="0.25">
      <c r="C156" s="3">
        <v>0</v>
      </c>
      <c r="D156" s="3">
        <v>0</v>
      </c>
      <c r="E156" s="3">
        <v>0</v>
      </c>
      <c r="F156" s="3">
        <v>0</v>
      </c>
      <c r="I156" s="3">
        <v>0</v>
      </c>
    </row>
    <row r="157" spans="3:9" x14ac:dyDescent="0.25">
      <c r="C157" s="3">
        <v>0</v>
      </c>
      <c r="D157" s="3">
        <v>0</v>
      </c>
      <c r="E157" s="3">
        <v>0</v>
      </c>
      <c r="F157" s="3">
        <v>0</v>
      </c>
      <c r="I157" s="3">
        <v>0</v>
      </c>
    </row>
    <row r="158" spans="3:9" x14ac:dyDescent="0.25">
      <c r="C158" s="3">
        <v>0</v>
      </c>
      <c r="D158" s="3">
        <v>0</v>
      </c>
      <c r="E158" s="3">
        <v>0</v>
      </c>
      <c r="F158" s="3">
        <v>0</v>
      </c>
      <c r="I158" s="3">
        <v>0</v>
      </c>
    </row>
    <row r="159" spans="3:9" x14ac:dyDescent="0.25">
      <c r="C159" s="3">
        <v>0</v>
      </c>
      <c r="D159" s="3">
        <v>0</v>
      </c>
      <c r="E159" s="3">
        <v>0</v>
      </c>
      <c r="F159" s="3">
        <v>0</v>
      </c>
      <c r="I159" s="3">
        <v>0</v>
      </c>
    </row>
    <row r="160" spans="3:9" x14ac:dyDescent="0.25">
      <c r="C160" s="3">
        <v>0</v>
      </c>
      <c r="D160" s="3">
        <v>0</v>
      </c>
      <c r="E160" s="3">
        <v>0</v>
      </c>
      <c r="F160" s="3">
        <v>0</v>
      </c>
      <c r="I160" s="3">
        <v>0</v>
      </c>
    </row>
    <row r="161" spans="3:9" x14ac:dyDescent="0.25">
      <c r="C161" s="3">
        <v>0</v>
      </c>
      <c r="D161" s="3">
        <v>0</v>
      </c>
      <c r="E161" s="3">
        <v>0</v>
      </c>
      <c r="F161" s="3">
        <v>0</v>
      </c>
      <c r="I161" s="3">
        <v>0</v>
      </c>
    </row>
    <row r="162" spans="3:9" x14ac:dyDescent="0.25">
      <c r="C162" s="3">
        <v>0</v>
      </c>
      <c r="D162" s="3">
        <v>0</v>
      </c>
      <c r="E162" s="3">
        <v>0</v>
      </c>
      <c r="F162" s="3">
        <v>0</v>
      </c>
      <c r="I162" s="3">
        <v>0</v>
      </c>
    </row>
    <row r="163" spans="3:9" x14ac:dyDescent="0.25">
      <c r="C163" s="3">
        <v>0</v>
      </c>
      <c r="D163" s="3">
        <v>0</v>
      </c>
      <c r="E163" s="3">
        <v>0</v>
      </c>
      <c r="F163" s="3">
        <v>0</v>
      </c>
      <c r="I163" s="3">
        <v>0</v>
      </c>
    </row>
    <row r="164" spans="3:9" x14ac:dyDescent="0.25">
      <c r="C164" s="3">
        <v>0</v>
      </c>
      <c r="D164" s="3">
        <v>0</v>
      </c>
      <c r="E164" s="3">
        <v>0</v>
      </c>
      <c r="F164" s="3">
        <v>0</v>
      </c>
      <c r="I164" s="3">
        <v>0</v>
      </c>
    </row>
    <row r="165" spans="3:9" x14ac:dyDescent="0.25">
      <c r="C165" s="3">
        <v>0</v>
      </c>
      <c r="D165" s="3">
        <v>0</v>
      </c>
      <c r="E165" s="3">
        <v>0</v>
      </c>
      <c r="F165" s="3">
        <v>0</v>
      </c>
      <c r="I165" s="3">
        <v>0</v>
      </c>
    </row>
    <row r="166" spans="3:9" x14ac:dyDescent="0.25">
      <c r="C166" s="3">
        <v>0</v>
      </c>
      <c r="D166" s="3">
        <v>0</v>
      </c>
      <c r="E166" s="3">
        <v>0</v>
      </c>
      <c r="F166" s="3">
        <v>0</v>
      </c>
      <c r="I166" s="3">
        <v>0</v>
      </c>
    </row>
    <row r="167" spans="3:9" x14ac:dyDescent="0.25">
      <c r="C167" s="3">
        <v>0</v>
      </c>
      <c r="D167" s="3">
        <v>0</v>
      </c>
      <c r="E167" s="3">
        <v>0</v>
      </c>
      <c r="F167" s="3">
        <v>0</v>
      </c>
      <c r="I167" s="3">
        <v>0</v>
      </c>
    </row>
    <row r="168" spans="3:9" x14ac:dyDescent="0.25">
      <c r="C168" s="3">
        <v>0</v>
      </c>
      <c r="D168" s="3">
        <v>0</v>
      </c>
      <c r="E168" s="3">
        <v>0</v>
      </c>
      <c r="F168" s="3">
        <v>0</v>
      </c>
      <c r="I168" s="3">
        <v>0</v>
      </c>
    </row>
    <row r="169" spans="3:9" x14ac:dyDescent="0.25">
      <c r="C169" s="3">
        <v>0</v>
      </c>
      <c r="D169" s="3">
        <v>0</v>
      </c>
      <c r="E169" s="3">
        <v>0</v>
      </c>
      <c r="F169" s="3">
        <v>0</v>
      </c>
      <c r="I169" s="3">
        <v>0</v>
      </c>
    </row>
    <row r="170" spans="3:9" x14ac:dyDescent="0.25">
      <c r="C170" s="3">
        <v>0</v>
      </c>
      <c r="D170" s="3">
        <v>0</v>
      </c>
      <c r="E170" s="3">
        <v>0</v>
      </c>
      <c r="F170" s="3">
        <v>0</v>
      </c>
      <c r="I170" s="3">
        <v>0</v>
      </c>
    </row>
    <row r="171" spans="3:9" x14ac:dyDescent="0.25">
      <c r="C171" s="3">
        <v>0</v>
      </c>
      <c r="D171" s="3">
        <v>0</v>
      </c>
      <c r="E171" s="3">
        <v>0</v>
      </c>
      <c r="F171" s="3">
        <v>0</v>
      </c>
      <c r="I171" s="3">
        <v>0</v>
      </c>
    </row>
    <row r="172" spans="3:9" x14ac:dyDescent="0.25">
      <c r="C172" s="3">
        <v>0</v>
      </c>
      <c r="D172" s="3">
        <v>0</v>
      </c>
      <c r="E172" s="3">
        <v>0</v>
      </c>
      <c r="F172" s="3">
        <v>0</v>
      </c>
      <c r="I172" s="3">
        <v>0</v>
      </c>
    </row>
    <row r="173" spans="3:9" x14ac:dyDescent="0.25">
      <c r="C173" s="3">
        <v>0</v>
      </c>
      <c r="D173" s="3">
        <v>0</v>
      </c>
      <c r="E173" s="3">
        <v>0</v>
      </c>
      <c r="F173" s="3">
        <v>0</v>
      </c>
      <c r="I173" s="3">
        <v>0</v>
      </c>
    </row>
    <row r="174" spans="3:9" x14ac:dyDescent="0.25">
      <c r="C174" s="3">
        <v>0</v>
      </c>
      <c r="D174" s="3">
        <v>0</v>
      </c>
      <c r="E174" s="3">
        <v>0</v>
      </c>
      <c r="F174" s="3">
        <v>0</v>
      </c>
      <c r="I174" s="3">
        <v>0</v>
      </c>
    </row>
    <row r="175" spans="3:9" x14ac:dyDescent="0.25">
      <c r="C175" s="3">
        <v>0</v>
      </c>
      <c r="D175" s="3">
        <v>0</v>
      </c>
      <c r="E175" s="3">
        <v>0</v>
      </c>
      <c r="F175" s="3">
        <v>0</v>
      </c>
      <c r="I175" s="3">
        <v>0</v>
      </c>
    </row>
    <row r="176" spans="3:9" x14ac:dyDescent="0.25">
      <c r="C176" s="3">
        <v>0</v>
      </c>
      <c r="D176" s="3">
        <v>0</v>
      </c>
      <c r="E176" s="3">
        <v>0</v>
      </c>
      <c r="F176" s="3">
        <v>0</v>
      </c>
      <c r="I176" s="3">
        <v>0</v>
      </c>
    </row>
    <row r="177" spans="3:9" x14ac:dyDescent="0.25">
      <c r="C177" s="3">
        <v>0</v>
      </c>
      <c r="D177" s="3">
        <v>0</v>
      </c>
      <c r="E177" s="3">
        <v>0</v>
      </c>
      <c r="F177" s="3">
        <v>0</v>
      </c>
      <c r="I177" s="3">
        <v>0</v>
      </c>
    </row>
    <row r="178" spans="3:9" x14ac:dyDescent="0.25">
      <c r="C178" s="3">
        <v>0</v>
      </c>
      <c r="D178" s="3">
        <v>0</v>
      </c>
      <c r="E178" s="3">
        <v>0</v>
      </c>
      <c r="F178" s="3">
        <v>0</v>
      </c>
      <c r="I178" s="3">
        <v>0</v>
      </c>
    </row>
    <row r="179" spans="3:9" x14ac:dyDescent="0.25">
      <c r="C179" s="3">
        <v>0</v>
      </c>
      <c r="D179" s="3">
        <v>0</v>
      </c>
      <c r="E179" s="3">
        <v>0</v>
      </c>
      <c r="F179" s="3">
        <v>0</v>
      </c>
      <c r="I179" s="3">
        <v>0</v>
      </c>
    </row>
    <row r="180" spans="3:9" x14ac:dyDescent="0.25">
      <c r="C180" s="3">
        <v>0</v>
      </c>
      <c r="D180" s="3">
        <v>0</v>
      </c>
      <c r="E180" s="3">
        <v>0</v>
      </c>
      <c r="F180" s="3">
        <v>0</v>
      </c>
      <c r="I180" s="3">
        <v>0</v>
      </c>
    </row>
    <row r="181" spans="3:9" x14ac:dyDescent="0.25">
      <c r="C181" s="3">
        <v>0</v>
      </c>
      <c r="D181" s="3">
        <v>0</v>
      </c>
      <c r="E181" s="3">
        <v>0</v>
      </c>
      <c r="F181" s="3">
        <v>0</v>
      </c>
      <c r="I181" s="3">
        <v>0</v>
      </c>
    </row>
    <row r="182" spans="3:9" x14ac:dyDescent="0.25">
      <c r="C182" s="3">
        <v>0</v>
      </c>
      <c r="D182" s="3">
        <v>0</v>
      </c>
      <c r="E182" s="3">
        <v>0</v>
      </c>
      <c r="F182" s="3">
        <v>0</v>
      </c>
      <c r="I182" s="3">
        <v>0</v>
      </c>
    </row>
    <row r="183" spans="3:9" x14ac:dyDescent="0.25">
      <c r="D183" s="3">
        <v>12000000</v>
      </c>
      <c r="E183" s="3">
        <v>12000000</v>
      </c>
      <c r="F183" s="3">
        <v>12000000</v>
      </c>
    </row>
    <row r="184" spans="3:9" x14ac:dyDescent="0.25">
      <c r="D184" s="3">
        <v>0</v>
      </c>
      <c r="E184" s="3">
        <v>0</v>
      </c>
      <c r="F184" s="3">
        <v>0</v>
      </c>
    </row>
    <row r="185" spans="3:9" x14ac:dyDescent="0.25">
      <c r="D185" s="3">
        <v>0</v>
      </c>
      <c r="E185" s="3">
        <v>0</v>
      </c>
      <c r="F185" s="3">
        <v>0</v>
      </c>
    </row>
    <row r="186" spans="3:9" x14ac:dyDescent="0.25">
      <c r="D186" s="3">
        <v>0</v>
      </c>
      <c r="E186" s="3">
        <v>0</v>
      </c>
      <c r="F186" s="3">
        <v>0</v>
      </c>
    </row>
    <row r="187" spans="3:9" x14ac:dyDescent="0.25">
      <c r="D187" s="3">
        <v>0</v>
      </c>
      <c r="E187" s="3">
        <v>0</v>
      </c>
      <c r="F187" s="3">
        <v>0</v>
      </c>
    </row>
    <row r="188" spans="3:9" x14ac:dyDescent="0.25">
      <c r="D188" s="3">
        <v>0</v>
      </c>
      <c r="E188" s="3">
        <v>0</v>
      </c>
      <c r="F188" s="3">
        <v>0</v>
      </c>
    </row>
    <row r="189" spans="3:9" x14ac:dyDescent="0.25">
      <c r="D189" s="3">
        <v>0</v>
      </c>
      <c r="E189" s="3">
        <v>0</v>
      </c>
      <c r="F189" s="3">
        <v>0</v>
      </c>
    </row>
    <row r="190" spans="3:9" x14ac:dyDescent="0.25">
      <c r="D190" s="3">
        <v>0</v>
      </c>
      <c r="E190" s="3">
        <v>0</v>
      </c>
      <c r="F190" s="3">
        <v>0</v>
      </c>
    </row>
    <row r="191" spans="3:9" x14ac:dyDescent="0.25">
      <c r="D191" s="3">
        <v>0</v>
      </c>
      <c r="E191" s="3">
        <v>0</v>
      </c>
      <c r="F191" s="3">
        <v>0</v>
      </c>
    </row>
    <row r="192" spans="3:9" x14ac:dyDescent="0.25">
      <c r="D192" s="3">
        <v>0</v>
      </c>
      <c r="E192" s="3">
        <v>0</v>
      </c>
      <c r="F192" s="3">
        <v>0</v>
      </c>
    </row>
    <row r="193" spans="4:6" x14ac:dyDescent="0.25">
      <c r="D193" s="3">
        <v>0</v>
      </c>
      <c r="E193" s="3">
        <v>0</v>
      </c>
      <c r="F193" s="3">
        <v>0</v>
      </c>
    </row>
    <row r="194" spans="4:6" x14ac:dyDescent="0.25">
      <c r="D194" s="3">
        <v>0</v>
      </c>
      <c r="E194" s="3">
        <v>0</v>
      </c>
      <c r="F194" s="3">
        <v>0</v>
      </c>
    </row>
    <row r="195" spans="4:6" x14ac:dyDescent="0.25">
      <c r="D195" s="3">
        <v>0</v>
      </c>
      <c r="E195" s="3">
        <v>0</v>
      </c>
      <c r="F195" s="3">
        <v>0</v>
      </c>
    </row>
    <row r="196" spans="4:6" x14ac:dyDescent="0.25">
      <c r="D196" s="3">
        <v>0</v>
      </c>
      <c r="E196" s="3">
        <v>0</v>
      </c>
      <c r="F196" s="3">
        <v>0</v>
      </c>
    </row>
    <row r="197" spans="4:6" x14ac:dyDescent="0.25">
      <c r="D197" s="3">
        <v>0</v>
      </c>
      <c r="E197" s="3">
        <v>0</v>
      </c>
      <c r="F197" s="3">
        <v>0</v>
      </c>
    </row>
    <row r="198" spans="4:6" x14ac:dyDescent="0.25">
      <c r="D198" s="3">
        <v>0</v>
      </c>
      <c r="E198" s="3">
        <v>0</v>
      </c>
      <c r="F198" s="3">
        <v>0</v>
      </c>
    </row>
    <row r="199" spans="4:6" x14ac:dyDescent="0.25">
      <c r="D199" s="3">
        <v>0</v>
      </c>
      <c r="E199" s="3">
        <v>0</v>
      </c>
      <c r="F199" s="3">
        <v>0</v>
      </c>
    </row>
    <row r="200" spans="4:6" x14ac:dyDescent="0.25">
      <c r="D200" s="3">
        <v>0</v>
      </c>
      <c r="E200" s="3">
        <v>0</v>
      </c>
      <c r="F200" s="3">
        <v>0</v>
      </c>
    </row>
    <row r="201" spans="4:6" x14ac:dyDescent="0.25">
      <c r="D201" s="3">
        <v>0</v>
      </c>
      <c r="E201" s="3">
        <v>0</v>
      </c>
      <c r="F201" s="3">
        <v>0</v>
      </c>
    </row>
    <row r="202" spans="4:6" x14ac:dyDescent="0.25">
      <c r="D202" s="3">
        <v>0</v>
      </c>
      <c r="E202" s="3">
        <v>0</v>
      </c>
      <c r="F202" s="3">
        <v>0</v>
      </c>
    </row>
    <row r="203" spans="4:6" x14ac:dyDescent="0.25">
      <c r="D203" s="3">
        <v>0</v>
      </c>
      <c r="E203" s="3">
        <v>0</v>
      </c>
      <c r="F203" s="3">
        <v>0</v>
      </c>
    </row>
    <row r="204" spans="4:6" x14ac:dyDescent="0.25">
      <c r="D204" s="3">
        <v>0</v>
      </c>
      <c r="E204" s="3">
        <v>0</v>
      </c>
      <c r="F204" s="3">
        <v>0</v>
      </c>
    </row>
    <row r="205" spans="4:6" x14ac:dyDescent="0.25">
      <c r="D205" s="3">
        <v>0</v>
      </c>
      <c r="E205" s="3">
        <v>0</v>
      </c>
      <c r="F205" s="3">
        <v>0</v>
      </c>
    </row>
    <row r="206" spans="4:6" x14ac:dyDescent="0.25">
      <c r="D206" s="3">
        <v>0</v>
      </c>
      <c r="E206" s="3">
        <v>0</v>
      </c>
      <c r="F206" s="3">
        <v>0</v>
      </c>
    </row>
    <row r="207" spans="4:6" x14ac:dyDescent="0.25">
      <c r="D207" s="3">
        <v>0</v>
      </c>
      <c r="E207" s="3">
        <v>0</v>
      </c>
      <c r="F207" s="3">
        <v>0</v>
      </c>
    </row>
    <row r="208" spans="4:6" x14ac:dyDescent="0.25">
      <c r="D208" s="3">
        <v>0</v>
      </c>
      <c r="E208" s="3">
        <v>0</v>
      </c>
      <c r="F208" s="3">
        <v>0</v>
      </c>
    </row>
    <row r="209" spans="4:6" x14ac:dyDescent="0.25">
      <c r="D209" s="3">
        <v>0</v>
      </c>
      <c r="E209" s="3">
        <v>0</v>
      </c>
      <c r="F209" s="3">
        <v>0</v>
      </c>
    </row>
    <row r="210" spans="4:6" x14ac:dyDescent="0.25">
      <c r="D210" s="3">
        <v>0</v>
      </c>
      <c r="E210" s="3">
        <v>0</v>
      </c>
      <c r="F210" s="3">
        <v>0</v>
      </c>
    </row>
    <row r="211" spans="4:6" x14ac:dyDescent="0.25">
      <c r="D211" s="3">
        <v>0</v>
      </c>
      <c r="E211" s="3">
        <v>0</v>
      </c>
      <c r="F211" s="3">
        <v>0</v>
      </c>
    </row>
    <row r="212" spans="4:6" x14ac:dyDescent="0.25">
      <c r="D212" s="3">
        <v>0</v>
      </c>
      <c r="E212" s="3">
        <v>0</v>
      </c>
      <c r="F212" s="3">
        <v>0</v>
      </c>
    </row>
    <row r="213" spans="4:6" x14ac:dyDescent="0.25">
      <c r="D213" s="3">
        <v>0</v>
      </c>
      <c r="E213" s="3">
        <v>0</v>
      </c>
      <c r="F213" s="3">
        <v>0</v>
      </c>
    </row>
    <row r="214" spans="4:6" x14ac:dyDescent="0.25">
      <c r="D214" s="3">
        <v>0</v>
      </c>
      <c r="E214" s="3">
        <v>0</v>
      </c>
      <c r="F214" s="3">
        <v>0</v>
      </c>
    </row>
    <row r="215" spans="4:6" x14ac:dyDescent="0.25">
      <c r="D215" s="3">
        <v>0</v>
      </c>
      <c r="E215" s="3">
        <v>0</v>
      </c>
      <c r="F215" s="3">
        <v>0</v>
      </c>
    </row>
    <row r="216" spans="4:6" x14ac:dyDescent="0.25">
      <c r="D216" s="3">
        <v>0</v>
      </c>
      <c r="E216" s="3">
        <v>0</v>
      </c>
      <c r="F216" s="3">
        <v>0</v>
      </c>
    </row>
    <row r="217" spans="4:6" x14ac:dyDescent="0.25">
      <c r="D217" s="3">
        <v>0</v>
      </c>
      <c r="E217" s="3">
        <v>0</v>
      </c>
      <c r="F217" s="3">
        <v>0</v>
      </c>
    </row>
    <row r="218" spans="4:6" x14ac:dyDescent="0.25">
      <c r="D218" s="3">
        <v>0</v>
      </c>
      <c r="E218" s="3">
        <v>0</v>
      </c>
      <c r="F218" s="3">
        <v>0</v>
      </c>
    </row>
    <row r="219" spans="4:6" x14ac:dyDescent="0.25">
      <c r="D219" s="3">
        <v>0</v>
      </c>
      <c r="E219" s="3">
        <v>0</v>
      </c>
      <c r="F219" s="3">
        <v>0</v>
      </c>
    </row>
    <row r="220" spans="4:6" x14ac:dyDescent="0.25">
      <c r="D220" s="3">
        <v>0</v>
      </c>
      <c r="E220" s="3">
        <v>0</v>
      </c>
      <c r="F220" s="3">
        <v>0</v>
      </c>
    </row>
    <row r="221" spans="4:6" x14ac:dyDescent="0.25">
      <c r="D221" s="3">
        <v>0</v>
      </c>
      <c r="E221" s="3">
        <v>0</v>
      </c>
      <c r="F221" s="3">
        <v>0</v>
      </c>
    </row>
    <row r="222" spans="4:6" x14ac:dyDescent="0.25">
      <c r="D222" s="3">
        <v>0</v>
      </c>
      <c r="E222" s="3">
        <v>0</v>
      </c>
      <c r="F222" s="3">
        <v>0</v>
      </c>
    </row>
    <row r="223" spans="4:6" x14ac:dyDescent="0.25">
      <c r="D223" s="3">
        <v>0</v>
      </c>
      <c r="E223" s="3">
        <v>0</v>
      </c>
      <c r="F223" s="3">
        <v>0</v>
      </c>
    </row>
    <row r="224" spans="4:6" x14ac:dyDescent="0.25">
      <c r="D224" s="3">
        <v>0</v>
      </c>
      <c r="E224" s="3">
        <v>0</v>
      </c>
      <c r="F224" s="3">
        <v>0</v>
      </c>
    </row>
    <row r="225" spans="4:6" x14ac:dyDescent="0.25">
      <c r="D225" s="3">
        <v>0</v>
      </c>
      <c r="E225" s="3">
        <v>0</v>
      </c>
      <c r="F225" s="3">
        <v>0</v>
      </c>
    </row>
    <row r="226" spans="4:6" x14ac:dyDescent="0.25">
      <c r="D226" s="3">
        <v>0</v>
      </c>
      <c r="E226" s="3">
        <v>0</v>
      </c>
      <c r="F226" s="3">
        <v>0</v>
      </c>
    </row>
    <row r="227" spans="4:6" x14ac:dyDescent="0.25">
      <c r="D227" s="3">
        <v>0</v>
      </c>
      <c r="E227" s="3">
        <v>0</v>
      </c>
      <c r="F227" s="3">
        <v>0</v>
      </c>
    </row>
    <row r="228" spans="4:6" x14ac:dyDescent="0.25">
      <c r="D228" s="3">
        <v>0</v>
      </c>
      <c r="E228" s="3">
        <v>0</v>
      </c>
      <c r="F228" s="3">
        <v>0</v>
      </c>
    </row>
    <row r="229" spans="4:6" x14ac:dyDescent="0.25">
      <c r="D229" s="3">
        <v>0</v>
      </c>
      <c r="E229" s="3">
        <v>0</v>
      </c>
      <c r="F229" s="3">
        <v>0</v>
      </c>
    </row>
    <row r="230" spans="4:6" x14ac:dyDescent="0.25">
      <c r="D230" s="3">
        <v>0</v>
      </c>
      <c r="E230" s="3">
        <v>0</v>
      </c>
      <c r="F230" s="3">
        <v>0</v>
      </c>
    </row>
    <row r="231" spans="4:6" x14ac:dyDescent="0.25">
      <c r="D231" s="3">
        <v>0</v>
      </c>
      <c r="E231" s="3">
        <v>0</v>
      </c>
      <c r="F231" s="3">
        <v>0</v>
      </c>
    </row>
    <row r="232" spans="4:6" x14ac:dyDescent="0.25">
      <c r="D232" s="3">
        <v>0</v>
      </c>
      <c r="E232" s="3">
        <v>0</v>
      </c>
      <c r="F232" s="3">
        <v>0</v>
      </c>
    </row>
    <row r="233" spans="4:6" x14ac:dyDescent="0.25">
      <c r="D233" s="3">
        <v>0</v>
      </c>
      <c r="E233" s="3">
        <v>0</v>
      </c>
      <c r="F233" s="3">
        <v>0</v>
      </c>
    </row>
    <row r="234" spans="4:6" x14ac:dyDescent="0.25">
      <c r="D234" s="3">
        <v>0</v>
      </c>
      <c r="E234" s="3">
        <v>0</v>
      </c>
      <c r="F234" s="3">
        <v>0</v>
      </c>
    </row>
    <row r="235" spans="4:6" x14ac:dyDescent="0.25">
      <c r="D235" s="3">
        <v>0</v>
      </c>
      <c r="E235" s="3">
        <v>0</v>
      </c>
      <c r="F235" s="3">
        <v>0</v>
      </c>
    </row>
    <row r="236" spans="4:6" x14ac:dyDescent="0.25">
      <c r="D236" s="3">
        <v>0</v>
      </c>
      <c r="E236" s="3">
        <v>0</v>
      </c>
      <c r="F236" s="3">
        <v>0</v>
      </c>
    </row>
    <row r="237" spans="4:6" x14ac:dyDescent="0.25">
      <c r="D237" s="3">
        <v>0</v>
      </c>
      <c r="E237" s="3">
        <v>0</v>
      </c>
      <c r="F237" s="3">
        <v>0</v>
      </c>
    </row>
    <row r="238" spans="4:6" x14ac:dyDescent="0.25">
      <c r="D238" s="3">
        <v>0</v>
      </c>
      <c r="E238" s="3">
        <v>0</v>
      </c>
      <c r="F238" s="3">
        <v>0</v>
      </c>
    </row>
    <row r="239" spans="4:6" x14ac:dyDescent="0.25">
      <c r="D239" s="3">
        <v>0</v>
      </c>
      <c r="E239" s="3">
        <v>0</v>
      </c>
      <c r="F239" s="3">
        <v>0</v>
      </c>
    </row>
    <row r="240" spans="4:6" x14ac:dyDescent="0.25">
      <c r="D240" s="3">
        <v>0</v>
      </c>
      <c r="E240" s="3">
        <v>0</v>
      </c>
      <c r="F240" s="3">
        <v>0</v>
      </c>
    </row>
    <row r="241" spans="4:6" x14ac:dyDescent="0.25">
      <c r="D241" s="3">
        <v>0</v>
      </c>
      <c r="E241" s="3">
        <v>0</v>
      </c>
      <c r="F241" s="3">
        <v>0</v>
      </c>
    </row>
    <row r="242" spans="4:6" x14ac:dyDescent="0.25">
      <c r="D242" s="3">
        <v>0</v>
      </c>
      <c r="E242" s="3">
        <v>0</v>
      </c>
      <c r="F242" s="3">
        <v>0</v>
      </c>
    </row>
    <row r="243" spans="4:6" x14ac:dyDescent="0.25">
      <c r="D243" s="3">
        <v>0</v>
      </c>
      <c r="E243" s="3">
        <v>0</v>
      </c>
      <c r="F243" s="3">
        <v>0</v>
      </c>
    </row>
    <row r="244" spans="4:6" x14ac:dyDescent="0.25">
      <c r="D244" s="3">
        <v>0</v>
      </c>
      <c r="E244" s="3">
        <v>0</v>
      </c>
      <c r="F244" s="3">
        <v>0</v>
      </c>
    </row>
    <row r="245" spans="4:6" x14ac:dyDescent="0.25">
      <c r="D245" s="3">
        <v>0</v>
      </c>
      <c r="E245" s="3">
        <v>0</v>
      </c>
      <c r="F245" s="3">
        <v>0</v>
      </c>
    </row>
    <row r="246" spans="4:6" x14ac:dyDescent="0.25">
      <c r="D246" s="3">
        <v>0</v>
      </c>
      <c r="E246" s="3">
        <v>0</v>
      </c>
      <c r="F246" s="3">
        <v>0</v>
      </c>
    </row>
    <row r="247" spans="4:6" x14ac:dyDescent="0.25">
      <c r="D247" s="3">
        <v>0</v>
      </c>
      <c r="E247" s="3">
        <v>0</v>
      </c>
      <c r="F247" s="3">
        <v>0</v>
      </c>
    </row>
    <row r="248" spans="4:6" x14ac:dyDescent="0.25">
      <c r="D248" s="3">
        <v>0</v>
      </c>
      <c r="E248" s="3">
        <v>0</v>
      </c>
      <c r="F248" s="3">
        <v>0</v>
      </c>
    </row>
    <row r="249" spans="4:6" x14ac:dyDescent="0.25">
      <c r="D249" s="3">
        <v>0</v>
      </c>
      <c r="E249" s="3">
        <v>0</v>
      </c>
      <c r="F249" s="3">
        <v>0</v>
      </c>
    </row>
    <row r="250" spans="4:6" x14ac:dyDescent="0.25">
      <c r="D250" s="3">
        <v>0</v>
      </c>
      <c r="E250" s="3">
        <v>0</v>
      </c>
      <c r="F250" s="3">
        <v>0</v>
      </c>
    </row>
    <row r="251" spans="4:6" x14ac:dyDescent="0.25">
      <c r="D251" s="3">
        <v>0</v>
      </c>
      <c r="E251" s="3">
        <v>0</v>
      </c>
      <c r="F251" s="3">
        <v>0</v>
      </c>
    </row>
    <row r="252" spans="4:6" x14ac:dyDescent="0.25">
      <c r="D252" s="3">
        <v>0</v>
      </c>
      <c r="E252" s="3">
        <v>0</v>
      </c>
      <c r="F252" s="3">
        <v>0</v>
      </c>
    </row>
    <row r="253" spans="4:6" x14ac:dyDescent="0.25">
      <c r="D253" s="3">
        <v>0</v>
      </c>
      <c r="E253" s="3">
        <v>0</v>
      </c>
      <c r="F253" s="3">
        <v>0</v>
      </c>
    </row>
    <row r="254" spans="4:6" x14ac:dyDescent="0.25">
      <c r="D254" s="3">
        <v>0</v>
      </c>
      <c r="E254" s="3">
        <v>0</v>
      </c>
      <c r="F254" s="3">
        <v>0</v>
      </c>
    </row>
    <row r="255" spans="4:6" x14ac:dyDescent="0.25">
      <c r="D255" s="3">
        <v>0</v>
      </c>
      <c r="E255" s="3">
        <v>0</v>
      </c>
      <c r="F255" s="3">
        <v>0</v>
      </c>
    </row>
    <row r="256" spans="4:6" x14ac:dyDescent="0.25">
      <c r="D256" s="3">
        <v>0</v>
      </c>
      <c r="E256" s="3">
        <v>0</v>
      </c>
      <c r="F256" s="3">
        <v>0</v>
      </c>
    </row>
    <row r="257" spans="4:6" x14ac:dyDescent="0.25">
      <c r="D257" s="3">
        <v>0</v>
      </c>
      <c r="E257" s="3">
        <v>0</v>
      </c>
      <c r="F257" s="3">
        <v>0</v>
      </c>
    </row>
    <row r="258" spans="4:6" x14ac:dyDescent="0.25">
      <c r="D258" s="3">
        <v>0</v>
      </c>
      <c r="E258" s="3">
        <v>0</v>
      </c>
      <c r="F258" s="3">
        <v>0</v>
      </c>
    </row>
    <row r="259" spans="4:6" x14ac:dyDescent="0.25">
      <c r="D259" s="3">
        <v>0</v>
      </c>
      <c r="E259" s="3">
        <v>0</v>
      </c>
      <c r="F259" s="3">
        <v>0</v>
      </c>
    </row>
    <row r="260" spans="4:6" x14ac:dyDescent="0.25">
      <c r="D260" s="3">
        <v>0</v>
      </c>
      <c r="E260" s="3">
        <v>0</v>
      </c>
      <c r="F260" s="3">
        <v>0</v>
      </c>
    </row>
    <row r="261" spans="4:6" x14ac:dyDescent="0.25">
      <c r="D261" s="3">
        <v>0</v>
      </c>
      <c r="E261" s="3">
        <v>0</v>
      </c>
      <c r="F261" s="3">
        <v>0</v>
      </c>
    </row>
    <row r="262" spans="4:6" x14ac:dyDescent="0.25">
      <c r="D262" s="3">
        <v>0</v>
      </c>
      <c r="E262" s="3">
        <v>0</v>
      </c>
      <c r="F262" s="3">
        <v>0</v>
      </c>
    </row>
    <row r="263" spans="4:6" x14ac:dyDescent="0.25">
      <c r="D263" s="3">
        <v>0</v>
      </c>
      <c r="E263" s="3">
        <v>0</v>
      </c>
      <c r="F263" s="3">
        <v>0</v>
      </c>
    </row>
    <row r="264" spans="4:6" x14ac:dyDescent="0.25">
      <c r="D264" s="3">
        <v>0</v>
      </c>
      <c r="E264" s="3">
        <v>0</v>
      </c>
      <c r="F264" s="3">
        <v>0</v>
      </c>
    </row>
    <row r="265" spans="4:6" x14ac:dyDescent="0.25">
      <c r="D265" s="3">
        <v>0</v>
      </c>
      <c r="E265" s="3">
        <v>0</v>
      </c>
      <c r="F265" s="3">
        <v>0</v>
      </c>
    </row>
    <row r="266" spans="4:6" x14ac:dyDescent="0.25">
      <c r="D266" s="3">
        <v>0</v>
      </c>
      <c r="E266" s="3">
        <v>0</v>
      </c>
      <c r="F266" s="3">
        <v>0</v>
      </c>
    </row>
    <row r="267" spans="4:6" x14ac:dyDescent="0.25">
      <c r="D267" s="3">
        <v>0</v>
      </c>
      <c r="E267" s="3">
        <v>0</v>
      </c>
      <c r="F267" s="3">
        <v>0</v>
      </c>
    </row>
    <row r="268" spans="4:6" x14ac:dyDescent="0.25">
      <c r="D268" s="3">
        <v>0</v>
      </c>
      <c r="E268" s="3">
        <v>0</v>
      </c>
      <c r="F268" s="3">
        <v>0</v>
      </c>
    </row>
    <row r="269" spans="4:6" x14ac:dyDescent="0.25">
      <c r="D269" s="3">
        <v>0</v>
      </c>
      <c r="E269" s="3">
        <v>0</v>
      </c>
      <c r="F269" s="3">
        <v>0</v>
      </c>
    </row>
    <row r="270" spans="4:6" x14ac:dyDescent="0.25">
      <c r="D270" s="3">
        <v>0</v>
      </c>
      <c r="E270" s="3">
        <v>0</v>
      </c>
      <c r="F270" s="3">
        <v>0</v>
      </c>
    </row>
    <row r="271" spans="4:6" x14ac:dyDescent="0.25">
      <c r="D271" s="3">
        <v>0</v>
      </c>
      <c r="E271" s="3">
        <v>0</v>
      </c>
      <c r="F271" s="3">
        <v>0</v>
      </c>
    </row>
    <row r="272" spans="4:6" x14ac:dyDescent="0.25">
      <c r="D272" s="3">
        <v>0</v>
      </c>
      <c r="E272" s="3">
        <v>0</v>
      </c>
      <c r="F272" s="3">
        <v>0</v>
      </c>
    </row>
    <row r="273" spans="4:6" x14ac:dyDescent="0.25">
      <c r="D273" s="3">
        <v>0</v>
      </c>
      <c r="E273" s="3">
        <v>0</v>
      </c>
      <c r="F273" s="3">
        <v>0</v>
      </c>
    </row>
    <row r="274" spans="4:6" x14ac:dyDescent="0.25">
      <c r="D274" s="3">
        <v>0</v>
      </c>
      <c r="E274" s="3">
        <v>0</v>
      </c>
      <c r="F274" s="3">
        <v>0</v>
      </c>
    </row>
    <row r="275" spans="4:6" x14ac:dyDescent="0.25">
      <c r="E275" s="3">
        <v>100000</v>
      </c>
      <c r="F275" s="3">
        <v>100000</v>
      </c>
    </row>
    <row r="276" spans="4:6" x14ac:dyDescent="0.25">
      <c r="E276" s="3">
        <v>2900000</v>
      </c>
      <c r="F276" s="3">
        <v>2900000</v>
      </c>
    </row>
    <row r="277" spans="4:6" x14ac:dyDescent="0.25">
      <c r="E277" s="3">
        <v>200000</v>
      </c>
      <c r="F277" s="3">
        <v>200000</v>
      </c>
    </row>
    <row r="278" spans="4:6" x14ac:dyDescent="0.25">
      <c r="E278" s="3">
        <v>2500000</v>
      </c>
      <c r="F278" s="3">
        <v>2500000</v>
      </c>
    </row>
    <row r="279" spans="4:6" x14ac:dyDescent="0.25">
      <c r="E279" s="3">
        <v>500000</v>
      </c>
      <c r="F279" s="3">
        <v>500000</v>
      </c>
    </row>
    <row r="280" spans="4:6" x14ac:dyDescent="0.25">
      <c r="E280" s="3">
        <v>100000</v>
      </c>
      <c r="F280" s="3">
        <v>100000</v>
      </c>
    </row>
    <row r="281" spans="4:6" x14ac:dyDescent="0.25">
      <c r="E281" s="3">
        <v>200000</v>
      </c>
      <c r="F281" s="3">
        <v>200000</v>
      </c>
    </row>
    <row r="282" spans="4:6" x14ac:dyDescent="0.25">
      <c r="E282" s="3">
        <v>100000</v>
      </c>
      <c r="F282" s="3">
        <v>100000</v>
      </c>
    </row>
    <row r="283" spans="4:6" x14ac:dyDescent="0.25">
      <c r="E283" s="3">
        <v>100000</v>
      </c>
      <c r="F283" s="3">
        <v>100000</v>
      </c>
    </row>
    <row r="284" spans="4:6" x14ac:dyDescent="0.25">
      <c r="E284" s="3">
        <v>100000</v>
      </c>
      <c r="F284" s="3">
        <v>100000</v>
      </c>
    </row>
    <row r="285" spans="4:6" x14ac:dyDescent="0.25">
      <c r="E285" s="3">
        <v>200000</v>
      </c>
      <c r="F285" s="3">
        <v>200000</v>
      </c>
    </row>
    <row r="286" spans="4:6" x14ac:dyDescent="0.25">
      <c r="E286" s="3">
        <v>200000</v>
      </c>
      <c r="F286" s="3">
        <v>200000</v>
      </c>
    </row>
    <row r="287" spans="4:6" x14ac:dyDescent="0.25">
      <c r="E287" s="3">
        <v>100000</v>
      </c>
      <c r="F287" s="3">
        <v>100000</v>
      </c>
    </row>
    <row r="288" spans="4:6" x14ac:dyDescent="0.25">
      <c r="E288" s="3">
        <v>100000</v>
      </c>
      <c r="F288" s="3">
        <v>100000</v>
      </c>
    </row>
    <row r="289" spans="5:6" x14ac:dyDescent="0.25">
      <c r="E289" s="3">
        <v>200000</v>
      </c>
      <c r="F289" s="3">
        <v>200000</v>
      </c>
    </row>
    <row r="290" spans="5:6" x14ac:dyDescent="0.25">
      <c r="E290" s="3">
        <v>200000</v>
      </c>
      <c r="F290" s="3">
        <v>200000</v>
      </c>
    </row>
    <row r="291" spans="5:6" x14ac:dyDescent="0.25">
      <c r="E291" s="3">
        <v>200000</v>
      </c>
      <c r="F291" s="3">
        <v>200000</v>
      </c>
    </row>
    <row r="292" spans="5:6" x14ac:dyDescent="0.25">
      <c r="E292" s="3">
        <v>500000</v>
      </c>
      <c r="F292" s="3">
        <v>500000</v>
      </c>
    </row>
    <row r="293" spans="5:6" x14ac:dyDescent="0.25">
      <c r="E293" s="3">
        <v>0</v>
      </c>
      <c r="F293" s="3">
        <v>0</v>
      </c>
    </row>
    <row r="294" spans="5:6" x14ac:dyDescent="0.25">
      <c r="E294" s="3">
        <v>0</v>
      </c>
      <c r="F294" s="3">
        <v>0</v>
      </c>
    </row>
    <row r="295" spans="5:6" x14ac:dyDescent="0.25">
      <c r="E295" s="3">
        <v>0</v>
      </c>
      <c r="F295" s="3">
        <v>0</v>
      </c>
    </row>
    <row r="296" spans="5:6" x14ac:dyDescent="0.25">
      <c r="E296" s="3">
        <v>0</v>
      </c>
      <c r="F296" s="3">
        <v>0</v>
      </c>
    </row>
    <row r="297" spans="5:6" x14ac:dyDescent="0.25">
      <c r="E297" s="3">
        <v>0</v>
      </c>
      <c r="F297" s="3">
        <v>0</v>
      </c>
    </row>
    <row r="298" spans="5:6" x14ac:dyDescent="0.25">
      <c r="F298" s="3">
        <v>13900000</v>
      </c>
    </row>
    <row r="299" spans="5:6" x14ac:dyDescent="0.25">
      <c r="F299" s="3">
        <v>7250000</v>
      </c>
    </row>
    <row r="300" spans="5:6" x14ac:dyDescent="0.25">
      <c r="F300" s="3">
        <v>200000</v>
      </c>
    </row>
    <row r="301" spans="5:6" x14ac:dyDescent="0.25">
      <c r="F301" s="3">
        <v>500000</v>
      </c>
    </row>
    <row r="302" spans="5:6" x14ac:dyDescent="0.25">
      <c r="F302" s="3">
        <v>0</v>
      </c>
    </row>
    <row r="303" spans="5:6" x14ac:dyDescent="0.25">
      <c r="F303" s="3">
        <v>0</v>
      </c>
    </row>
    <row r="304" spans="5:6" x14ac:dyDescent="0.25">
      <c r="F304" s="3">
        <v>0</v>
      </c>
    </row>
  </sheetData>
  <mergeCells count="4">
    <mergeCell ref="B1:G1"/>
    <mergeCell ref="I1:M1"/>
    <mergeCell ref="O1:S1"/>
    <mergeCell ref="U1:Y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6"/>
  <sheetViews>
    <sheetView workbookViewId="0">
      <selection activeCell="A8" sqref="A8"/>
    </sheetView>
  </sheetViews>
  <sheetFormatPr defaultRowHeight="15" x14ac:dyDescent="0.25"/>
  <cols>
    <col min="1" max="1" width="38.140625" customWidth="1"/>
  </cols>
  <sheetData>
    <row r="1" spans="1:43" x14ac:dyDescent="0.25">
      <c r="C1" s="8" t="s">
        <v>31</v>
      </c>
      <c r="D1" s="8"/>
      <c r="E1" s="8"/>
      <c r="F1" s="8"/>
      <c r="G1" s="8"/>
      <c r="H1" s="8"/>
      <c r="J1" s="8" t="s">
        <v>17</v>
      </c>
      <c r="K1" s="8"/>
      <c r="L1" s="8"/>
      <c r="M1" s="8"/>
      <c r="N1" s="8"/>
      <c r="O1" s="8"/>
      <c r="Q1" s="8" t="s">
        <v>32</v>
      </c>
      <c r="R1" s="8"/>
      <c r="S1" s="8"/>
      <c r="T1" s="8"/>
      <c r="U1" s="8"/>
      <c r="V1" s="8"/>
      <c r="X1" s="8" t="s">
        <v>16</v>
      </c>
      <c r="Y1" s="8"/>
      <c r="Z1" s="8"/>
      <c r="AA1" s="8"/>
      <c r="AB1" s="8"/>
      <c r="AC1" s="8"/>
      <c r="AE1" s="8" t="s">
        <v>29</v>
      </c>
      <c r="AF1" s="8"/>
      <c r="AG1" s="8"/>
      <c r="AH1" s="8"/>
      <c r="AI1" s="8"/>
      <c r="AJ1" s="8"/>
      <c r="AL1" s="8" t="s">
        <v>15</v>
      </c>
      <c r="AM1" s="8"/>
      <c r="AN1" s="8"/>
      <c r="AO1" s="8"/>
      <c r="AP1" s="8"/>
      <c r="AQ1" s="8"/>
    </row>
    <row r="2" spans="1:43" x14ac:dyDescent="0.25">
      <c r="A2" s="1" t="s">
        <v>6</v>
      </c>
      <c r="C2" s="1">
        <v>5</v>
      </c>
      <c r="D2" s="1">
        <v>10</v>
      </c>
      <c r="E2" s="1">
        <v>15</v>
      </c>
      <c r="F2" s="1">
        <v>20</v>
      </c>
      <c r="G2" s="1">
        <v>25</v>
      </c>
      <c r="H2" s="4" t="s">
        <v>20</v>
      </c>
      <c r="I2" s="1"/>
      <c r="J2" s="1" t="s">
        <v>1</v>
      </c>
      <c r="K2" s="1" t="s">
        <v>2</v>
      </c>
      <c r="L2" s="1" t="s">
        <v>3</v>
      </c>
      <c r="M2" s="1" t="s">
        <v>4</v>
      </c>
      <c r="N2" s="1" t="s">
        <v>5</v>
      </c>
      <c r="O2" s="1" t="s">
        <v>0</v>
      </c>
      <c r="P2" s="1"/>
      <c r="Q2" s="1">
        <v>5</v>
      </c>
      <c r="R2" s="1">
        <v>10</v>
      </c>
      <c r="S2" s="1">
        <v>15</v>
      </c>
      <c r="T2" s="1">
        <v>20</v>
      </c>
      <c r="U2" s="1">
        <v>25</v>
      </c>
      <c r="V2" s="4" t="s">
        <v>20</v>
      </c>
      <c r="W2" s="1"/>
      <c r="X2" s="1" t="s">
        <v>1</v>
      </c>
      <c r="Y2" s="1" t="s">
        <v>2</v>
      </c>
      <c r="Z2" s="1" t="s">
        <v>3</v>
      </c>
      <c r="AA2" s="1" t="s">
        <v>4</v>
      </c>
      <c r="AB2" s="1" t="s">
        <v>5</v>
      </c>
      <c r="AC2" s="1" t="s">
        <v>0</v>
      </c>
      <c r="AD2" s="1"/>
      <c r="AE2" s="1">
        <v>5</v>
      </c>
      <c r="AF2" s="1">
        <v>10</v>
      </c>
      <c r="AG2" s="1">
        <v>15</v>
      </c>
      <c r="AH2" s="1">
        <v>20</v>
      </c>
      <c r="AI2" s="1">
        <v>25</v>
      </c>
      <c r="AJ2" s="4" t="s">
        <v>20</v>
      </c>
      <c r="AK2" s="1"/>
      <c r="AL2" s="1" t="s">
        <v>1</v>
      </c>
      <c r="AM2" s="1" t="s">
        <v>2</v>
      </c>
      <c r="AN2" s="1" t="s">
        <v>3</v>
      </c>
      <c r="AO2" s="1" t="s">
        <v>4</v>
      </c>
      <c r="AP2" s="1" t="s">
        <v>5</v>
      </c>
      <c r="AQ2" s="1" t="s">
        <v>0</v>
      </c>
    </row>
    <row r="3" spans="1:43" x14ac:dyDescent="0.25">
      <c r="A3" t="s">
        <v>7</v>
      </c>
      <c r="C3">
        <v>10</v>
      </c>
      <c r="D3">
        <v>22</v>
      </c>
      <c r="E3">
        <v>38</v>
      </c>
      <c r="F3">
        <v>68</v>
      </c>
      <c r="G3">
        <v>76</v>
      </c>
      <c r="H3">
        <v>76</v>
      </c>
      <c r="I3" s="3"/>
      <c r="J3">
        <v>10</v>
      </c>
      <c r="K3" s="3">
        <v>12</v>
      </c>
      <c r="L3" s="3">
        <v>16</v>
      </c>
      <c r="M3" s="3">
        <v>30</v>
      </c>
      <c r="N3" s="3">
        <v>8</v>
      </c>
      <c r="O3" s="3">
        <v>0</v>
      </c>
      <c r="Q3">
        <v>25</v>
      </c>
      <c r="R3">
        <v>43</v>
      </c>
      <c r="S3">
        <v>60</v>
      </c>
      <c r="T3">
        <v>71</v>
      </c>
      <c r="U3">
        <v>78</v>
      </c>
      <c r="V3">
        <v>78</v>
      </c>
      <c r="W3" s="3"/>
      <c r="X3">
        <v>25</v>
      </c>
      <c r="Y3" s="3">
        <v>18</v>
      </c>
      <c r="Z3" s="3">
        <v>17</v>
      </c>
      <c r="AA3" s="3">
        <v>11</v>
      </c>
      <c r="AB3" s="3">
        <v>7</v>
      </c>
      <c r="AC3" s="3">
        <v>0</v>
      </c>
      <c r="AE3">
        <v>6</v>
      </c>
      <c r="AF3">
        <v>38</v>
      </c>
      <c r="AG3">
        <v>81</v>
      </c>
      <c r="AH3">
        <v>90</v>
      </c>
      <c r="AI3">
        <v>95</v>
      </c>
      <c r="AJ3">
        <v>95</v>
      </c>
      <c r="AL3">
        <v>6</v>
      </c>
      <c r="AM3">
        <v>32</v>
      </c>
      <c r="AN3">
        <v>43</v>
      </c>
      <c r="AO3">
        <v>9</v>
      </c>
      <c r="AP3">
        <v>5</v>
      </c>
      <c r="AQ3">
        <v>0</v>
      </c>
    </row>
    <row r="4" spans="1:43" x14ac:dyDescent="0.25">
      <c r="A4" t="s">
        <v>8</v>
      </c>
      <c r="C4">
        <v>10</v>
      </c>
      <c r="D4">
        <v>22</v>
      </c>
      <c r="E4">
        <v>38</v>
      </c>
      <c r="F4">
        <v>68</v>
      </c>
      <c r="G4">
        <v>76</v>
      </c>
      <c r="I4" s="3"/>
      <c r="J4">
        <v>10</v>
      </c>
      <c r="K4" s="3">
        <v>12</v>
      </c>
      <c r="L4" s="3">
        <v>16</v>
      </c>
      <c r="M4" s="3">
        <v>30</v>
      </c>
      <c r="N4" s="3">
        <v>8</v>
      </c>
      <c r="Q4">
        <v>25</v>
      </c>
      <c r="R4">
        <v>43</v>
      </c>
      <c r="S4">
        <v>60</v>
      </c>
      <c r="T4">
        <v>71</v>
      </c>
      <c r="U4">
        <v>78</v>
      </c>
      <c r="X4">
        <v>25</v>
      </c>
      <c r="Y4" s="3">
        <v>18</v>
      </c>
      <c r="Z4" s="3">
        <v>17</v>
      </c>
      <c r="AA4" s="3">
        <v>11</v>
      </c>
      <c r="AB4" s="3">
        <v>7</v>
      </c>
      <c r="AE4">
        <v>6</v>
      </c>
      <c r="AF4">
        <v>38</v>
      </c>
      <c r="AG4">
        <v>81</v>
      </c>
      <c r="AH4">
        <v>90</v>
      </c>
      <c r="AI4">
        <v>95</v>
      </c>
      <c r="AL4">
        <v>6</v>
      </c>
      <c r="AM4">
        <v>32</v>
      </c>
      <c r="AN4">
        <v>43</v>
      </c>
      <c r="AO4">
        <v>9</v>
      </c>
      <c r="AP4">
        <v>5</v>
      </c>
    </row>
    <row r="5" spans="1:43" x14ac:dyDescent="0.25">
      <c r="A5" t="s">
        <v>9</v>
      </c>
      <c r="C5">
        <v>2</v>
      </c>
      <c r="D5">
        <v>5</v>
      </c>
      <c r="E5">
        <v>19</v>
      </c>
      <c r="F5">
        <v>32</v>
      </c>
      <c r="G5">
        <v>34</v>
      </c>
      <c r="I5" s="3"/>
      <c r="J5" s="3">
        <v>2</v>
      </c>
      <c r="K5" s="3">
        <v>3</v>
      </c>
      <c r="L5" s="3">
        <v>14</v>
      </c>
      <c r="M5" s="3">
        <v>13</v>
      </c>
      <c r="N5" s="3">
        <v>1</v>
      </c>
      <c r="Q5">
        <v>3</v>
      </c>
      <c r="R5">
        <v>8</v>
      </c>
      <c r="S5">
        <v>21</v>
      </c>
      <c r="T5">
        <v>29</v>
      </c>
      <c r="U5">
        <v>31</v>
      </c>
      <c r="X5" s="3">
        <v>3</v>
      </c>
      <c r="Y5" s="3">
        <v>5</v>
      </c>
      <c r="Z5" s="3">
        <v>13</v>
      </c>
      <c r="AA5" s="3">
        <v>8</v>
      </c>
      <c r="AB5" s="3">
        <v>3</v>
      </c>
      <c r="AE5">
        <v>0</v>
      </c>
      <c r="AF5">
        <v>0</v>
      </c>
      <c r="AG5">
        <v>0</v>
      </c>
      <c r="AH5">
        <v>0</v>
      </c>
      <c r="AI5">
        <v>0</v>
      </c>
      <c r="AL5">
        <v>0</v>
      </c>
      <c r="AM5">
        <v>0</v>
      </c>
      <c r="AN5">
        <v>0</v>
      </c>
      <c r="AO5">
        <v>0</v>
      </c>
      <c r="AP5">
        <v>0</v>
      </c>
    </row>
    <row r="6" spans="1:43" x14ac:dyDescent="0.25">
      <c r="A6" t="s">
        <v>10</v>
      </c>
      <c r="C6">
        <f>C5/C4</f>
        <v>0.2</v>
      </c>
      <c r="D6">
        <f t="shared" ref="D6:N6" si="0">D5/D4</f>
        <v>0.22727272727272727</v>
      </c>
      <c r="E6">
        <f t="shared" si="0"/>
        <v>0.5</v>
      </c>
      <c r="F6">
        <f t="shared" si="0"/>
        <v>0.47058823529411764</v>
      </c>
      <c r="G6">
        <f t="shared" si="0"/>
        <v>0.44736842105263158</v>
      </c>
      <c r="J6">
        <f t="shared" si="0"/>
        <v>0.2</v>
      </c>
      <c r="K6">
        <f t="shared" si="0"/>
        <v>0.25</v>
      </c>
      <c r="L6">
        <f t="shared" si="0"/>
        <v>0.875</v>
      </c>
      <c r="M6">
        <f t="shared" si="0"/>
        <v>0.43333333333333335</v>
      </c>
      <c r="N6">
        <f t="shared" si="0"/>
        <v>0.125</v>
      </c>
      <c r="P6" s="2"/>
      <c r="Q6" s="2">
        <f t="shared" ref="Q6" si="1">Q5/Q4</f>
        <v>0.12</v>
      </c>
      <c r="R6" s="2">
        <f t="shared" ref="R6" si="2">R5/R4</f>
        <v>0.18604651162790697</v>
      </c>
      <c r="S6" s="2">
        <f t="shared" ref="S6" si="3">S5/S4</f>
        <v>0.35</v>
      </c>
      <c r="T6" s="2">
        <f t="shared" ref="T6" si="4">T5/T4</f>
        <v>0.40845070422535212</v>
      </c>
      <c r="U6" s="2">
        <f t="shared" ref="U6" si="5">U5/U4</f>
        <v>0.39743589743589741</v>
      </c>
      <c r="V6" s="2"/>
      <c r="W6" s="2"/>
      <c r="X6" s="2">
        <f t="shared" ref="X6" si="6">X5/X4</f>
        <v>0.12</v>
      </c>
      <c r="Y6" s="2">
        <f t="shared" ref="Y6" si="7">Y5/Y4</f>
        <v>0.27777777777777779</v>
      </c>
      <c r="Z6" s="2">
        <f t="shared" ref="Z6" si="8">Z5/Z4</f>
        <v>0.76470588235294112</v>
      </c>
      <c r="AA6" s="2">
        <f t="shared" ref="AA6" si="9">AA5/AA4</f>
        <v>0.72727272727272729</v>
      </c>
      <c r="AB6" s="2">
        <f t="shared" ref="AB6" si="10">AB5/AB4</f>
        <v>0.42857142857142855</v>
      </c>
      <c r="AC6" s="2"/>
      <c r="AD6" s="2"/>
      <c r="AE6" s="2">
        <f t="shared" ref="AE6" si="11">AE5/AE4</f>
        <v>0</v>
      </c>
      <c r="AF6" s="2">
        <f t="shared" ref="AF6" si="12">AF5/AF4</f>
        <v>0</v>
      </c>
      <c r="AG6" s="2">
        <f t="shared" ref="AG6" si="13">AG5/AG4</f>
        <v>0</v>
      </c>
      <c r="AH6" s="2">
        <f t="shared" ref="AH6" si="14">AH5/AH4</f>
        <v>0</v>
      </c>
      <c r="AI6" s="2">
        <f t="shared" ref="AI6" si="15">AI5/AI4</f>
        <v>0</v>
      </c>
      <c r="AJ6" s="2"/>
      <c r="AK6" s="2"/>
      <c r="AL6" s="2">
        <f t="shared" ref="AL6" si="16">AL5/AL4</f>
        <v>0</v>
      </c>
      <c r="AM6" s="2">
        <f t="shared" ref="AM6" si="17">AM5/AM4</f>
        <v>0</v>
      </c>
      <c r="AN6" s="2">
        <f t="shared" ref="AN6" si="18">AN5/AN4</f>
        <v>0</v>
      </c>
      <c r="AO6" s="2">
        <f t="shared" ref="AO6" si="19">AO5/AO4</f>
        <v>0</v>
      </c>
      <c r="AP6" s="2">
        <f t="shared" ref="AP6" si="20">AP5/AP4</f>
        <v>0</v>
      </c>
    </row>
    <row r="7" spans="1:43" x14ac:dyDescent="0.25">
      <c r="A7" t="s">
        <v>11</v>
      </c>
      <c r="C7">
        <f>AVERAGE(C9:C215)</f>
        <v>30000</v>
      </c>
      <c r="D7">
        <f>AVERAGE(D9:D215)</f>
        <v>379545.45454545453</v>
      </c>
      <c r="E7">
        <f>AVERAGE(E9:E215)</f>
        <v>967105.26315789472</v>
      </c>
      <c r="F7">
        <f>AVERAGE(F9:F215)</f>
        <v>2737205.8823529412</v>
      </c>
      <c r="G7">
        <f>AVERAGE(G9:G215)</f>
        <v>2620131.5789473685</v>
      </c>
      <c r="J7">
        <f>AVERAGE(J9:J215)</f>
        <v>30000</v>
      </c>
      <c r="K7">
        <f>AVERAGE(K9:K215)</f>
        <v>670833.33333333337</v>
      </c>
      <c r="L7">
        <f>AVERAGE(L9:L215)</f>
        <v>1775000</v>
      </c>
      <c r="M7">
        <f>AVERAGE(M9:M215)</f>
        <v>4979333.333333333</v>
      </c>
      <c r="N7">
        <f>AVERAGE(N9:N215)</f>
        <v>1625000</v>
      </c>
      <c r="Q7">
        <f>AVERAGE(Q9:Q215)</f>
        <v>12000</v>
      </c>
      <c r="R7">
        <f>AVERAGE(R9:R215)</f>
        <v>1351162.7906976745</v>
      </c>
      <c r="S7">
        <f>AVERAGE(S9:S215)</f>
        <v>1484500</v>
      </c>
      <c r="T7">
        <f>AVERAGE(T9:T215)</f>
        <v>2363661.971830986</v>
      </c>
      <c r="U7">
        <f>AVERAGE(U9:U215)</f>
        <v>2682307.6923076925</v>
      </c>
      <c r="X7">
        <f>AVERAGE(X9:X215)</f>
        <v>12000</v>
      </c>
      <c r="Y7">
        <f>AVERAGE(Y9:Y215)</f>
        <v>3211111.111111111</v>
      </c>
      <c r="Z7">
        <f>AVERAGE(Z9:Z215)</f>
        <v>1821764.705882353</v>
      </c>
      <c r="AA7">
        <f>AVERAGE(AA9:AA215)</f>
        <v>7159090.9090909092</v>
      </c>
      <c r="AB7">
        <f>AVERAGE(AB9:AB215)</f>
        <v>5914285.7142857146</v>
      </c>
    </row>
    <row r="8" spans="1:43" x14ac:dyDescent="0.25">
      <c r="A8" t="s">
        <v>38</v>
      </c>
      <c r="C8">
        <f>_xlfn.STDEV.S(C9:C164)/SQRT(COUNT(C9:C123))</f>
        <v>21343.747458109494</v>
      </c>
      <c r="D8">
        <f>_xlfn.STDEV.S(D9:D164)/SQRT(COUNT(D9:D123))</f>
        <v>351229.42839898111</v>
      </c>
      <c r="E8">
        <f>_xlfn.STDEV.S(E9:E164)/SQRT(COUNT(E9:E123))</f>
        <v>417590.95531323715</v>
      </c>
      <c r="F8">
        <f>_xlfn.STDEV.S(F9:F164)/SQRT(COUNT(F9:F123))</f>
        <v>887617.20579344034</v>
      </c>
      <c r="G8">
        <f>_xlfn.STDEV.S(G9:G164)/SQRT(COUNT(G9:G123))</f>
        <v>810700.27111980226</v>
      </c>
      <c r="J8">
        <f>_xlfn.STDEV.S(J9:J164)/SQRT(COUNT(J9:J123))</f>
        <v>21343.747458109494</v>
      </c>
      <c r="K8">
        <f>_xlfn.STDEV.S(K9:K164)/SQRT(COUNT(K9:K123))</f>
        <v>643806.69310034986</v>
      </c>
      <c r="L8">
        <f>_xlfn.STDEV.S(L9:L164)/SQRT(COUNT(L9:L123))</f>
        <v>841996.63498931716</v>
      </c>
      <c r="M8">
        <f>_xlfn.STDEV.S(M9:M164)/SQRT(COUNT(M9:M123))</f>
        <v>1879854.0499310433</v>
      </c>
      <c r="N8">
        <f>_xlfn.STDEV.S(N9:N164)/SQRT(COUNT(N9:N123))</f>
        <v>1625000</v>
      </c>
      <c r="Q8">
        <f>_xlfn.STDEV.S(Q9:Q164)/SQRT(COUNT(Q9:Q123))</f>
        <v>6633.2495807108007</v>
      </c>
      <c r="R8">
        <f>_xlfn.STDEV.S(R9:R164)/SQRT(COUNT(R9:R123))</f>
        <v>924571.50646995159</v>
      </c>
      <c r="S8">
        <f>_xlfn.STDEV.S(S9:S164)/SQRT(COUNT(S9:S123))</f>
        <v>709355.61691082548</v>
      </c>
      <c r="T8">
        <f>_xlfn.STDEV.S(T9:T164)/SQRT(COUNT(T9:T123))</f>
        <v>800760.88663398253</v>
      </c>
      <c r="U8">
        <f>_xlfn.STDEV.S(U9:U164)/SQRT(COUNT(U9:U123))</f>
        <v>792838.70000881364</v>
      </c>
      <c r="X8">
        <f>_xlfn.STDEV.S(X9:X164)/SQRT(COUNT(X9:X123))</f>
        <v>6633.2495807108007</v>
      </c>
      <c r="Y8">
        <f>_xlfn.STDEV.S(Y9:Y164)/SQRT(COUNT(Y9:Y123))</f>
        <v>2166815.8152117045</v>
      </c>
      <c r="Z8">
        <f>_xlfn.STDEV.S(Z9:Z164)/SQRT(COUNT(Z9:Z123))</f>
        <v>929006.91573366057</v>
      </c>
      <c r="AA8">
        <f>_xlfn.STDEV.S(AA9:AA164)/SQRT(COUNT(AA9:AA123))</f>
        <v>3171240.2089419086</v>
      </c>
      <c r="AB8">
        <f>_xlfn.STDEV.S(AB9:AB164)/SQRT(COUNT(AB9:AB123))</f>
        <v>3478329.4136990649</v>
      </c>
    </row>
    <row r="9" spans="1:43" x14ac:dyDescent="0.25">
      <c r="A9" t="s">
        <v>12</v>
      </c>
      <c r="B9" s="3"/>
      <c r="C9" s="3">
        <v>200000</v>
      </c>
      <c r="D9" s="3">
        <v>200000</v>
      </c>
      <c r="E9" s="3">
        <v>200000</v>
      </c>
      <c r="F9" s="3">
        <v>200000</v>
      </c>
      <c r="G9" s="3">
        <v>200000</v>
      </c>
      <c r="I9" s="3"/>
      <c r="J9" s="3">
        <v>200000</v>
      </c>
      <c r="K9" s="3">
        <v>100000</v>
      </c>
      <c r="L9" s="3">
        <v>100000</v>
      </c>
      <c r="M9" s="3">
        <v>1030000</v>
      </c>
      <c r="N9" s="3">
        <v>13000000</v>
      </c>
      <c r="Q9" s="3">
        <v>100000</v>
      </c>
      <c r="R9" s="3">
        <v>100000</v>
      </c>
      <c r="S9" s="3">
        <v>100000</v>
      </c>
      <c r="T9" s="3">
        <v>100000</v>
      </c>
      <c r="U9" s="3">
        <v>100000</v>
      </c>
      <c r="X9" s="3">
        <v>100000</v>
      </c>
      <c r="Y9" s="3">
        <v>34000000</v>
      </c>
      <c r="Z9" s="3">
        <v>200000</v>
      </c>
      <c r="AA9" s="3">
        <v>700000</v>
      </c>
      <c r="AB9" s="3">
        <v>19000000</v>
      </c>
    </row>
    <row r="10" spans="1:43" x14ac:dyDescent="0.25">
      <c r="B10" s="3"/>
      <c r="C10" s="3">
        <v>100000</v>
      </c>
      <c r="D10" s="3">
        <v>100000</v>
      </c>
      <c r="E10" s="3">
        <v>100000</v>
      </c>
      <c r="F10" s="3">
        <v>100000</v>
      </c>
      <c r="G10" s="3">
        <v>100000</v>
      </c>
      <c r="I10" s="3"/>
      <c r="J10" s="3">
        <v>100000</v>
      </c>
      <c r="K10" s="3">
        <v>200000</v>
      </c>
      <c r="L10" s="3">
        <v>7100000</v>
      </c>
      <c r="M10" s="3">
        <v>5100000</v>
      </c>
      <c r="N10" s="3">
        <v>0</v>
      </c>
      <c r="Q10" s="3">
        <v>100000</v>
      </c>
      <c r="R10" s="3">
        <v>100000</v>
      </c>
      <c r="S10" s="3">
        <v>100000</v>
      </c>
      <c r="T10" s="3">
        <v>100000</v>
      </c>
      <c r="U10" s="3">
        <v>100000</v>
      </c>
      <c r="X10" s="3">
        <v>100000</v>
      </c>
      <c r="Y10" s="3">
        <v>200000</v>
      </c>
      <c r="Z10" s="3">
        <v>200000</v>
      </c>
      <c r="AA10" s="3">
        <v>7500000</v>
      </c>
      <c r="AB10" s="3">
        <v>2800000</v>
      </c>
    </row>
    <row r="11" spans="1:43" x14ac:dyDescent="0.25">
      <c r="B11" s="3"/>
      <c r="C11" s="3">
        <v>0</v>
      </c>
      <c r="D11" s="3">
        <v>0</v>
      </c>
      <c r="E11" s="3">
        <v>0</v>
      </c>
      <c r="F11" s="3">
        <v>0</v>
      </c>
      <c r="G11" s="3">
        <v>0</v>
      </c>
      <c r="I11" s="3"/>
      <c r="J11" s="3">
        <v>0</v>
      </c>
      <c r="K11" s="3">
        <v>7750000</v>
      </c>
      <c r="L11" s="3">
        <v>10100000</v>
      </c>
      <c r="M11" s="3">
        <v>2000000</v>
      </c>
      <c r="N11" s="3">
        <v>0</v>
      </c>
      <c r="Q11" s="3">
        <v>100000</v>
      </c>
      <c r="R11" s="3">
        <v>100000</v>
      </c>
      <c r="S11" s="3">
        <v>100000</v>
      </c>
      <c r="T11" s="3">
        <v>100000</v>
      </c>
      <c r="U11" s="3">
        <v>100000</v>
      </c>
      <c r="X11" s="3">
        <v>100000</v>
      </c>
      <c r="Y11" s="3">
        <v>100000</v>
      </c>
      <c r="Z11" s="3">
        <v>200000</v>
      </c>
      <c r="AA11" s="3">
        <v>7300000</v>
      </c>
      <c r="AB11" s="3">
        <v>19600000</v>
      </c>
    </row>
    <row r="12" spans="1:43" x14ac:dyDescent="0.25">
      <c r="B12" s="3"/>
      <c r="C12" s="3">
        <v>0</v>
      </c>
      <c r="D12" s="3">
        <v>0</v>
      </c>
      <c r="E12" s="3">
        <v>0</v>
      </c>
      <c r="F12" s="3">
        <v>0</v>
      </c>
      <c r="G12" s="3">
        <v>0</v>
      </c>
      <c r="I12" s="3"/>
      <c r="J12" s="3">
        <v>0</v>
      </c>
      <c r="K12" s="3">
        <v>0</v>
      </c>
      <c r="L12" s="3">
        <v>1500000</v>
      </c>
      <c r="M12" s="3">
        <v>20800000</v>
      </c>
      <c r="N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X12" s="3">
        <v>0</v>
      </c>
      <c r="Y12" s="3">
        <v>2000000</v>
      </c>
      <c r="Z12" s="3">
        <v>200000</v>
      </c>
      <c r="AA12" s="3">
        <v>200000</v>
      </c>
      <c r="AB12" s="3">
        <v>0</v>
      </c>
    </row>
    <row r="13" spans="1:43" x14ac:dyDescent="0.25">
      <c r="B13" s="3"/>
      <c r="C13" s="3">
        <v>0</v>
      </c>
      <c r="D13" s="3">
        <v>0</v>
      </c>
      <c r="E13" s="3">
        <v>0</v>
      </c>
      <c r="F13" s="3">
        <v>0</v>
      </c>
      <c r="G13" s="3">
        <v>0</v>
      </c>
      <c r="I13" s="3"/>
      <c r="J13" s="3">
        <v>0</v>
      </c>
      <c r="K13" s="3">
        <v>0</v>
      </c>
      <c r="L13" s="3">
        <v>8100000</v>
      </c>
      <c r="M13" s="3">
        <v>10000000</v>
      </c>
      <c r="N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X13" s="3">
        <v>0</v>
      </c>
      <c r="Y13" s="3">
        <v>21500000</v>
      </c>
      <c r="Z13" s="3">
        <v>700000</v>
      </c>
      <c r="AA13" s="3">
        <v>18300000</v>
      </c>
      <c r="AB13" s="3">
        <v>0</v>
      </c>
    </row>
    <row r="14" spans="1:43" x14ac:dyDescent="0.25">
      <c r="B14" s="3"/>
      <c r="C14" s="3">
        <v>0</v>
      </c>
      <c r="D14" s="3">
        <v>0</v>
      </c>
      <c r="E14" s="3">
        <v>0</v>
      </c>
      <c r="F14" s="3">
        <v>0</v>
      </c>
      <c r="G14" s="3">
        <v>0</v>
      </c>
      <c r="I14" s="3"/>
      <c r="J14" s="3">
        <v>0</v>
      </c>
      <c r="K14" s="3">
        <v>0</v>
      </c>
      <c r="L14" s="3">
        <v>200000</v>
      </c>
      <c r="M14" s="3">
        <v>39000000</v>
      </c>
      <c r="N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X14" s="3">
        <v>0</v>
      </c>
      <c r="Y14" s="3">
        <v>0</v>
      </c>
      <c r="Z14" s="3">
        <v>2750000</v>
      </c>
      <c r="AA14" s="3">
        <v>34000000</v>
      </c>
      <c r="AB14" s="3">
        <v>0</v>
      </c>
    </row>
    <row r="15" spans="1:43" x14ac:dyDescent="0.25">
      <c r="B15" s="3"/>
      <c r="C15" s="3">
        <v>0</v>
      </c>
      <c r="D15" s="3">
        <v>0</v>
      </c>
      <c r="E15" s="3">
        <v>0</v>
      </c>
      <c r="F15" s="3">
        <v>0</v>
      </c>
      <c r="G15" s="3">
        <v>0</v>
      </c>
      <c r="I15" s="3"/>
      <c r="J15" s="3">
        <v>0</v>
      </c>
      <c r="K15" s="3">
        <v>0</v>
      </c>
      <c r="L15" s="3">
        <v>200000</v>
      </c>
      <c r="M15" s="3">
        <v>36000000</v>
      </c>
      <c r="N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X15" s="3">
        <v>0</v>
      </c>
      <c r="Y15" s="3">
        <v>0</v>
      </c>
      <c r="Z15" s="3">
        <v>6500000</v>
      </c>
      <c r="AA15" s="3">
        <v>7750000</v>
      </c>
      <c r="AB15" s="3">
        <v>0</v>
      </c>
    </row>
    <row r="16" spans="1:43" x14ac:dyDescent="0.25">
      <c r="B16" s="3"/>
      <c r="C16" s="3">
        <v>0</v>
      </c>
      <c r="D16" s="3">
        <v>0</v>
      </c>
      <c r="E16" s="3">
        <v>0</v>
      </c>
      <c r="F16" s="3">
        <v>0</v>
      </c>
      <c r="G16" s="3">
        <v>0</v>
      </c>
      <c r="I16" s="3"/>
      <c r="J16" s="3">
        <v>0</v>
      </c>
      <c r="K16" s="3">
        <v>0</v>
      </c>
      <c r="L16" s="3">
        <v>200000</v>
      </c>
      <c r="M16" s="3">
        <v>200000</v>
      </c>
      <c r="N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X16" s="3">
        <v>0</v>
      </c>
      <c r="Y16" s="3">
        <v>0</v>
      </c>
      <c r="Z16" s="3">
        <v>3910000</v>
      </c>
      <c r="AA16" s="3">
        <v>3000000</v>
      </c>
      <c r="AB16" s="3"/>
    </row>
    <row r="17" spans="2:28" x14ac:dyDescent="0.25">
      <c r="B17" s="3"/>
      <c r="C17" s="3">
        <v>0</v>
      </c>
      <c r="D17" s="3">
        <v>0</v>
      </c>
      <c r="E17" s="3">
        <v>0</v>
      </c>
      <c r="F17" s="3">
        <v>0</v>
      </c>
      <c r="G17" s="3">
        <v>0</v>
      </c>
      <c r="I17" s="3"/>
      <c r="J17" s="3">
        <v>0</v>
      </c>
      <c r="K17" s="3">
        <v>0</v>
      </c>
      <c r="L17" s="3">
        <v>200000</v>
      </c>
      <c r="M17" s="3">
        <v>200000</v>
      </c>
      <c r="N17" s="3"/>
      <c r="Q17" s="3">
        <v>0</v>
      </c>
      <c r="R17" s="3">
        <v>0</v>
      </c>
      <c r="S17" s="3">
        <v>0</v>
      </c>
      <c r="T17" s="3">
        <v>0</v>
      </c>
      <c r="U17" s="3">
        <v>0</v>
      </c>
      <c r="X17" s="3">
        <v>0</v>
      </c>
      <c r="Y17" s="3">
        <v>0</v>
      </c>
      <c r="Z17" s="3">
        <v>15000000</v>
      </c>
      <c r="AA17" s="3">
        <v>0</v>
      </c>
      <c r="AB17" s="3"/>
    </row>
    <row r="18" spans="2:28" x14ac:dyDescent="0.25">
      <c r="B18" s="3"/>
      <c r="C18" s="3">
        <v>0</v>
      </c>
      <c r="D18" s="3">
        <v>0</v>
      </c>
      <c r="E18" s="3">
        <v>0</v>
      </c>
      <c r="F18" s="3">
        <v>0</v>
      </c>
      <c r="G18" s="3">
        <v>0</v>
      </c>
      <c r="I18" s="3"/>
      <c r="J18" s="3">
        <v>0</v>
      </c>
      <c r="K18" s="3">
        <v>0</v>
      </c>
      <c r="L18" s="3">
        <v>200000</v>
      </c>
      <c r="M18" s="3">
        <v>14300000</v>
      </c>
      <c r="N18" s="3"/>
      <c r="Q18" s="3">
        <v>0</v>
      </c>
      <c r="R18" s="3">
        <v>0</v>
      </c>
      <c r="S18" s="3">
        <v>0</v>
      </c>
      <c r="T18" s="3">
        <v>0</v>
      </c>
      <c r="U18" s="3">
        <v>0</v>
      </c>
      <c r="X18" s="3">
        <v>0</v>
      </c>
      <c r="Y18" s="3">
        <v>0</v>
      </c>
      <c r="Z18" s="3">
        <v>200000</v>
      </c>
      <c r="AA18" s="3">
        <v>0</v>
      </c>
      <c r="AB18" s="3"/>
    </row>
    <row r="19" spans="2:28" x14ac:dyDescent="0.25">
      <c r="B19" s="3"/>
      <c r="C19" s="3"/>
      <c r="D19" s="3">
        <v>100000</v>
      </c>
      <c r="E19" s="3">
        <v>100000</v>
      </c>
      <c r="F19" s="3">
        <v>100000</v>
      </c>
      <c r="G19" s="3">
        <v>100000</v>
      </c>
      <c r="I19" s="3"/>
      <c r="J19" s="3"/>
      <c r="K19" s="3">
        <v>0</v>
      </c>
      <c r="L19" s="3">
        <v>200000</v>
      </c>
      <c r="M19" s="3">
        <v>3750000</v>
      </c>
      <c r="N19" s="3"/>
      <c r="Q19" s="3">
        <v>0</v>
      </c>
      <c r="R19" s="3">
        <v>0</v>
      </c>
      <c r="S19" s="3">
        <v>0</v>
      </c>
      <c r="T19" s="3">
        <v>0</v>
      </c>
      <c r="U19" s="3">
        <v>0</v>
      </c>
      <c r="X19" s="3">
        <v>0</v>
      </c>
      <c r="Y19" s="3">
        <v>0</v>
      </c>
      <c r="Z19" s="3">
        <v>200000</v>
      </c>
      <c r="AA19" s="3">
        <v>0</v>
      </c>
      <c r="AB19" s="3"/>
    </row>
    <row r="20" spans="2:28" x14ac:dyDescent="0.25">
      <c r="B20" s="3"/>
      <c r="C20" s="3"/>
      <c r="D20" s="3">
        <v>200000</v>
      </c>
      <c r="E20" s="3">
        <v>200000</v>
      </c>
      <c r="F20" s="3">
        <v>200000</v>
      </c>
      <c r="G20" s="3">
        <v>200000</v>
      </c>
      <c r="I20" s="3"/>
      <c r="J20" s="3"/>
      <c r="K20" s="3">
        <v>0</v>
      </c>
      <c r="L20" s="3">
        <v>100000</v>
      </c>
      <c r="M20" s="3">
        <v>14600000</v>
      </c>
      <c r="N20" s="3"/>
      <c r="Q20" s="3">
        <v>0</v>
      </c>
      <c r="R20" s="3">
        <v>0</v>
      </c>
      <c r="S20" s="3">
        <v>0</v>
      </c>
      <c r="T20" s="3">
        <v>0</v>
      </c>
      <c r="U20" s="3">
        <v>0</v>
      </c>
      <c r="X20" s="3">
        <v>0</v>
      </c>
      <c r="Y20" s="3">
        <v>0</v>
      </c>
      <c r="Z20" s="3">
        <v>200000</v>
      </c>
      <c r="AA20" s="3"/>
      <c r="AB20" s="3"/>
    </row>
    <row r="21" spans="2:28" x14ac:dyDescent="0.25">
      <c r="B21" s="3"/>
      <c r="C21" s="3"/>
      <c r="D21" s="3">
        <v>7750000</v>
      </c>
      <c r="E21" s="3">
        <v>7750000</v>
      </c>
      <c r="F21" s="3">
        <v>7750000</v>
      </c>
      <c r="G21" s="3">
        <v>7750000</v>
      </c>
      <c r="I21" s="3"/>
      <c r="J21" s="3"/>
      <c r="K21" s="3"/>
      <c r="L21" s="3">
        <v>100000</v>
      </c>
      <c r="M21" s="3">
        <v>2400000</v>
      </c>
      <c r="N21" s="3"/>
      <c r="Q21" s="3">
        <v>0</v>
      </c>
      <c r="R21" s="3">
        <v>0</v>
      </c>
      <c r="S21" s="3">
        <v>0</v>
      </c>
      <c r="T21" s="3">
        <v>0</v>
      </c>
      <c r="U21" s="3">
        <v>0</v>
      </c>
      <c r="X21" s="3">
        <v>0</v>
      </c>
      <c r="Y21" s="3">
        <v>0</v>
      </c>
      <c r="Z21" s="3">
        <v>200000</v>
      </c>
      <c r="AA21" s="3"/>
      <c r="AB21" s="3"/>
    </row>
    <row r="22" spans="2:28" x14ac:dyDescent="0.25">
      <c r="B22" s="3"/>
      <c r="C22" s="3"/>
      <c r="D22" s="3">
        <v>0</v>
      </c>
      <c r="E22" s="3">
        <v>0</v>
      </c>
      <c r="F22" s="3">
        <v>0</v>
      </c>
      <c r="G22" s="3">
        <v>0</v>
      </c>
      <c r="I22" s="3"/>
      <c r="J22" s="3"/>
      <c r="K22" s="3"/>
      <c r="L22" s="3">
        <v>100000</v>
      </c>
      <c r="M22" s="3">
        <v>0</v>
      </c>
      <c r="N22" s="3"/>
      <c r="Q22" s="3">
        <v>0</v>
      </c>
      <c r="R22" s="3">
        <v>0</v>
      </c>
      <c r="S22" s="3">
        <v>0</v>
      </c>
      <c r="T22" s="3">
        <v>0</v>
      </c>
      <c r="U22" s="3">
        <v>0</v>
      </c>
      <c r="X22" s="3">
        <v>0</v>
      </c>
      <c r="Y22" s="3">
        <v>0</v>
      </c>
      <c r="Z22" s="3">
        <v>510000</v>
      </c>
      <c r="AA22" s="3"/>
      <c r="AB22" s="3"/>
    </row>
    <row r="23" spans="2:28" x14ac:dyDescent="0.25">
      <c r="B23" s="3"/>
      <c r="C23" s="3"/>
      <c r="D23" s="3">
        <v>0</v>
      </c>
      <c r="E23" s="3">
        <v>0</v>
      </c>
      <c r="F23" s="3">
        <v>0</v>
      </c>
      <c r="G23" s="3">
        <v>0</v>
      </c>
      <c r="K23" s="3"/>
      <c r="L23" s="3">
        <v>0</v>
      </c>
      <c r="M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X23" s="3">
        <v>0</v>
      </c>
      <c r="Y23" s="3">
        <v>0</v>
      </c>
      <c r="Z23" s="3">
        <v>0</v>
      </c>
    </row>
    <row r="24" spans="2:28" x14ac:dyDescent="0.25">
      <c r="B24" s="3"/>
      <c r="C24" s="3"/>
      <c r="D24" s="3">
        <v>0</v>
      </c>
      <c r="E24" s="3">
        <v>0</v>
      </c>
      <c r="F24" s="3">
        <v>0</v>
      </c>
      <c r="G24" s="3">
        <v>0</v>
      </c>
      <c r="L24" s="3">
        <v>0</v>
      </c>
      <c r="M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X24" s="3">
        <v>0</v>
      </c>
      <c r="Y24" s="3">
        <v>0</v>
      </c>
      <c r="Z24" s="3">
        <v>0</v>
      </c>
    </row>
    <row r="25" spans="2:28" x14ac:dyDescent="0.25">
      <c r="B25" s="3"/>
      <c r="C25" s="3"/>
      <c r="D25" s="3">
        <v>0</v>
      </c>
      <c r="E25" s="3">
        <v>0</v>
      </c>
      <c r="F25" s="3">
        <v>0</v>
      </c>
      <c r="G25" s="3">
        <v>0</v>
      </c>
      <c r="M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X25" s="3">
        <v>0</v>
      </c>
      <c r="Y25" s="3">
        <v>0</v>
      </c>
      <c r="Z25" s="3">
        <v>0</v>
      </c>
    </row>
    <row r="26" spans="2:28" x14ac:dyDescent="0.25">
      <c r="B26" s="3"/>
      <c r="C26" s="3"/>
      <c r="D26" s="3">
        <v>0</v>
      </c>
      <c r="E26" s="3">
        <v>0</v>
      </c>
      <c r="F26" s="3">
        <v>0</v>
      </c>
      <c r="G26" s="3">
        <v>0</v>
      </c>
      <c r="M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X26" s="3">
        <v>0</v>
      </c>
      <c r="Y26" s="3">
        <v>0</v>
      </c>
    </row>
    <row r="27" spans="2:28" x14ac:dyDescent="0.25">
      <c r="B27" s="3"/>
      <c r="C27" s="3"/>
      <c r="D27" s="3">
        <v>0</v>
      </c>
      <c r="E27" s="3">
        <v>0</v>
      </c>
      <c r="F27" s="3">
        <v>0</v>
      </c>
      <c r="G27" s="3">
        <v>0</v>
      </c>
      <c r="M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X27" s="3">
        <v>0</v>
      </c>
    </row>
    <row r="28" spans="2:28" x14ac:dyDescent="0.25">
      <c r="B28" s="3"/>
      <c r="C28" s="3"/>
      <c r="D28" s="3">
        <v>0</v>
      </c>
      <c r="E28" s="3">
        <v>0</v>
      </c>
      <c r="F28" s="3">
        <v>0</v>
      </c>
      <c r="G28" s="3">
        <v>0</v>
      </c>
      <c r="M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X28" s="3">
        <v>0</v>
      </c>
    </row>
    <row r="29" spans="2:28" x14ac:dyDescent="0.25">
      <c r="B29" s="3"/>
      <c r="C29" s="3"/>
      <c r="D29" s="3">
        <v>0</v>
      </c>
      <c r="E29" s="3">
        <v>0</v>
      </c>
      <c r="F29" s="3">
        <v>0</v>
      </c>
      <c r="G29" s="3">
        <v>0</v>
      </c>
      <c r="M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X29" s="3">
        <v>0</v>
      </c>
    </row>
    <row r="30" spans="2:28" x14ac:dyDescent="0.25">
      <c r="B30" s="3"/>
      <c r="C30" s="3"/>
      <c r="D30" s="3">
        <v>0</v>
      </c>
      <c r="E30" s="3">
        <v>0</v>
      </c>
      <c r="F30" s="3">
        <v>0</v>
      </c>
      <c r="G30" s="3">
        <v>0</v>
      </c>
      <c r="M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X30" s="3">
        <v>0</v>
      </c>
    </row>
    <row r="31" spans="2:28" x14ac:dyDescent="0.25">
      <c r="B31" s="3"/>
      <c r="C31" s="3"/>
      <c r="D31" s="3"/>
      <c r="E31" s="3">
        <v>100000</v>
      </c>
      <c r="F31" s="3">
        <v>100000</v>
      </c>
      <c r="G31" s="3">
        <v>100000</v>
      </c>
      <c r="M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X31" s="3">
        <v>0</v>
      </c>
    </row>
    <row r="32" spans="2:28" x14ac:dyDescent="0.25">
      <c r="B32" s="3"/>
      <c r="C32" s="3"/>
      <c r="D32" s="3"/>
      <c r="E32" s="3">
        <v>7100000</v>
      </c>
      <c r="F32" s="3">
        <v>7100000</v>
      </c>
      <c r="G32" s="3">
        <v>7100000</v>
      </c>
      <c r="M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X32" s="3">
        <v>0</v>
      </c>
    </row>
    <row r="33" spans="2:24" x14ac:dyDescent="0.25">
      <c r="B33" s="3"/>
      <c r="C33" s="3"/>
      <c r="D33" s="3"/>
      <c r="E33" s="3">
        <v>10100000</v>
      </c>
      <c r="F33" s="3">
        <v>10100000</v>
      </c>
      <c r="G33" s="3">
        <v>10100000</v>
      </c>
      <c r="M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X33" s="3">
        <v>0</v>
      </c>
    </row>
    <row r="34" spans="2:24" x14ac:dyDescent="0.25">
      <c r="B34" s="3"/>
      <c r="C34" s="3"/>
      <c r="D34" s="3"/>
      <c r="E34" s="3">
        <v>1500000</v>
      </c>
      <c r="F34" s="3">
        <v>1500000</v>
      </c>
      <c r="G34" s="3">
        <v>1500000</v>
      </c>
      <c r="M34" s="3">
        <v>0</v>
      </c>
      <c r="R34" s="3">
        <v>34000000</v>
      </c>
      <c r="S34" s="3">
        <v>34000000</v>
      </c>
      <c r="T34" s="3">
        <v>34000000</v>
      </c>
      <c r="U34" s="3">
        <v>34000000</v>
      </c>
    </row>
    <row r="35" spans="2:24" x14ac:dyDescent="0.25">
      <c r="B35" s="3"/>
      <c r="C35" s="3"/>
      <c r="D35" s="3"/>
      <c r="E35" s="3">
        <v>8100000</v>
      </c>
      <c r="F35" s="3">
        <v>8100000</v>
      </c>
      <c r="G35" s="3">
        <v>8100000</v>
      </c>
      <c r="M35" s="3">
        <v>0</v>
      </c>
      <c r="R35" s="3">
        <v>200000</v>
      </c>
      <c r="S35" s="3">
        <v>200000</v>
      </c>
      <c r="T35" s="3">
        <v>200000</v>
      </c>
      <c r="U35" s="3">
        <v>200000</v>
      </c>
    </row>
    <row r="36" spans="2:24" x14ac:dyDescent="0.25">
      <c r="B36" s="3"/>
      <c r="C36" s="3"/>
      <c r="D36" s="3"/>
      <c r="E36" s="3">
        <v>200000</v>
      </c>
      <c r="F36" s="3">
        <v>200000</v>
      </c>
      <c r="G36" s="3">
        <v>200000</v>
      </c>
      <c r="M36" s="3">
        <v>0</v>
      </c>
      <c r="R36" s="3">
        <v>100000</v>
      </c>
      <c r="S36" s="3">
        <v>100000</v>
      </c>
      <c r="T36" s="3">
        <v>100000</v>
      </c>
      <c r="U36" s="3">
        <v>100000</v>
      </c>
    </row>
    <row r="37" spans="2:24" x14ac:dyDescent="0.25">
      <c r="B37" s="3"/>
      <c r="C37" s="3"/>
      <c r="D37" s="3"/>
      <c r="E37" s="3">
        <v>200000</v>
      </c>
      <c r="F37" s="3">
        <v>200000</v>
      </c>
      <c r="G37" s="3">
        <v>200000</v>
      </c>
      <c r="M37" s="3">
        <v>0</v>
      </c>
      <c r="R37" s="3">
        <v>2000000</v>
      </c>
      <c r="S37" s="3">
        <v>2000000</v>
      </c>
      <c r="T37" s="3">
        <v>2000000</v>
      </c>
      <c r="U37" s="3">
        <v>2000000</v>
      </c>
    </row>
    <row r="38" spans="2:24" x14ac:dyDescent="0.25">
      <c r="B38" s="3"/>
      <c r="C38" s="3"/>
      <c r="D38" s="3"/>
      <c r="E38" s="3">
        <v>200000</v>
      </c>
      <c r="F38" s="3">
        <v>200000</v>
      </c>
      <c r="G38" s="3">
        <v>200000</v>
      </c>
      <c r="M38" s="3">
        <v>0</v>
      </c>
      <c r="R38" s="3">
        <v>21500000</v>
      </c>
      <c r="S38" s="3">
        <v>21500000</v>
      </c>
      <c r="T38" s="3">
        <v>21500000</v>
      </c>
      <c r="U38" s="3">
        <v>21500000</v>
      </c>
    </row>
    <row r="39" spans="2:24" x14ac:dyDescent="0.25">
      <c r="B39" s="3"/>
      <c r="C39" s="3"/>
      <c r="D39" s="3"/>
      <c r="E39" s="3">
        <v>200000</v>
      </c>
      <c r="F39" s="3">
        <v>200000</v>
      </c>
      <c r="G39" s="3">
        <v>200000</v>
      </c>
      <c r="M39" s="3"/>
      <c r="R39" s="3">
        <v>0</v>
      </c>
      <c r="S39" s="3">
        <v>0</v>
      </c>
      <c r="T39" s="3">
        <v>0</v>
      </c>
      <c r="U39" s="3">
        <v>0</v>
      </c>
    </row>
    <row r="40" spans="2:24" x14ac:dyDescent="0.25">
      <c r="B40" s="3"/>
      <c r="C40" s="3"/>
      <c r="D40" s="3"/>
      <c r="E40" s="3">
        <v>200000</v>
      </c>
      <c r="F40" s="3">
        <v>200000</v>
      </c>
      <c r="G40" s="3">
        <v>200000</v>
      </c>
      <c r="M40" s="3"/>
      <c r="R40" s="3">
        <v>0</v>
      </c>
      <c r="S40" s="3">
        <v>0</v>
      </c>
      <c r="T40" s="3">
        <v>0</v>
      </c>
      <c r="U40" s="3">
        <v>0</v>
      </c>
    </row>
    <row r="41" spans="2:24" x14ac:dyDescent="0.25">
      <c r="B41" s="3"/>
      <c r="C41" s="3"/>
      <c r="D41" s="3"/>
      <c r="E41" s="3">
        <v>200000</v>
      </c>
      <c r="F41" s="3">
        <v>200000</v>
      </c>
      <c r="G41" s="3">
        <v>200000</v>
      </c>
      <c r="M41" s="3"/>
      <c r="R41" s="3">
        <v>0</v>
      </c>
      <c r="S41" s="3">
        <v>0</v>
      </c>
      <c r="T41" s="3">
        <v>0</v>
      </c>
      <c r="U41" s="3">
        <v>0</v>
      </c>
    </row>
    <row r="42" spans="2:24" x14ac:dyDescent="0.25">
      <c r="B42" s="3"/>
      <c r="C42" s="3"/>
      <c r="D42" s="3"/>
      <c r="E42" s="3">
        <v>100000</v>
      </c>
      <c r="F42" s="3">
        <v>100000</v>
      </c>
      <c r="G42" s="3">
        <v>100000</v>
      </c>
      <c r="M42" s="3"/>
      <c r="R42" s="3">
        <v>0</v>
      </c>
      <c r="S42" s="3">
        <v>0</v>
      </c>
      <c r="T42" s="3">
        <v>0</v>
      </c>
      <c r="U42" s="3">
        <v>0</v>
      </c>
    </row>
    <row r="43" spans="2:24" x14ac:dyDescent="0.25">
      <c r="B43" s="3"/>
      <c r="C43" s="3"/>
      <c r="D43" s="3"/>
      <c r="E43" s="3">
        <v>100000</v>
      </c>
      <c r="F43" s="3">
        <v>100000</v>
      </c>
      <c r="G43" s="3">
        <v>100000</v>
      </c>
      <c r="M43" s="3"/>
      <c r="R43" s="3">
        <v>0</v>
      </c>
      <c r="S43" s="3">
        <v>0</v>
      </c>
      <c r="T43" s="3">
        <v>0</v>
      </c>
      <c r="U43" s="3">
        <v>0</v>
      </c>
    </row>
    <row r="44" spans="2:24" x14ac:dyDescent="0.25">
      <c r="B44" s="3"/>
      <c r="C44" s="3"/>
      <c r="D44" s="3"/>
      <c r="E44" s="3">
        <v>100000</v>
      </c>
      <c r="F44" s="3">
        <v>100000</v>
      </c>
      <c r="G44" s="3">
        <v>100000</v>
      </c>
      <c r="M44" s="3"/>
      <c r="R44" s="3">
        <v>0</v>
      </c>
      <c r="S44" s="3">
        <v>0</v>
      </c>
      <c r="T44" s="3">
        <v>0</v>
      </c>
      <c r="U44" s="3">
        <v>0</v>
      </c>
    </row>
    <row r="45" spans="2:24" x14ac:dyDescent="0.25">
      <c r="B45" s="3"/>
      <c r="C45" s="3"/>
      <c r="D45" s="3"/>
      <c r="E45" s="3">
        <v>0</v>
      </c>
      <c r="F45" s="3">
        <v>0</v>
      </c>
      <c r="G45" s="3">
        <v>0</v>
      </c>
      <c r="M45" s="3"/>
      <c r="R45" s="3">
        <v>0</v>
      </c>
      <c r="S45" s="3">
        <v>0</v>
      </c>
      <c r="T45" s="3">
        <v>0</v>
      </c>
      <c r="U45" s="3">
        <v>0</v>
      </c>
    </row>
    <row r="46" spans="2:24" x14ac:dyDescent="0.25">
      <c r="B46" s="3"/>
      <c r="C46" s="3"/>
      <c r="D46" s="3"/>
      <c r="E46" s="3">
        <v>0</v>
      </c>
      <c r="F46" s="3">
        <v>0</v>
      </c>
      <c r="G46" s="3">
        <v>0</v>
      </c>
      <c r="R46" s="3">
        <v>0</v>
      </c>
      <c r="S46" s="3">
        <v>0</v>
      </c>
      <c r="T46" s="3">
        <v>0</v>
      </c>
      <c r="U46" s="3">
        <v>0</v>
      </c>
    </row>
    <row r="47" spans="2:24" x14ac:dyDescent="0.25">
      <c r="B47" s="3"/>
      <c r="C47" s="3"/>
      <c r="D47" s="3"/>
      <c r="E47" s="3"/>
      <c r="F47" s="3">
        <v>1030000</v>
      </c>
      <c r="G47" s="3">
        <v>1030000</v>
      </c>
      <c r="R47" s="3">
        <v>0</v>
      </c>
      <c r="S47" s="3">
        <v>0</v>
      </c>
      <c r="T47" s="3">
        <v>0</v>
      </c>
      <c r="U47" s="3">
        <v>0</v>
      </c>
    </row>
    <row r="48" spans="2:24" x14ac:dyDescent="0.25">
      <c r="B48" s="3"/>
      <c r="C48" s="3"/>
      <c r="D48" s="3"/>
      <c r="E48" s="3"/>
      <c r="F48" s="3">
        <v>5100000</v>
      </c>
      <c r="G48" s="3">
        <v>5100000</v>
      </c>
      <c r="R48" s="3">
        <v>0</v>
      </c>
      <c r="S48" s="3">
        <v>0</v>
      </c>
      <c r="T48" s="3">
        <v>0</v>
      </c>
      <c r="U48" s="3">
        <v>0</v>
      </c>
    </row>
    <row r="49" spans="2:21" x14ac:dyDescent="0.25">
      <c r="B49" s="3"/>
      <c r="C49" s="3"/>
      <c r="D49" s="3"/>
      <c r="E49" s="3"/>
      <c r="F49" s="3">
        <v>2000000</v>
      </c>
      <c r="G49" s="3">
        <v>2000000</v>
      </c>
      <c r="R49" s="3">
        <v>0</v>
      </c>
      <c r="S49" s="3">
        <v>0</v>
      </c>
      <c r="T49" s="3">
        <v>0</v>
      </c>
      <c r="U49" s="3">
        <v>0</v>
      </c>
    </row>
    <row r="50" spans="2:21" x14ac:dyDescent="0.25">
      <c r="B50" s="3"/>
      <c r="C50" s="3"/>
      <c r="D50" s="3"/>
      <c r="E50" s="3"/>
      <c r="F50" s="3">
        <v>20800000</v>
      </c>
      <c r="G50" s="3">
        <v>20800000</v>
      </c>
      <c r="R50" s="3">
        <v>0</v>
      </c>
      <c r="S50" s="3">
        <v>0</v>
      </c>
      <c r="T50" s="3">
        <v>0</v>
      </c>
      <c r="U50" s="3">
        <v>0</v>
      </c>
    </row>
    <row r="51" spans="2:21" x14ac:dyDescent="0.25">
      <c r="B51" s="3"/>
      <c r="C51" s="3"/>
      <c r="D51" s="3"/>
      <c r="E51" s="3"/>
      <c r="F51" s="3">
        <v>10000000</v>
      </c>
      <c r="G51" s="3">
        <v>10000000</v>
      </c>
      <c r="R51" s="3">
        <v>0</v>
      </c>
      <c r="S51" s="3">
        <v>0</v>
      </c>
      <c r="T51" s="3">
        <v>0</v>
      </c>
      <c r="U51" s="3">
        <v>0</v>
      </c>
    </row>
    <row r="52" spans="2:21" x14ac:dyDescent="0.25">
      <c r="B52" s="3"/>
      <c r="C52" s="3"/>
      <c r="D52" s="3"/>
      <c r="E52" s="3"/>
      <c r="F52" s="3">
        <v>39000000</v>
      </c>
      <c r="G52" s="3">
        <v>39000000</v>
      </c>
      <c r="S52" s="3">
        <v>200000</v>
      </c>
      <c r="T52" s="3">
        <v>200000</v>
      </c>
      <c r="U52" s="3">
        <v>200000</v>
      </c>
    </row>
    <row r="53" spans="2:21" x14ac:dyDescent="0.25">
      <c r="B53" s="3"/>
      <c r="C53" s="3"/>
      <c r="D53" s="3"/>
      <c r="E53" s="3"/>
      <c r="F53" s="3">
        <v>36000000</v>
      </c>
      <c r="G53" s="3">
        <v>36000000</v>
      </c>
      <c r="S53" s="3">
        <v>200000</v>
      </c>
      <c r="T53" s="3">
        <v>200000</v>
      </c>
      <c r="U53" s="3">
        <v>200000</v>
      </c>
    </row>
    <row r="54" spans="2:21" x14ac:dyDescent="0.25">
      <c r="B54" s="3"/>
      <c r="C54" s="3"/>
      <c r="D54" s="3"/>
      <c r="E54" s="3"/>
      <c r="F54" s="3">
        <v>200000</v>
      </c>
      <c r="G54" s="3">
        <v>200000</v>
      </c>
      <c r="S54" s="3">
        <v>200000</v>
      </c>
      <c r="T54" s="3">
        <v>200000</v>
      </c>
      <c r="U54" s="3">
        <v>200000</v>
      </c>
    </row>
    <row r="55" spans="2:21" x14ac:dyDescent="0.25">
      <c r="B55" s="3"/>
      <c r="C55" s="3"/>
      <c r="D55" s="3"/>
      <c r="E55" s="3"/>
      <c r="F55" s="3">
        <v>200000</v>
      </c>
      <c r="G55" s="3">
        <v>200000</v>
      </c>
      <c r="S55" s="3">
        <v>200000</v>
      </c>
      <c r="T55" s="3">
        <v>200000</v>
      </c>
      <c r="U55" s="3">
        <v>200000</v>
      </c>
    </row>
    <row r="56" spans="2:21" x14ac:dyDescent="0.25">
      <c r="B56" s="3"/>
      <c r="C56" s="3"/>
      <c r="D56" s="3"/>
      <c r="E56" s="3"/>
      <c r="F56" s="3">
        <v>14300000</v>
      </c>
      <c r="G56" s="3">
        <v>14300000</v>
      </c>
      <c r="S56" s="3">
        <v>700000</v>
      </c>
      <c r="T56" s="3">
        <v>700000</v>
      </c>
      <c r="U56" s="3">
        <v>700000</v>
      </c>
    </row>
    <row r="57" spans="2:21" x14ac:dyDescent="0.25">
      <c r="B57" s="3"/>
      <c r="C57" s="3"/>
      <c r="D57" s="3"/>
      <c r="E57" s="3"/>
      <c r="F57" s="3">
        <v>3750000</v>
      </c>
      <c r="G57" s="3">
        <v>3750000</v>
      </c>
      <c r="S57" s="3">
        <v>2750000</v>
      </c>
      <c r="T57" s="3">
        <v>2750000</v>
      </c>
      <c r="U57" s="3">
        <v>2750000</v>
      </c>
    </row>
    <row r="58" spans="2:21" x14ac:dyDescent="0.25">
      <c r="B58" s="3"/>
      <c r="C58" s="3"/>
      <c r="D58" s="3"/>
      <c r="E58" s="3"/>
      <c r="F58" s="3">
        <v>14600000</v>
      </c>
      <c r="G58" s="3">
        <v>14600000</v>
      </c>
      <c r="S58" s="3">
        <v>6500000</v>
      </c>
      <c r="T58" s="3">
        <v>6500000</v>
      </c>
      <c r="U58" s="3">
        <v>6500000</v>
      </c>
    </row>
    <row r="59" spans="2:21" x14ac:dyDescent="0.25">
      <c r="B59" s="3"/>
      <c r="C59" s="3"/>
      <c r="D59" s="3"/>
      <c r="E59" s="3"/>
      <c r="F59" s="3">
        <v>2400000</v>
      </c>
      <c r="G59" s="3">
        <v>2400000</v>
      </c>
      <c r="S59" s="3">
        <v>3910000</v>
      </c>
      <c r="T59" s="3">
        <v>3910000</v>
      </c>
      <c r="U59" s="3">
        <v>3910000</v>
      </c>
    </row>
    <row r="60" spans="2:21" x14ac:dyDescent="0.25">
      <c r="B60" s="3"/>
      <c r="C60" s="3"/>
      <c r="D60" s="3"/>
      <c r="E60" s="3"/>
      <c r="F60" s="3">
        <v>0</v>
      </c>
      <c r="G60" s="3">
        <v>0</v>
      </c>
      <c r="S60" s="3">
        <v>15000000</v>
      </c>
      <c r="T60" s="3">
        <v>15000000</v>
      </c>
      <c r="U60" s="3">
        <v>15000000</v>
      </c>
    </row>
    <row r="61" spans="2:21" x14ac:dyDescent="0.25">
      <c r="B61" s="3"/>
      <c r="C61" s="3"/>
      <c r="D61" s="3"/>
      <c r="E61" s="3"/>
      <c r="F61" s="3">
        <v>0</v>
      </c>
      <c r="G61" s="3">
        <v>0</v>
      </c>
      <c r="S61" s="3">
        <v>200000</v>
      </c>
      <c r="T61" s="3">
        <v>200000</v>
      </c>
      <c r="U61" s="3">
        <v>200000</v>
      </c>
    </row>
    <row r="62" spans="2:21" x14ac:dyDescent="0.25">
      <c r="B62" s="3"/>
      <c r="C62" s="3"/>
      <c r="D62" s="3"/>
      <c r="E62" s="3"/>
      <c r="F62" s="3">
        <v>0</v>
      </c>
      <c r="G62" s="3">
        <v>0</v>
      </c>
      <c r="S62" s="3">
        <v>200000</v>
      </c>
      <c r="T62" s="3">
        <v>200000</v>
      </c>
      <c r="U62" s="3">
        <v>200000</v>
      </c>
    </row>
    <row r="63" spans="2:21" x14ac:dyDescent="0.25">
      <c r="B63" s="3"/>
      <c r="C63" s="3"/>
      <c r="D63" s="3"/>
      <c r="E63" s="3"/>
      <c r="F63" s="3">
        <v>0</v>
      </c>
      <c r="G63" s="3">
        <v>0</v>
      </c>
      <c r="S63" s="3">
        <v>200000</v>
      </c>
      <c r="T63" s="3">
        <v>200000</v>
      </c>
      <c r="U63" s="3">
        <v>200000</v>
      </c>
    </row>
    <row r="64" spans="2:21" x14ac:dyDescent="0.25">
      <c r="B64" s="3"/>
      <c r="C64" s="3"/>
      <c r="D64" s="3"/>
      <c r="E64" s="3"/>
      <c r="F64" s="3">
        <v>0</v>
      </c>
      <c r="G64" s="3">
        <v>0</v>
      </c>
      <c r="S64" s="3">
        <v>200000</v>
      </c>
      <c r="T64" s="3">
        <v>200000</v>
      </c>
      <c r="U64" s="3">
        <v>200000</v>
      </c>
    </row>
    <row r="65" spans="2:21" x14ac:dyDescent="0.25">
      <c r="B65" s="3"/>
      <c r="C65" s="3"/>
      <c r="D65" s="3"/>
      <c r="E65" s="3"/>
      <c r="F65" s="3">
        <v>0</v>
      </c>
      <c r="G65" s="3">
        <v>0</v>
      </c>
      <c r="S65" s="3">
        <v>510000</v>
      </c>
      <c r="T65" s="3">
        <v>510000</v>
      </c>
      <c r="U65" s="3">
        <v>510000</v>
      </c>
    </row>
    <row r="66" spans="2:21" x14ac:dyDescent="0.25">
      <c r="B66" s="3"/>
      <c r="C66" s="3"/>
      <c r="D66" s="3"/>
      <c r="E66" s="3"/>
      <c r="F66" s="3">
        <v>0</v>
      </c>
      <c r="G66" s="3">
        <v>0</v>
      </c>
      <c r="S66" s="3">
        <v>0</v>
      </c>
      <c r="T66" s="3">
        <v>0</v>
      </c>
      <c r="U66" s="3">
        <v>0</v>
      </c>
    </row>
    <row r="67" spans="2:21" x14ac:dyDescent="0.25">
      <c r="B67" s="3"/>
      <c r="C67" s="3"/>
      <c r="D67" s="3"/>
      <c r="E67" s="3"/>
      <c r="F67" s="3">
        <v>0</v>
      </c>
      <c r="G67" s="3">
        <v>0</v>
      </c>
      <c r="S67" s="3">
        <v>0</v>
      </c>
      <c r="T67" s="3">
        <v>0</v>
      </c>
      <c r="U67" s="3">
        <v>0</v>
      </c>
    </row>
    <row r="68" spans="2:21" x14ac:dyDescent="0.25">
      <c r="B68" s="3"/>
      <c r="C68" s="3"/>
      <c r="D68" s="3"/>
      <c r="E68" s="3"/>
      <c r="F68" s="3">
        <v>0</v>
      </c>
      <c r="G68" s="3">
        <v>0</v>
      </c>
      <c r="S68" s="3">
        <v>0</v>
      </c>
      <c r="T68" s="3">
        <v>0</v>
      </c>
      <c r="U68" s="3">
        <v>0</v>
      </c>
    </row>
    <row r="69" spans="2:21" x14ac:dyDescent="0.25">
      <c r="B69" s="3"/>
      <c r="C69" s="3"/>
      <c r="D69" s="3"/>
      <c r="E69" s="3"/>
      <c r="F69" s="3">
        <v>0</v>
      </c>
      <c r="G69" s="3">
        <v>0</v>
      </c>
      <c r="T69" s="3">
        <v>700000</v>
      </c>
      <c r="U69" s="3">
        <v>700000</v>
      </c>
    </row>
    <row r="70" spans="2:21" x14ac:dyDescent="0.25">
      <c r="B70" s="3"/>
      <c r="C70" s="3"/>
      <c r="D70" s="3"/>
      <c r="E70" s="3"/>
      <c r="F70" s="3">
        <v>0</v>
      </c>
      <c r="G70" s="3">
        <v>0</v>
      </c>
      <c r="T70" s="3">
        <v>7500000</v>
      </c>
      <c r="U70" s="3">
        <v>7500000</v>
      </c>
    </row>
    <row r="71" spans="2:21" x14ac:dyDescent="0.25">
      <c r="B71" s="3"/>
      <c r="C71" s="3"/>
      <c r="D71" s="3"/>
      <c r="E71" s="3"/>
      <c r="F71" s="3">
        <v>0</v>
      </c>
      <c r="G71" s="3">
        <v>0</v>
      </c>
      <c r="T71" s="3">
        <v>7300000</v>
      </c>
      <c r="U71" s="3">
        <v>7300000</v>
      </c>
    </row>
    <row r="72" spans="2:21" x14ac:dyDescent="0.25">
      <c r="B72" s="3"/>
      <c r="C72" s="3"/>
      <c r="D72" s="3"/>
      <c r="E72" s="3"/>
      <c r="F72" s="3">
        <v>0</v>
      </c>
      <c r="G72" s="3">
        <v>0</v>
      </c>
      <c r="T72" s="3">
        <v>200000</v>
      </c>
      <c r="U72" s="3">
        <v>200000</v>
      </c>
    </row>
    <row r="73" spans="2:21" x14ac:dyDescent="0.25">
      <c r="B73" s="3"/>
      <c r="C73" s="3"/>
      <c r="D73" s="3"/>
      <c r="E73" s="3"/>
      <c r="F73" s="3">
        <v>0</v>
      </c>
      <c r="G73" s="3">
        <v>0</v>
      </c>
      <c r="T73" s="3">
        <v>18300000</v>
      </c>
      <c r="U73" s="3">
        <v>18300000</v>
      </c>
    </row>
    <row r="74" spans="2:21" x14ac:dyDescent="0.25">
      <c r="B74" s="3"/>
      <c r="C74" s="3"/>
      <c r="D74" s="3"/>
      <c r="E74" s="3"/>
      <c r="F74" s="3">
        <v>0</v>
      </c>
      <c r="G74" s="3">
        <v>0</v>
      </c>
      <c r="T74" s="3">
        <v>34000000</v>
      </c>
      <c r="U74" s="3">
        <v>34000000</v>
      </c>
    </row>
    <row r="75" spans="2:21" x14ac:dyDescent="0.25">
      <c r="B75" s="3"/>
      <c r="C75" s="3"/>
      <c r="D75" s="3"/>
      <c r="E75" s="3"/>
      <c r="F75" s="3">
        <v>0</v>
      </c>
      <c r="G75" s="3">
        <v>0</v>
      </c>
      <c r="T75" s="3">
        <v>7750000</v>
      </c>
      <c r="U75" s="3">
        <v>7750000</v>
      </c>
    </row>
    <row r="76" spans="2:21" x14ac:dyDescent="0.25">
      <c r="B76" s="3"/>
      <c r="C76" s="3"/>
      <c r="D76" s="3"/>
      <c r="E76" s="3"/>
      <c r="F76" s="3">
        <v>0</v>
      </c>
      <c r="G76" s="3">
        <v>0</v>
      </c>
      <c r="T76" s="3">
        <v>3000000</v>
      </c>
      <c r="U76" s="3">
        <v>3000000</v>
      </c>
    </row>
    <row r="77" spans="2:21" x14ac:dyDescent="0.25">
      <c r="B77" s="3"/>
      <c r="C77" s="3"/>
      <c r="D77" s="3"/>
      <c r="E77" s="3"/>
      <c r="F77" s="3"/>
      <c r="G77" s="3">
        <v>13000000</v>
      </c>
      <c r="T77" s="3">
        <v>0</v>
      </c>
      <c r="U77" s="3">
        <v>0</v>
      </c>
    </row>
    <row r="78" spans="2:21" x14ac:dyDescent="0.25">
      <c r="B78" s="3"/>
      <c r="C78" s="3"/>
      <c r="D78" s="3"/>
      <c r="E78" s="3"/>
      <c r="F78" s="3"/>
      <c r="G78" s="3">
        <v>0</v>
      </c>
      <c r="T78" s="3">
        <v>0</v>
      </c>
      <c r="U78" s="3">
        <v>0</v>
      </c>
    </row>
    <row r="79" spans="2:21" x14ac:dyDescent="0.25">
      <c r="B79" s="3"/>
      <c r="C79" s="3"/>
      <c r="D79" s="3"/>
      <c r="E79" s="3"/>
      <c r="F79" s="3"/>
      <c r="G79" s="3">
        <v>0</v>
      </c>
      <c r="T79" s="3">
        <v>0</v>
      </c>
      <c r="U79" s="3">
        <v>0</v>
      </c>
    </row>
    <row r="80" spans="2:21" x14ac:dyDescent="0.25">
      <c r="B80" s="3"/>
      <c r="C80" s="3"/>
      <c r="D80" s="3"/>
      <c r="E80" s="3"/>
      <c r="F80" s="3"/>
      <c r="G80" s="3">
        <v>0</v>
      </c>
      <c r="U80" s="3">
        <v>19000000</v>
      </c>
    </row>
    <row r="81" spans="2:21" x14ac:dyDescent="0.25">
      <c r="B81" s="3"/>
      <c r="C81" s="3"/>
      <c r="D81" s="3"/>
      <c r="E81" s="3"/>
      <c r="F81" s="3"/>
      <c r="G81" s="3">
        <v>0</v>
      </c>
      <c r="U81" s="3">
        <v>2800000</v>
      </c>
    </row>
    <row r="82" spans="2:21" x14ac:dyDescent="0.25">
      <c r="B82" s="3"/>
      <c r="C82" s="3"/>
      <c r="D82" s="3"/>
      <c r="E82" s="3"/>
      <c r="F82" s="3"/>
      <c r="G82" s="3">
        <v>0</v>
      </c>
      <c r="U82" s="3">
        <v>19600000</v>
      </c>
    </row>
    <row r="83" spans="2:21" x14ac:dyDescent="0.25">
      <c r="B83" s="3"/>
      <c r="C83" s="3"/>
      <c r="D83" s="3"/>
      <c r="E83" s="3"/>
      <c r="F83" s="3"/>
      <c r="G83" s="3">
        <v>0</v>
      </c>
      <c r="U83" s="3">
        <v>0</v>
      </c>
    </row>
    <row r="84" spans="2:21" x14ac:dyDescent="0.25">
      <c r="B84" s="3"/>
      <c r="C84" s="3"/>
      <c r="D84" s="3"/>
      <c r="E84" s="3"/>
      <c r="F84" s="3"/>
      <c r="G84" s="3">
        <v>0</v>
      </c>
      <c r="U84" s="3">
        <v>0</v>
      </c>
    </row>
    <row r="85" spans="2:21" x14ac:dyDescent="0.25">
      <c r="B85" s="3"/>
      <c r="C85" s="3"/>
      <c r="D85" s="3"/>
      <c r="E85" s="3"/>
      <c r="F85" s="3"/>
      <c r="G85" s="3"/>
      <c r="U85" s="3">
        <v>0</v>
      </c>
    </row>
    <row r="86" spans="2:21" x14ac:dyDescent="0.25">
      <c r="B86" s="3"/>
      <c r="C86" s="3"/>
      <c r="D86" s="3"/>
      <c r="E86" s="3"/>
      <c r="F86" s="3"/>
      <c r="G86" s="3"/>
      <c r="U86" s="3">
        <v>0</v>
      </c>
    </row>
  </sheetData>
  <mergeCells count="6">
    <mergeCell ref="AL1:AQ1"/>
    <mergeCell ref="C1:H1"/>
    <mergeCell ref="J1:O1"/>
    <mergeCell ref="Q1:V1"/>
    <mergeCell ref="X1:AC1"/>
    <mergeCell ref="AE1:AJ1"/>
  </mergeCells>
  <pageMargins left="0.7" right="0.7" top="0.75" bottom="0.75" header="0.3" footer="0.3"/>
  <ignoredErrors>
    <ignoredError sqref="Z2 AN2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26"/>
  <sheetViews>
    <sheetView topLeftCell="C1" workbookViewId="0">
      <selection activeCell="P16" sqref="P16"/>
    </sheetView>
  </sheetViews>
  <sheetFormatPr defaultRowHeight="15" x14ac:dyDescent="0.25"/>
  <cols>
    <col min="1" max="1" width="37.140625" customWidth="1"/>
    <col min="7" max="7" width="10.85546875" customWidth="1"/>
    <col min="8" max="8" width="9.28515625" customWidth="1"/>
  </cols>
  <sheetData>
    <row r="1" spans="1:57" x14ac:dyDescent="0.25">
      <c r="A1" s="1"/>
      <c r="B1" s="1"/>
      <c r="C1" s="10" t="s">
        <v>33</v>
      </c>
      <c r="D1" s="10"/>
      <c r="E1" s="10"/>
      <c r="F1" s="10"/>
      <c r="G1" s="10"/>
      <c r="H1" s="10"/>
      <c r="I1" s="1"/>
      <c r="J1" s="10" t="s">
        <v>21</v>
      </c>
      <c r="K1" s="10"/>
      <c r="L1" s="10"/>
      <c r="M1" s="10"/>
      <c r="N1" s="10"/>
      <c r="O1" s="10"/>
      <c r="P1" s="1"/>
      <c r="Q1" s="10" t="s">
        <v>22</v>
      </c>
      <c r="R1" s="10"/>
      <c r="S1" s="10"/>
      <c r="T1" s="10"/>
      <c r="U1" s="10"/>
      <c r="V1" s="10"/>
      <c r="W1" s="1"/>
      <c r="X1" s="10" t="s">
        <v>34</v>
      </c>
      <c r="Y1" s="10"/>
      <c r="Z1" s="10"/>
      <c r="AA1" s="10"/>
      <c r="AB1" s="10"/>
      <c r="AC1" s="10"/>
      <c r="AD1" s="1"/>
      <c r="AE1" s="10" t="s">
        <v>35</v>
      </c>
      <c r="AF1" s="10"/>
      <c r="AG1" s="10"/>
      <c r="AH1" s="10"/>
      <c r="AI1" s="10"/>
      <c r="AJ1" s="10"/>
      <c r="AK1" s="1"/>
      <c r="AL1" s="10" t="s">
        <v>23</v>
      </c>
      <c r="AM1" s="10"/>
      <c r="AN1" s="10"/>
      <c r="AO1" s="10"/>
      <c r="AP1" s="10"/>
      <c r="AQ1" s="10"/>
      <c r="AR1" s="1"/>
      <c r="AS1" s="10" t="s">
        <v>36</v>
      </c>
      <c r="AT1" s="10"/>
      <c r="AU1" s="10"/>
      <c r="AV1" s="10"/>
      <c r="AW1" s="10"/>
      <c r="AX1" s="10"/>
      <c r="AY1" s="1"/>
      <c r="AZ1" s="10" t="s">
        <v>24</v>
      </c>
      <c r="BA1" s="10"/>
      <c r="BB1" s="10"/>
      <c r="BC1" s="10"/>
      <c r="BD1" s="10"/>
      <c r="BE1" s="10"/>
    </row>
    <row r="2" spans="1:57" x14ac:dyDescent="0.25">
      <c r="A2" s="1" t="s">
        <v>6</v>
      </c>
      <c r="C2" s="1">
        <v>5</v>
      </c>
      <c r="D2" s="1">
        <v>10</v>
      </c>
      <c r="E2" s="1">
        <v>15</v>
      </c>
      <c r="F2" s="1">
        <v>20</v>
      </c>
      <c r="G2" s="1">
        <v>25</v>
      </c>
      <c r="H2" s="1" t="s">
        <v>20</v>
      </c>
      <c r="I2" s="1"/>
      <c r="J2" s="1" t="s">
        <v>1</v>
      </c>
      <c r="K2" s="1" t="s">
        <v>2</v>
      </c>
      <c r="L2" s="1" t="s">
        <v>3</v>
      </c>
      <c r="M2" s="1" t="s">
        <v>4</v>
      </c>
      <c r="N2" s="1" t="s">
        <v>5</v>
      </c>
      <c r="O2" s="1" t="s">
        <v>0</v>
      </c>
      <c r="P2" s="1"/>
      <c r="Q2" s="1">
        <v>5</v>
      </c>
      <c r="R2" s="1">
        <v>10</v>
      </c>
      <c r="S2" s="1">
        <v>15</v>
      </c>
      <c r="T2" s="1">
        <v>20</v>
      </c>
      <c r="U2" s="1">
        <v>25</v>
      </c>
      <c r="V2" s="1" t="s">
        <v>20</v>
      </c>
      <c r="W2" s="1"/>
      <c r="X2" s="1" t="s">
        <v>1</v>
      </c>
      <c r="Y2" s="1" t="s">
        <v>2</v>
      </c>
      <c r="Z2" s="1" t="s">
        <v>3</v>
      </c>
      <c r="AA2" s="1" t="s">
        <v>4</v>
      </c>
      <c r="AB2" s="1" t="s">
        <v>5</v>
      </c>
      <c r="AC2" s="1" t="s">
        <v>0</v>
      </c>
      <c r="AD2" s="1"/>
      <c r="AE2" s="1">
        <v>5</v>
      </c>
      <c r="AF2" s="1">
        <v>10</v>
      </c>
      <c r="AG2" s="1">
        <v>15</v>
      </c>
      <c r="AH2" s="1">
        <v>20</v>
      </c>
      <c r="AI2" s="1">
        <v>25</v>
      </c>
      <c r="AJ2" s="1" t="s">
        <v>20</v>
      </c>
      <c r="AK2" s="1"/>
      <c r="AL2" s="1" t="s">
        <v>1</v>
      </c>
      <c r="AM2" s="1" t="s">
        <v>2</v>
      </c>
      <c r="AN2" s="1" t="s">
        <v>3</v>
      </c>
      <c r="AO2" s="1" t="s">
        <v>4</v>
      </c>
      <c r="AP2" s="1" t="s">
        <v>5</v>
      </c>
      <c r="AQ2" s="1" t="s">
        <v>0</v>
      </c>
      <c r="AS2" s="1">
        <v>5</v>
      </c>
      <c r="AT2" s="1">
        <v>10</v>
      </c>
      <c r="AU2" s="1">
        <v>15</v>
      </c>
      <c r="AV2" s="1">
        <v>20</v>
      </c>
      <c r="AW2" s="1">
        <v>25</v>
      </c>
      <c r="AX2" s="1" t="s">
        <v>20</v>
      </c>
      <c r="AY2" s="1"/>
      <c r="AZ2" s="1" t="s">
        <v>1</v>
      </c>
      <c r="BA2" s="1" t="s">
        <v>2</v>
      </c>
      <c r="BB2" s="1" t="s">
        <v>3</v>
      </c>
      <c r="BC2" s="1" t="s">
        <v>4</v>
      </c>
      <c r="BD2" s="1" t="s">
        <v>5</v>
      </c>
      <c r="BE2" s="1" t="s">
        <v>0</v>
      </c>
    </row>
    <row r="3" spans="1:57" x14ac:dyDescent="0.25">
      <c r="A3" t="s">
        <v>7</v>
      </c>
      <c r="C3">
        <v>107</v>
      </c>
      <c r="D3">
        <v>173</v>
      </c>
      <c r="E3">
        <v>371</v>
      </c>
      <c r="F3">
        <v>483</v>
      </c>
      <c r="G3">
        <v>553</v>
      </c>
      <c r="H3">
        <v>569</v>
      </c>
      <c r="J3">
        <v>107</v>
      </c>
      <c r="K3">
        <v>66</v>
      </c>
      <c r="L3">
        <v>198</v>
      </c>
      <c r="M3">
        <v>112</v>
      </c>
      <c r="N3">
        <v>70</v>
      </c>
      <c r="O3">
        <v>16</v>
      </c>
      <c r="Q3">
        <v>37</v>
      </c>
      <c r="R3">
        <v>55</v>
      </c>
      <c r="S3">
        <v>77</v>
      </c>
      <c r="T3">
        <v>114</v>
      </c>
      <c r="U3">
        <v>180</v>
      </c>
      <c r="V3">
        <v>610</v>
      </c>
      <c r="X3">
        <v>37</v>
      </c>
      <c r="Y3">
        <f>R3-Q3</f>
        <v>18</v>
      </c>
      <c r="Z3">
        <f t="shared" ref="Z3:AC3" si="0">S3-R3</f>
        <v>22</v>
      </c>
      <c r="AA3">
        <f t="shared" si="0"/>
        <v>37</v>
      </c>
      <c r="AB3">
        <f t="shared" si="0"/>
        <v>66</v>
      </c>
      <c r="AC3">
        <f t="shared" si="0"/>
        <v>430</v>
      </c>
      <c r="AE3">
        <v>4</v>
      </c>
      <c r="AF3">
        <v>27</v>
      </c>
      <c r="AG3">
        <v>68</v>
      </c>
      <c r="AH3">
        <v>73</v>
      </c>
      <c r="AI3">
        <v>82</v>
      </c>
      <c r="AJ3">
        <v>84</v>
      </c>
      <c r="AL3">
        <v>4</v>
      </c>
      <c r="AM3">
        <f>AF3-AE3</f>
        <v>23</v>
      </c>
      <c r="AN3">
        <f t="shared" ref="AN3:AQ3" si="1">AG3-AF3</f>
        <v>41</v>
      </c>
      <c r="AO3">
        <f t="shared" si="1"/>
        <v>5</v>
      </c>
      <c r="AP3">
        <f t="shared" si="1"/>
        <v>9</v>
      </c>
      <c r="AQ3">
        <f t="shared" si="1"/>
        <v>2</v>
      </c>
      <c r="AS3">
        <v>1</v>
      </c>
      <c r="AT3">
        <v>4</v>
      </c>
      <c r="AU3">
        <v>12</v>
      </c>
      <c r="AV3">
        <v>16</v>
      </c>
      <c r="AW3">
        <v>18</v>
      </c>
      <c r="AX3">
        <v>68</v>
      </c>
      <c r="AZ3">
        <v>1</v>
      </c>
      <c r="BA3">
        <f>AT3-AS3</f>
        <v>3</v>
      </c>
      <c r="BB3">
        <f t="shared" ref="BB3:BE3" si="2">AU3-AT3</f>
        <v>8</v>
      </c>
      <c r="BC3">
        <f t="shared" si="2"/>
        <v>4</v>
      </c>
      <c r="BD3">
        <f t="shared" si="2"/>
        <v>2</v>
      </c>
      <c r="BE3">
        <f t="shared" si="2"/>
        <v>50</v>
      </c>
    </row>
    <row r="4" spans="1:57" x14ac:dyDescent="0.25">
      <c r="A4" t="s">
        <v>8</v>
      </c>
      <c r="C4">
        <f>COUNT(C9:C755)</f>
        <v>23</v>
      </c>
      <c r="D4">
        <f t="shared" ref="D4:AC4" si="3">COUNT(D9:D755)</f>
        <v>37</v>
      </c>
      <c r="E4">
        <f t="shared" si="3"/>
        <v>77</v>
      </c>
      <c r="F4">
        <f t="shared" si="3"/>
        <v>100</v>
      </c>
      <c r="G4">
        <f t="shared" si="3"/>
        <v>115</v>
      </c>
      <c r="H4">
        <f t="shared" si="3"/>
        <v>118</v>
      </c>
      <c r="J4">
        <f t="shared" si="3"/>
        <v>23</v>
      </c>
      <c r="K4">
        <f t="shared" si="3"/>
        <v>14</v>
      </c>
      <c r="L4">
        <f t="shared" si="3"/>
        <v>40</v>
      </c>
      <c r="M4">
        <f t="shared" si="3"/>
        <v>23</v>
      </c>
      <c r="N4">
        <f t="shared" si="3"/>
        <v>15</v>
      </c>
      <c r="O4">
        <f t="shared" si="3"/>
        <v>16</v>
      </c>
      <c r="Q4">
        <f t="shared" si="3"/>
        <v>17</v>
      </c>
      <c r="R4">
        <f t="shared" si="3"/>
        <v>25</v>
      </c>
      <c r="S4">
        <f t="shared" si="3"/>
        <v>35</v>
      </c>
      <c r="T4">
        <f t="shared" si="3"/>
        <v>37</v>
      </c>
      <c r="U4">
        <f t="shared" si="3"/>
        <v>42</v>
      </c>
      <c r="V4">
        <f t="shared" si="3"/>
        <v>56</v>
      </c>
      <c r="X4">
        <f t="shared" si="3"/>
        <v>17</v>
      </c>
      <c r="Y4">
        <f t="shared" si="3"/>
        <v>10</v>
      </c>
      <c r="Z4">
        <f t="shared" si="3"/>
        <v>11</v>
      </c>
      <c r="AA4">
        <f t="shared" si="3"/>
        <v>12</v>
      </c>
      <c r="AB4">
        <f t="shared" si="3"/>
        <v>14</v>
      </c>
      <c r="AC4">
        <f t="shared" si="3"/>
        <v>39</v>
      </c>
      <c r="AE4">
        <v>4</v>
      </c>
      <c r="AF4">
        <v>27</v>
      </c>
      <c r="AG4">
        <v>68</v>
      </c>
      <c r="AH4">
        <v>73</v>
      </c>
      <c r="AI4">
        <v>82</v>
      </c>
      <c r="AJ4">
        <v>84</v>
      </c>
      <c r="AL4">
        <v>4</v>
      </c>
      <c r="AM4">
        <f>AF4-AE4</f>
        <v>23</v>
      </c>
      <c r="AN4">
        <f t="shared" ref="AN4" si="4">AG4-AF4</f>
        <v>41</v>
      </c>
      <c r="AO4">
        <f t="shared" ref="AO4" si="5">AH4-AG4</f>
        <v>5</v>
      </c>
      <c r="AP4">
        <f t="shared" ref="AP4" si="6">AI4-AH4</f>
        <v>9</v>
      </c>
      <c r="AQ4">
        <f t="shared" ref="AQ4" si="7">AJ4-AI4</f>
        <v>2</v>
      </c>
      <c r="AS4">
        <v>1</v>
      </c>
      <c r="AT4">
        <v>4</v>
      </c>
      <c r="AU4">
        <v>12</v>
      </c>
      <c r="AV4">
        <v>16</v>
      </c>
      <c r="AW4">
        <v>18</v>
      </c>
      <c r="AX4">
        <v>68</v>
      </c>
      <c r="AZ4">
        <v>1</v>
      </c>
      <c r="BA4">
        <f>AT4-AS4</f>
        <v>3</v>
      </c>
      <c r="BB4">
        <f t="shared" ref="BB4" si="8">AU4-AT4</f>
        <v>8</v>
      </c>
      <c r="BC4">
        <f t="shared" ref="BC4" si="9">AV4-AU4</f>
        <v>4</v>
      </c>
      <c r="BD4">
        <f t="shared" ref="BD4" si="10">AW4-AV4</f>
        <v>2</v>
      </c>
      <c r="BE4">
        <f t="shared" ref="BE4" si="11">AX4-AW4</f>
        <v>50</v>
      </c>
    </row>
    <row r="5" spans="1:57" x14ac:dyDescent="0.25">
      <c r="A5" t="s">
        <v>9</v>
      </c>
      <c r="C5">
        <f>COUNTIF(C9:C171,"&gt;1")</f>
        <v>0</v>
      </c>
      <c r="D5">
        <f t="shared" ref="D5:H5" si="12">COUNTIF(D9:D171,"&gt;1")</f>
        <v>2</v>
      </c>
      <c r="E5">
        <f t="shared" si="12"/>
        <v>14</v>
      </c>
      <c r="F5">
        <f t="shared" si="12"/>
        <v>27</v>
      </c>
      <c r="G5">
        <f t="shared" si="12"/>
        <v>36</v>
      </c>
      <c r="H5">
        <f t="shared" si="12"/>
        <v>39</v>
      </c>
      <c r="J5">
        <f>COUNTIF(J9:J60,"&gt;1")</f>
        <v>0</v>
      </c>
      <c r="K5">
        <f t="shared" ref="K5:AC5" si="13">COUNTIF(K9:K60,"&gt;1")</f>
        <v>2</v>
      </c>
      <c r="L5">
        <f t="shared" si="13"/>
        <v>12</v>
      </c>
      <c r="M5">
        <f t="shared" si="13"/>
        <v>13</v>
      </c>
      <c r="N5">
        <f t="shared" si="13"/>
        <v>9</v>
      </c>
      <c r="O5">
        <f t="shared" si="13"/>
        <v>12</v>
      </c>
      <c r="Q5">
        <f t="shared" si="13"/>
        <v>7</v>
      </c>
      <c r="R5">
        <f t="shared" si="13"/>
        <v>11</v>
      </c>
      <c r="S5">
        <f t="shared" si="13"/>
        <v>19</v>
      </c>
      <c r="T5">
        <f t="shared" si="13"/>
        <v>27</v>
      </c>
      <c r="U5">
        <f t="shared" si="13"/>
        <v>30</v>
      </c>
      <c r="V5">
        <f t="shared" si="13"/>
        <v>49</v>
      </c>
      <c r="X5">
        <f t="shared" si="13"/>
        <v>7</v>
      </c>
      <c r="Y5">
        <f t="shared" si="13"/>
        <v>4</v>
      </c>
      <c r="Z5">
        <f t="shared" si="13"/>
        <v>10</v>
      </c>
      <c r="AA5">
        <f t="shared" si="13"/>
        <v>9</v>
      </c>
      <c r="AB5">
        <f t="shared" si="13"/>
        <v>10</v>
      </c>
      <c r="AC5">
        <f t="shared" si="13"/>
        <v>39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</row>
    <row r="6" spans="1:57" x14ac:dyDescent="0.25">
      <c r="A6" t="s">
        <v>10</v>
      </c>
      <c r="C6" s="2">
        <f>C5/C4</f>
        <v>0</v>
      </c>
      <c r="D6" s="2">
        <f t="shared" ref="D6:O6" si="14">D5/D4</f>
        <v>5.4054054054054057E-2</v>
      </c>
      <c r="E6" s="2">
        <f t="shared" si="14"/>
        <v>0.18181818181818182</v>
      </c>
      <c r="F6" s="2">
        <f t="shared" si="14"/>
        <v>0.27</v>
      </c>
      <c r="G6" s="2">
        <f t="shared" si="14"/>
        <v>0.31304347826086959</v>
      </c>
      <c r="H6" s="2">
        <f t="shared" si="14"/>
        <v>0.33050847457627119</v>
      </c>
      <c r="I6" s="2"/>
      <c r="J6" s="2">
        <f t="shared" si="14"/>
        <v>0</v>
      </c>
      <c r="K6" s="2">
        <f t="shared" si="14"/>
        <v>0.14285714285714285</v>
      </c>
      <c r="L6" s="2">
        <f t="shared" si="14"/>
        <v>0.3</v>
      </c>
      <c r="M6" s="2">
        <f t="shared" si="14"/>
        <v>0.56521739130434778</v>
      </c>
      <c r="N6" s="2">
        <f t="shared" si="14"/>
        <v>0.6</v>
      </c>
      <c r="O6" s="2">
        <f t="shared" si="14"/>
        <v>0.75</v>
      </c>
      <c r="P6" s="2"/>
      <c r="Q6" s="2">
        <f t="shared" ref="Q6" si="15">Q5/Q4</f>
        <v>0.41176470588235292</v>
      </c>
      <c r="R6" s="2">
        <f t="shared" ref="R6" si="16">R5/R4</f>
        <v>0.44</v>
      </c>
      <c r="S6" s="2">
        <f t="shared" ref="S6" si="17">S5/S4</f>
        <v>0.54285714285714282</v>
      </c>
      <c r="T6" s="2">
        <f t="shared" ref="T6" si="18">T5/T4</f>
        <v>0.72972972972972971</v>
      </c>
      <c r="U6" s="2">
        <f t="shared" ref="U6" si="19">U5/U4</f>
        <v>0.7142857142857143</v>
      </c>
      <c r="V6" s="2">
        <f t="shared" ref="V6" si="20">V5/V4</f>
        <v>0.875</v>
      </c>
      <c r="W6" s="2"/>
      <c r="X6" s="2">
        <f t="shared" ref="X6" si="21">X5/X4</f>
        <v>0.41176470588235292</v>
      </c>
      <c r="Y6" s="2">
        <f t="shared" ref="Y6" si="22">Y5/Y4</f>
        <v>0.4</v>
      </c>
      <c r="Z6" s="2">
        <f t="shared" ref="Z6" si="23">Z5/Z4</f>
        <v>0.90909090909090906</v>
      </c>
      <c r="AA6" s="2">
        <f t="shared" ref="AA6" si="24">AA5/AA4</f>
        <v>0.75</v>
      </c>
      <c r="AB6" s="2">
        <f t="shared" ref="AB6" si="25">AB5/AB4</f>
        <v>0.7142857142857143</v>
      </c>
      <c r="AC6" s="2">
        <f t="shared" ref="AC6" si="26">AC5/AC4</f>
        <v>1</v>
      </c>
      <c r="AD6" s="2"/>
      <c r="AE6" s="2">
        <f t="shared" ref="AE6" si="27">AE5/AE4</f>
        <v>0</v>
      </c>
      <c r="AF6" s="2">
        <f t="shared" ref="AF6" si="28">AF5/AF4</f>
        <v>0</v>
      </c>
      <c r="AG6" s="2">
        <f t="shared" ref="AG6" si="29">AG5/AG4</f>
        <v>0</v>
      </c>
      <c r="AH6" s="2">
        <f t="shared" ref="AH6" si="30">AH5/AH4</f>
        <v>0</v>
      </c>
      <c r="AI6" s="2">
        <f t="shared" ref="AI6" si="31">AI5/AI4</f>
        <v>0</v>
      </c>
      <c r="AJ6" s="2">
        <f t="shared" ref="AJ6" si="32">AJ5/AJ4</f>
        <v>0</v>
      </c>
      <c r="AK6" s="2"/>
      <c r="AL6" s="2">
        <f t="shared" ref="AL6" si="33">AL5/AL4</f>
        <v>0</v>
      </c>
      <c r="AM6" s="2">
        <f t="shared" ref="AM6" si="34">AM5/AM4</f>
        <v>0</v>
      </c>
      <c r="AN6" s="2">
        <f t="shared" ref="AN6" si="35">AN5/AN4</f>
        <v>0</v>
      </c>
      <c r="AO6" s="2">
        <f t="shared" ref="AO6" si="36">AO5/AO4</f>
        <v>0</v>
      </c>
      <c r="AP6" s="2">
        <f t="shared" ref="AP6" si="37">AP5/AP4</f>
        <v>0</v>
      </c>
      <c r="AQ6" s="2">
        <f t="shared" ref="AQ6" si="38">AQ5/AQ4</f>
        <v>0</v>
      </c>
      <c r="AR6" s="2"/>
      <c r="AS6" s="2">
        <f t="shared" ref="AS6" si="39">AS5/AS4</f>
        <v>0</v>
      </c>
      <c r="AT6" s="2">
        <f t="shared" ref="AT6" si="40">AT5/AT4</f>
        <v>0</v>
      </c>
      <c r="AU6" s="2">
        <f t="shared" ref="AU6" si="41">AU5/AU4</f>
        <v>0</v>
      </c>
      <c r="AV6" s="2">
        <f t="shared" ref="AV6" si="42">AV5/AV4</f>
        <v>0</v>
      </c>
      <c r="AW6" s="2">
        <f t="shared" ref="AW6" si="43">AW5/AW4</f>
        <v>0</v>
      </c>
      <c r="AX6" s="2">
        <f t="shared" ref="AX6" si="44">AX5/AX4</f>
        <v>0</v>
      </c>
      <c r="AY6" s="2"/>
      <c r="AZ6" s="2">
        <f t="shared" ref="AZ6" si="45">AZ5/AZ4</f>
        <v>0</v>
      </c>
      <c r="BA6" s="2">
        <f t="shared" ref="BA6" si="46">BA5/BA4</f>
        <v>0</v>
      </c>
      <c r="BB6" s="2">
        <f t="shared" ref="BB6" si="47">BB5/BB4</f>
        <v>0</v>
      </c>
      <c r="BC6" s="2">
        <f t="shared" ref="BC6" si="48">BC5/BC4</f>
        <v>0</v>
      </c>
      <c r="BD6" s="2">
        <f t="shared" ref="BD6" si="49">BD5/BD4</f>
        <v>0</v>
      </c>
      <c r="BE6" s="2">
        <f t="shared" ref="BE6" si="50">BE5/BE4</f>
        <v>0</v>
      </c>
    </row>
    <row r="7" spans="1:57" x14ac:dyDescent="0.25">
      <c r="A7" t="s">
        <v>11</v>
      </c>
      <c r="C7">
        <f t="shared" ref="C7:H7" si="51">AVERAGE(C9:C215)</f>
        <v>0</v>
      </c>
      <c r="D7">
        <f t="shared" si="51"/>
        <v>10810.81081081081</v>
      </c>
      <c r="E7">
        <f t="shared" si="51"/>
        <v>683116.88311688311</v>
      </c>
      <c r="F7">
        <f t="shared" si="51"/>
        <v>1348000</v>
      </c>
      <c r="G7">
        <f t="shared" si="51"/>
        <v>1872173.9130434783</v>
      </c>
      <c r="H7">
        <f t="shared" si="51"/>
        <v>2353389.8305084747</v>
      </c>
      <c r="J7">
        <f t="shared" ref="J7:O7" si="52">AVERAGE(J9:J215)</f>
        <v>0</v>
      </c>
      <c r="K7">
        <f t="shared" si="52"/>
        <v>28571.428571428572</v>
      </c>
      <c r="L7">
        <f t="shared" si="52"/>
        <v>1305000</v>
      </c>
      <c r="M7">
        <f t="shared" si="52"/>
        <v>3573913.0434782607</v>
      </c>
      <c r="N7">
        <f t="shared" si="52"/>
        <v>5366666.666666667</v>
      </c>
      <c r="O7">
        <f t="shared" si="52"/>
        <v>19818750</v>
      </c>
      <c r="Q7">
        <f t="shared" ref="Q7:AC7" si="53">AVERAGE(Q9:Q215)</f>
        <v>52941.176470588238</v>
      </c>
      <c r="R7">
        <f t="shared" si="53"/>
        <v>52000</v>
      </c>
      <c r="S7">
        <f t="shared" si="53"/>
        <v>4904285.7142857146</v>
      </c>
      <c r="T7">
        <f t="shared" si="53"/>
        <v>5944594.594594595</v>
      </c>
      <c r="U7">
        <f t="shared" si="53"/>
        <v>16586904.761904761</v>
      </c>
      <c r="V7">
        <f t="shared" si="53"/>
        <v>42820535.714285716</v>
      </c>
      <c r="X7">
        <f t="shared" si="53"/>
        <v>52941.176470588238</v>
      </c>
      <c r="Y7">
        <f t="shared" si="53"/>
        <v>40000</v>
      </c>
      <c r="Z7">
        <f t="shared" si="53"/>
        <v>17040909.09090909</v>
      </c>
      <c r="AA7">
        <f t="shared" si="53"/>
        <v>7908333.333333333</v>
      </c>
      <c r="AB7">
        <f t="shared" si="53"/>
        <v>35507142.857142858</v>
      </c>
      <c r="AC7">
        <f t="shared" si="53"/>
        <v>57110256.410256408</v>
      </c>
    </row>
    <row r="8" spans="1:57" x14ac:dyDescent="0.25">
      <c r="A8" t="s">
        <v>38</v>
      </c>
      <c r="C8">
        <f>_xlfn.STDEV.S(C9:C164)/SQRT(COUNT(C9:C123))</f>
        <v>0</v>
      </c>
      <c r="D8">
        <f>_xlfn.STDEV.S(D9:D164)/SQRT(COUNT(D9:D123))</f>
        <v>7537.4777165232035</v>
      </c>
      <c r="E8">
        <f>_xlfn.STDEV.S(E9:E164)/SQRT(COUNT(E9:E123))</f>
        <v>298609.23125684937</v>
      </c>
      <c r="F8">
        <f>_xlfn.STDEV.S(F9:F164)/SQRT(COUNT(F9:F123))</f>
        <v>445415.43427558627</v>
      </c>
      <c r="G8">
        <f>_xlfn.STDEV.S(G9:G164)/SQRT(COUNT(G9:G123))</f>
        <v>467941.83602342266</v>
      </c>
      <c r="H8">
        <f>_xlfn.STDEV.S(H9:H164)/SQRT(COUNT(H9:H316))</f>
        <v>571159.2779286711</v>
      </c>
      <c r="J8">
        <f t="shared" ref="J8:O8" si="54">_xlfn.STDEV.S(J9:J164)/SQRT(COUNT(J9:J123))</f>
        <v>0</v>
      </c>
      <c r="K8">
        <f t="shared" si="54"/>
        <v>19410.463442478787</v>
      </c>
      <c r="L8">
        <f t="shared" si="54"/>
        <v>560184.83671200101</v>
      </c>
      <c r="M8">
        <f t="shared" si="54"/>
        <v>1599347.9080180132</v>
      </c>
      <c r="N8">
        <f t="shared" si="54"/>
        <v>1820430.7880192131</v>
      </c>
      <c r="O8">
        <f t="shared" si="54"/>
        <v>6733895.7196039204</v>
      </c>
      <c r="Q8">
        <f t="shared" ref="Q8:AC8" si="55">_xlfn.STDEV.S(Q9:Q164)/SQRT(COUNT(Q9:Q123))</f>
        <v>17400.23465617534</v>
      </c>
      <c r="R8">
        <f t="shared" si="55"/>
        <v>13063.945294843616</v>
      </c>
      <c r="S8">
        <f t="shared" si="55"/>
        <v>2612085.9781528832</v>
      </c>
      <c r="T8">
        <f t="shared" si="55"/>
        <v>2537392.8650764609</v>
      </c>
      <c r="U8">
        <f t="shared" si="55"/>
        <v>4340222.9223899245</v>
      </c>
      <c r="V8">
        <f t="shared" si="55"/>
        <v>6036751.3217587518</v>
      </c>
      <c r="X8">
        <f t="shared" si="55"/>
        <v>17400.23465617534</v>
      </c>
      <c r="Y8">
        <f t="shared" si="55"/>
        <v>16329.931618554519</v>
      </c>
      <c r="Z8">
        <f t="shared" si="55"/>
        <v>7419693.7518944014</v>
      </c>
      <c r="AA8">
        <f t="shared" si="55"/>
        <v>3081972.4679057878</v>
      </c>
      <c r="AB8">
        <f t="shared" si="55"/>
        <v>9607325.8694117106</v>
      </c>
      <c r="AC8">
        <f t="shared" si="55"/>
        <v>7304735.486284608</v>
      </c>
    </row>
    <row r="9" spans="1:57" x14ac:dyDescent="0.25">
      <c r="A9" t="s">
        <v>12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J9">
        <v>0</v>
      </c>
      <c r="K9">
        <v>200000</v>
      </c>
      <c r="L9">
        <v>200000</v>
      </c>
      <c r="M9">
        <v>300000</v>
      </c>
      <c r="N9">
        <v>200000</v>
      </c>
      <c r="O9">
        <v>13000000</v>
      </c>
      <c r="Q9">
        <v>100000</v>
      </c>
      <c r="R9">
        <v>100000</v>
      </c>
      <c r="S9">
        <v>250000</v>
      </c>
      <c r="T9" s="5">
        <v>28000000</v>
      </c>
      <c r="U9">
        <v>64000000</v>
      </c>
      <c r="V9">
        <v>80000000</v>
      </c>
      <c r="X9">
        <v>100000</v>
      </c>
      <c r="Y9">
        <v>100000</v>
      </c>
      <c r="Z9">
        <v>250000</v>
      </c>
      <c r="AA9" s="5">
        <v>28000000</v>
      </c>
      <c r="AB9">
        <v>64000000</v>
      </c>
      <c r="AC9">
        <v>80000000</v>
      </c>
    </row>
    <row r="10" spans="1:57" x14ac:dyDescent="0.25"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J10">
        <v>0</v>
      </c>
      <c r="K10">
        <v>200000</v>
      </c>
      <c r="L10">
        <v>1200000</v>
      </c>
      <c r="M10">
        <v>500000</v>
      </c>
      <c r="N10">
        <v>9000000</v>
      </c>
      <c r="O10">
        <v>200000</v>
      </c>
      <c r="Q10">
        <v>200000</v>
      </c>
      <c r="R10">
        <v>100000</v>
      </c>
      <c r="S10">
        <v>1900000</v>
      </c>
      <c r="T10" s="5">
        <v>12000000</v>
      </c>
      <c r="U10">
        <v>50000000</v>
      </c>
      <c r="V10">
        <v>137000000</v>
      </c>
      <c r="X10">
        <v>200000</v>
      </c>
      <c r="Y10">
        <v>100000</v>
      </c>
      <c r="Z10">
        <v>1900000</v>
      </c>
      <c r="AA10" s="5">
        <v>12000000</v>
      </c>
      <c r="AB10">
        <v>50000000</v>
      </c>
      <c r="AC10">
        <v>137000000</v>
      </c>
    </row>
    <row r="11" spans="1:57" x14ac:dyDescent="0.25"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J11">
        <v>0</v>
      </c>
      <c r="K11">
        <v>0</v>
      </c>
      <c r="L11">
        <v>9000000</v>
      </c>
      <c r="M11">
        <v>3900000</v>
      </c>
      <c r="N11">
        <v>2500000</v>
      </c>
      <c r="O11">
        <v>1000000</v>
      </c>
      <c r="Q11">
        <v>100000</v>
      </c>
      <c r="R11">
        <v>100000</v>
      </c>
      <c r="S11">
        <v>500000</v>
      </c>
      <c r="T11" s="5">
        <v>16000000</v>
      </c>
      <c r="U11">
        <v>81000000</v>
      </c>
      <c r="V11">
        <v>2000000</v>
      </c>
      <c r="X11">
        <v>100000</v>
      </c>
      <c r="Y11">
        <v>100000</v>
      </c>
      <c r="Z11">
        <v>500000</v>
      </c>
      <c r="AA11" s="5">
        <v>16000000</v>
      </c>
      <c r="AB11">
        <v>81000000</v>
      </c>
      <c r="AC11">
        <v>2000000</v>
      </c>
    </row>
    <row r="12" spans="1:57" x14ac:dyDescent="0.25"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J12">
        <v>0</v>
      </c>
      <c r="K12">
        <v>0</v>
      </c>
      <c r="L12">
        <v>4000000</v>
      </c>
      <c r="M12">
        <v>4100000</v>
      </c>
      <c r="N12">
        <v>4400000</v>
      </c>
      <c r="O12">
        <v>35000000</v>
      </c>
      <c r="Q12">
        <v>100000</v>
      </c>
      <c r="R12">
        <v>100000</v>
      </c>
      <c r="S12" s="5">
        <v>19000000</v>
      </c>
      <c r="T12">
        <v>100000</v>
      </c>
      <c r="U12">
        <v>2000000</v>
      </c>
      <c r="V12">
        <v>90000000</v>
      </c>
      <c r="X12">
        <v>100000</v>
      </c>
      <c r="Y12">
        <v>100000</v>
      </c>
      <c r="Z12" s="5">
        <v>19000000</v>
      </c>
      <c r="AA12">
        <v>100000</v>
      </c>
      <c r="AB12">
        <v>2000000</v>
      </c>
      <c r="AC12">
        <v>90000000</v>
      </c>
    </row>
    <row r="13" spans="1:57" x14ac:dyDescent="0.25"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J13">
        <v>0</v>
      </c>
      <c r="K13">
        <v>0</v>
      </c>
      <c r="L13">
        <v>1200000</v>
      </c>
      <c r="M13">
        <v>19600000</v>
      </c>
      <c r="N13">
        <v>9500000</v>
      </c>
      <c r="O13">
        <v>84000000</v>
      </c>
      <c r="Q13">
        <v>200000</v>
      </c>
      <c r="R13">
        <v>0</v>
      </c>
      <c r="S13">
        <v>85000000</v>
      </c>
      <c r="T13">
        <v>100000</v>
      </c>
      <c r="U13">
        <v>23800000</v>
      </c>
      <c r="V13">
        <v>68000000</v>
      </c>
      <c r="X13">
        <v>200000</v>
      </c>
      <c r="Y13">
        <v>0</v>
      </c>
      <c r="Z13">
        <v>85000000</v>
      </c>
      <c r="AA13">
        <v>100000</v>
      </c>
      <c r="AB13">
        <v>23800000</v>
      </c>
      <c r="AC13">
        <v>68000000</v>
      </c>
    </row>
    <row r="14" spans="1:57" x14ac:dyDescent="0.25"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J14">
        <v>0</v>
      </c>
      <c r="K14">
        <v>0</v>
      </c>
      <c r="L14">
        <v>300000</v>
      </c>
      <c r="M14">
        <v>200000</v>
      </c>
      <c r="N14">
        <v>5800000</v>
      </c>
      <c r="O14">
        <v>18600000</v>
      </c>
      <c r="Q14">
        <v>100000</v>
      </c>
      <c r="R14">
        <v>0</v>
      </c>
      <c r="S14">
        <v>100000</v>
      </c>
      <c r="T14" s="5">
        <v>200000</v>
      </c>
      <c r="U14">
        <v>33300000</v>
      </c>
      <c r="V14">
        <v>63000000</v>
      </c>
      <c r="X14">
        <v>100000</v>
      </c>
      <c r="Y14">
        <v>0</v>
      </c>
      <c r="Z14">
        <v>17000000</v>
      </c>
      <c r="AA14" s="5">
        <v>200000</v>
      </c>
      <c r="AB14">
        <v>33300000</v>
      </c>
      <c r="AC14">
        <v>63000000</v>
      </c>
    </row>
    <row r="15" spans="1:57" x14ac:dyDescent="0.25"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J15">
        <v>0</v>
      </c>
      <c r="K15">
        <v>0</v>
      </c>
      <c r="L15">
        <v>1300000</v>
      </c>
      <c r="M15">
        <v>200000</v>
      </c>
      <c r="N15">
        <v>8500000</v>
      </c>
      <c r="O15">
        <v>1800000</v>
      </c>
      <c r="Q15">
        <v>100000</v>
      </c>
      <c r="R15">
        <v>0</v>
      </c>
      <c r="S15">
        <v>20000000</v>
      </c>
      <c r="T15" s="5">
        <v>26000000</v>
      </c>
      <c r="U15">
        <v>9700000</v>
      </c>
      <c r="V15">
        <v>49000000</v>
      </c>
      <c r="X15">
        <v>100000</v>
      </c>
      <c r="Y15">
        <v>0</v>
      </c>
      <c r="Z15">
        <v>100000</v>
      </c>
      <c r="AA15" s="5">
        <v>26000000</v>
      </c>
      <c r="AB15">
        <v>72000000</v>
      </c>
      <c r="AC15">
        <v>49000000</v>
      </c>
    </row>
    <row r="16" spans="1:57" x14ac:dyDescent="0.25"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J16">
        <v>0</v>
      </c>
      <c r="K16">
        <v>0</v>
      </c>
      <c r="L16">
        <v>1100000</v>
      </c>
      <c r="M16">
        <v>32000000</v>
      </c>
      <c r="N16">
        <v>19600000</v>
      </c>
      <c r="O16">
        <v>25600000</v>
      </c>
      <c r="Q16">
        <v>0</v>
      </c>
      <c r="R16">
        <v>0</v>
      </c>
      <c r="S16">
        <v>24700000</v>
      </c>
      <c r="T16" s="5">
        <v>500000</v>
      </c>
      <c r="U16">
        <v>72000000</v>
      </c>
      <c r="V16">
        <v>31700000</v>
      </c>
      <c r="X16">
        <v>0</v>
      </c>
      <c r="Y16">
        <v>0</v>
      </c>
      <c r="Z16">
        <v>20000000</v>
      </c>
      <c r="AA16" s="5">
        <v>500000</v>
      </c>
      <c r="AB16">
        <v>38000000</v>
      </c>
      <c r="AC16">
        <v>31700000</v>
      </c>
    </row>
    <row r="17" spans="3:29" x14ac:dyDescent="0.25"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J17">
        <v>0</v>
      </c>
      <c r="K17">
        <v>0</v>
      </c>
      <c r="L17">
        <v>5300000</v>
      </c>
      <c r="M17">
        <v>1200000</v>
      </c>
      <c r="N17">
        <v>21000000</v>
      </c>
      <c r="O17">
        <v>48000000</v>
      </c>
      <c r="Q17">
        <v>0</v>
      </c>
      <c r="R17">
        <v>0</v>
      </c>
      <c r="S17">
        <v>19000000</v>
      </c>
      <c r="T17" s="5">
        <v>12000000</v>
      </c>
      <c r="U17">
        <v>38000000</v>
      </c>
      <c r="V17">
        <v>43300000</v>
      </c>
      <c r="X17">
        <v>0</v>
      </c>
      <c r="Y17">
        <v>0</v>
      </c>
      <c r="Z17">
        <v>24700000</v>
      </c>
      <c r="AA17" s="5">
        <v>12000000</v>
      </c>
      <c r="AB17">
        <v>112000000</v>
      </c>
      <c r="AC17">
        <v>43300000</v>
      </c>
    </row>
    <row r="18" spans="3:29" x14ac:dyDescent="0.25"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J18">
        <v>0</v>
      </c>
      <c r="K18">
        <v>0</v>
      </c>
      <c r="L18">
        <v>3500000</v>
      </c>
      <c r="M18">
        <v>9000000</v>
      </c>
      <c r="N18">
        <v>0</v>
      </c>
      <c r="O18">
        <v>72500000</v>
      </c>
      <c r="Q18">
        <v>0</v>
      </c>
      <c r="R18">
        <v>0</v>
      </c>
      <c r="S18">
        <v>0</v>
      </c>
      <c r="T18" s="5">
        <v>0</v>
      </c>
      <c r="U18">
        <v>112000000</v>
      </c>
      <c r="V18">
        <v>6200000</v>
      </c>
      <c r="X18">
        <v>0</v>
      </c>
      <c r="Y18">
        <v>0</v>
      </c>
      <c r="Z18">
        <v>19000000</v>
      </c>
      <c r="AA18" s="5">
        <v>0</v>
      </c>
      <c r="AB18">
        <v>21000000</v>
      </c>
      <c r="AC18">
        <v>6200000</v>
      </c>
    </row>
    <row r="19" spans="3:29" x14ac:dyDescent="0.25"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J19">
        <v>0</v>
      </c>
      <c r="K19">
        <v>0</v>
      </c>
      <c r="L19">
        <v>5500000</v>
      </c>
      <c r="M19">
        <v>4000000</v>
      </c>
      <c r="N19">
        <v>0</v>
      </c>
      <c r="O19">
        <v>8400000</v>
      </c>
      <c r="Q19">
        <v>0</v>
      </c>
      <c r="R19">
        <v>100000</v>
      </c>
      <c r="S19">
        <v>100000</v>
      </c>
      <c r="T19" s="5">
        <v>0</v>
      </c>
      <c r="U19">
        <v>21000000</v>
      </c>
      <c r="V19">
        <v>17500000</v>
      </c>
      <c r="X19">
        <v>0</v>
      </c>
      <c r="Z19">
        <v>0</v>
      </c>
      <c r="AA19" s="5">
        <v>0</v>
      </c>
      <c r="AB19">
        <v>0</v>
      </c>
      <c r="AC19">
        <v>17500000</v>
      </c>
    </row>
    <row r="20" spans="3:29" x14ac:dyDescent="0.25"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J20">
        <v>0</v>
      </c>
      <c r="K20">
        <v>0</v>
      </c>
      <c r="L20">
        <v>19600000</v>
      </c>
      <c r="M20">
        <v>7000000</v>
      </c>
      <c r="N20">
        <v>0</v>
      </c>
      <c r="O20">
        <v>9000000</v>
      </c>
      <c r="Q20">
        <v>0</v>
      </c>
      <c r="R20">
        <v>200000</v>
      </c>
      <c r="S20">
        <v>100000</v>
      </c>
      <c r="T20" s="5">
        <v>0</v>
      </c>
      <c r="U20">
        <v>0</v>
      </c>
      <c r="V20">
        <v>22300000</v>
      </c>
      <c r="X20">
        <v>0</v>
      </c>
      <c r="AA20" s="5">
        <v>0</v>
      </c>
      <c r="AB20">
        <v>0</v>
      </c>
      <c r="AC20">
        <v>22300000</v>
      </c>
    </row>
    <row r="21" spans="3:29" x14ac:dyDescent="0.25"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J21">
        <v>0</v>
      </c>
      <c r="K21">
        <v>0</v>
      </c>
      <c r="L21">
        <v>0</v>
      </c>
      <c r="M21">
        <v>200000</v>
      </c>
      <c r="N21">
        <v>0</v>
      </c>
      <c r="O21">
        <v>0</v>
      </c>
      <c r="Q21">
        <v>0</v>
      </c>
      <c r="R21">
        <v>100000</v>
      </c>
      <c r="S21">
        <v>100000</v>
      </c>
      <c r="T21">
        <v>250000</v>
      </c>
      <c r="U21">
        <v>0</v>
      </c>
      <c r="V21">
        <v>67000000</v>
      </c>
      <c r="X21">
        <v>0</v>
      </c>
      <c r="AB21">
        <v>0</v>
      </c>
      <c r="AC21">
        <v>67000000</v>
      </c>
    </row>
    <row r="22" spans="3:29" x14ac:dyDescent="0.25"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Q22">
        <v>0</v>
      </c>
      <c r="R22">
        <v>100000</v>
      </c>
      <c r="S22">
        <v>0</v>
      </c>
      <c r="T22">
        <v>1900000</v>
      </c>
      <c r="U22">
        <v>0</v>
      </c>
      <c r="V22">
        <v>16500000</v>
      </c>
      <c r="X22">
        <v>0</v>
      </c>
      <c r="AB22">
        <v>0</v>
      </c>
      <c r="AC22">
        <v>16500000</v>
      </c>
    </row>
    <row r="23" spans="3:29" x14ac:dyDescent="0.25"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J23">
        <v>0</v>
      </c>
      <c r="L23">
        <v>0</v>
      </c>
      <c r="M23">
        <v>0</v>
      </c>
      <c r="N23">
        <v>0</v>
      </c>
      <c r="O23">
        <v>0</v>
      </c>
      <c r="Q23">
        <v>0</v>
      </c>
      <c r="R23">
        <v>200000</v>
      </c>
      <c r="S23">
        <v>0</v>
      </c>
      <c r="T23">
        <v>500000</v>
      </c>
      <c r="U23">
        <v>0</v>
      </c>
      <c r="V23">
        <v>113000000</v>
      </c>
      <c r="X23">
        <v>0</v>
      </c>
      <c r="AC23">
        <v>113000000</v>
      </c>
    </row>
    <row r="24" spans="3:29" x14ac:dyDescent="0.25"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J24">
        <v>0</v>
      </c>
      <c r="L24">
        <v>0</v>
      </c>
      <c r="M24">
        <v>0</v>
      </c>
      <c r="O24">
        <v>0</v>
      </c>
      <c r="Q24">
        <v>0</v>
      </c>
      <c r="R24">
        <v>100000</v>
      </c>
      <c r="S24">
        <v>0</v>
      </c>
      <c r="T24" s="5">
        <v>19000000</v>
      </c>
      <c r="U24" s="5">
        <v>28000000</v>
      </c>
      <c r="V24">
        <v>84000000</v>
      </c>
      <c r="X24">
        <v>0</v>
      </c>
      <c r="AC24">
        <v>84000000</v>
      </c>
    </row>
    <row r="25" spans="3:29" x14ac:dyDescent="0.25"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J25">
        <v>0</v>
      </c>
      <c r="L25">
        <v>0</v>
      </c>
      <c r="M25">
        <v>0</v>
      </c>
      <c r="Q25">
        <v>0</v>
      </c>
      <c r="R25">
        <v>100000</v>
      </c>
      <c r="S25">
        <v>0</v>
      </c>
      <c r="T25">
        <v>85000000</v>
      </c>
      <c r="U25" s="5">
        <v>12000000</v>
      </c>
      <c r="V25">
        <v>92000000</v>
      </c>
      <c r="X25">
        <v>0</v>
      </c>
      <c r="AC25">
        <v>92000000</v>
      </c>
    </row>
    <row r="26" spans="3:29" x14ac:dyDescent="0.25"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J26">
        <v>0</v>
      </c>
      <c r="L26">
        <v>0</v>
      </c>
      <c r="M26">
        <v>0</v>
      </c>
      <c r="R26">
        <v>0</v>
      </c>
      <c r="S26">
        <v>0</v>
      </c>
      <c r="T26">
        <v>17000000</v>
      </c>
      <c r="U26" s="5">
        <v>16000000</v>
      </c>
      <c r="V26">
        <v>147000000</v>
      </c>
      <c r="AC26">
        <v>147000000</v>
      </c>
    </row>
    <row r="27" spans="3:29" x14ac:dyDescent="0.25"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J27">
        <v>0</v>
      </c>
      <c r="L27">
        <v>0</v>
      </c>
      <c r="M27">
        <v>0</v>
      </c>
      <c r="R27">
        <v>0</v>
      </c>
      <c r="S27">
        <v>100000</v>
      </c>
      <c r="T27">
        <v>100000</v>
      </c>
      <c r="U27">
        <v>100000</v>
      </c>
      <c r="V27">
        <v>64000000</v>
      </c>
      <c r="AC27">
        <v>64000000</v>
      </c>
    </row>
    <row r="28" spans="3:29" x14ac:dyDescent="0.25"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J28">
        <v>0</v>
      </c>
      <c r="L28">
        <v>0</v>
      </c>
      <c r="M28">
        <v>0</v>
      </c>
      <c r="R28">
        <v>0</v>
      </c>
      <c r="S28">
        <v>200000</v>
      </c>
      <c r="T28">
        <v>100000</v>
      </c>
      <c r="U28">
        <v>100000</v>
      </c>
      <c r="V28">
        <v>98000000</v>
      </c>
      <c r="AC28">
        <v>98000000</v>
      </c>
    </row>
    <row r="29" spans="3:29" x14ac:dyDescent="0.25"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J29">
        <v>0</v>
      </c>
      <c r="L29">
        <v>0</v>
      </c>
      <c r="M29">
        <v>0</v>
      </c>
      <c r="R29">
        <v>0</v>
      </c>
      <c r="S29">
        <v>100000</v>
      </c>
      <c r="T29">
        <v>100000</v>
      </c>
      <c r="U29" s="5">
        <v>200000</v>
      </c>
      <c r="V29">
        <v>110000000</v>
      </c>
      <c r="AC29">
        <v>110000000</v>
      </c>
    </row>
    <row r="30" spans="3:29" x14ac:dyDescent="0.25"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J30">
        <v>0</v>
      </c>
      <c r="L30">
        <v>0</v>
      </c>
      <c r="M30">
        <v>0</v>
      </c>
      <c r="R30">
        <v>0</v>
      </c>
      <c r="S30">
        <v>100000</v>
      </c>
      <c r="T30">
        <v>100000</v>
      </c>
      <c r="U30" s="5">
        <v>26000000</v>
      </c>
      <c r="V30">
        <v>132000000</v>
      </c>
      <c r="AC30">
        <v>132000000</v>
      </c>
    </row>
    <row r="31" spans="3:29" x14ac:dyDescent="0.25"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J31">
        <v>0</v>
      </c>
      <c r="L31">
        <v>0</v>
      </c>
      <c r="M31">
        <v>0</v>
      </c>
      <c r="R31">
        <v>0</v>
      </c>
      <c r="S31">
        <v>200000</v>
      </c>
      <c r="T31">
        <v>100000</v>
      </c>
      <c r="U31" s="5">
        <v>0</v>
      </c>
      <c r="V31">
        <v>111000000</v>
      </c>
      <c r="AC31">
        <v>111000000</v>
      </c>
    </row>
    <row r="32" spans="3:29" x14ac:dyDescent="0.25">
      <c r="D32">
        <v>200000</v>
      </c>
      <c r="E32">
        <v>200000</v>
      </c>
      <c r="F32">
        <v>200000</v>
      </c>
      <c r="G32">
        <v>200000</v>
      </c>
      <c r="H32">
        <v>200000</v>
      </c>
      <c r="L32">
        <v>0</v>
      </c>
      <c r="R32">
        <v>0</v>
      </c>
      <c r="S32">
        <v>100000</v>
      </c>
      <c r="T32">
        <v>0</v>
      </c>
      <c r="U32" s="5">
        <v>0</v>
      </c>
      <c r="V32">
        <v>154000000</v>
      </c>
      <c r="AC32">
        <v>154000000</v>
      </c>
    </row>
    <row r="33" spans="4:29" x14ac:dyDescent="0.25">
      <c r="D33">
        <v>200000</v>
      </c>
      <c r="E33">
        <v>200000</v>
      </c>
      <c r="F33">
        <v>200000</v>
      </c>
      <c r="G33">
        <v>200000</v>
      </c>
      <c r="H33">
        <v>200000</v>
      </c>
      <c r="L33">
        <v>0</v>
      </c>
      <c r="R33">
        <v>0</v>
      </c>
      <c r="S33">
        <v>100000</v>
      </c>
      <c r="T33">
        <v>0</v>
      </c>
      <c r="U33">
        <v>250000</v>
      </c>
      <c r="V33">
        <v>6800000</v>
      </c>
      <c r="AC33">
        <v>6800000</v>
      </c>
    </row>
    <row r="34" spans="4:29" x14ac:dyDescent="0.25">
      <c r="D34">
        <v>0</v>
      </c>
      <c r="E34">
        <v>0</v>
      </c>
      <c r="F34">
        <v>0</v>
      </c>
      <c r="G34">
        <v>0</v>
      </c>
      <c r="H34">
        <v>0</v>
      </c>
      <c r="L34">
        <v>0</v>
      </c>
      <c r="S34">
        <v>0</v>
      </c>
      <c r="T34">
        <v>100000</v>
      </c>
      <c r="U34">
        <v>1900000</v>
      </c>
      <c r="V34">
        <v>3200000</v>
      </c>
      <c r="AC34">
        <v>3200000</v>
      </c>
    </row>
    <row r="35" spans="4:29" x14ac:dyDescent="0.25">
      <c r="D35">
        <v>0</v>
      </c>
      <c r="E35">
        <v>0</v>
      </c>
      <c r="F35">
        <v>0</v>
      </c>
      <c r="G35">
        <v>0</v>
      </c>
      <c r="H35">
        <v>0</v>
      </c>
      <c r="L35">
        <v>0</v>
      </c>
      <c r="S35">
        <v>0</v>
      </c>
      <c r="T35">
        <v>200000</v>
      </c>
      <c r="U35">
        <v>500000</v>
      </c>
      <c r="V35">
        <v>54300000</v>
      </c>
      <c r="AC35">
        <v>54300000</v>
      </c>
    </row>
    <row r="36" spans="4:29" x14ac:dyDescent="0.25">
      <c r="D36">
        <v>0</v>
      </c>
      <c r="E36">
        <v>0</v>
      </c>
      <c r="F36">
        <v>0</v>
      </c>
      <c r="G36">
        <v>0</v>
      </c>
      <c r="H36">
        <v>0</v>
      </c>
      <c r="L36">
        <v>0</v>
      </c>
      <c r="S36">
        <v>0</v>
      </c>
      <c r="T36">
        <v>100000</v>
      </c>
      <c r="U36" s="5">
        <v>19000000</v>
      </c>
      <c r="V36">
        <v>2000000</v>
      </c>
      <c r="AC36">
        <v>2000000</v>
      </c>
    </row>
    <row r="37" spans="4:29" x14ac:dyDescent="0.25">
      <c r="D37">
        <v>0</v>
      </c>
      <c r="E37">
        <v>0</v>
      </c>
      <c r="F37">
        <v>0</v>
      </c>
      <c r="G37">
        <v>0</v>
      </c>
      <c r="H37">
        <v>0</v>
      </c>
      <c r="L37">
        <v>0</v>
      </c>
      <c r="S37">
        <v>0</v>
      </c>
      <c r="T37">
        <v>100000</v>
      </c>
      <c r="U37">
        <v>85000000</v>
      </c>
      <c r="V37">
        <v>100300000</v>
      </c>
      <c r="AC37">
        <v>100300000</v>
      </c>
    </row>
    <row r="38" spans="4:29" x14ac:dyDescent="0.25">
      <c r="D38">
        <v>0</v>
      </c>
      <c r="E38">
        <v>0</v>
      </c>
      <c r="F38">
        <v>0</v>
      </c>
      <c r="G38">
        <v>0</v>
      </c>
      <c r="H38">
        <v>0</v>
      </c>
      <c r="L38">
        <v>0</v>
      </c>
      <c r="S38">
        <v>0</v>
      </c>
      <c r="T38">
        <v>200000</v>
      </c>
      <c r="U38">
        <v>100000</v>
      </c>
      <c r="V38">
        <v>68000000</v>
      </c>
      <c r="AC38">
        <v>68000000</v>
      </c>
    </row>
    <row r="39" spans="4:29" x14ac:dyDescent="0.25">
      <c r="D39">
        <v>0</v>
      </c>
      <c r="E39">
        <v>0</v>
      </c>
      <c r="F39">
        <v>0</v>
      </c>
      <c r="G39">
        <v>0</v>
      </c>
      <c r="H39">
        <v>0</v>
      </c>
      <c r="L39">
        <v>0</v>
      </c>
      <c r="S39">
        <v>0</v>
      </c>
      <c r="T39">
        <v>100000</v>
      </c>
      <c r="U39">
        <v>100000</v>
      </c>
      <c r="V39">
        <v>32000000</v>
      </c>
      <c r="AC39">
        <v>32000000</v>
      </c>
    </row>
    <row r="40" spans="4:29" x14ac:dyDescent="0.25">
      <c r="D40">
        <v>0</v>
      </c>
      <c r="E40">
        <v>0</v>
      </c>
      <c r="F40">
        <v>0</v>
      </c>
      <c r="G40">
        <v>0</v>
      </c>
      <c r="H40">
        <v>0</v>
      </c>
      <c r="L40">
        <v>0</v>
      </c>
      <c r="S40">
        <v>0</v>
      </c>
      <c r="T40">
        <v>100000</v>
      </c>
      <c r="U40">
        <v>0</v>
      </c>
      <c r="V40">
        <v>54300000</v>
      </c>
      <c r="AC40">
        <v>54300000</v>
      </c>
    </row>
    <row r="41" spans="4:29" x14ac:dyDescent="0.25">
      <c r="D41">
        <v>0</v>
      </c>
      <c r="E41">
        <v>0</v>
      </c>
      <c r="F41">
        <v>0</v>
      </c>
      <c r="G41">
        <v>0</v>
      </c>
      <c r="H41">
        <v>0</v>
      </c>
      <c r="L41">
        <v>0</v>
      </c>
      <c r="S41">
        <v>0</v>
      </c>
      <c r="T41">
        <v>0</v>
      </c>
      <c r="U41">
        <v>0</v>
      </c>
      <c r="V41">
        <v>2000000</v>
      </c>
      <c r="AC41">
        <v>2000000</v>
      </c>
    </row>
    <row r="42" spans="4:29" x14ac:dyDescent="0.25">
      <c r="D42">
        <v>0</v>
      </c>
      <c r="E42">
        <v>0</v>
      </c>
      <c r="F42">
        <v>0</v>
      </c>
      <c r="G42">
        <v>0</v>
      </c>
      <c r="H42">
        <v>0</v>
      </c>
      <c r="L42">
        <v>0</v>
      </c>
      <c r="S42">
        <v>0</v>
      </c>
      <c r="T42">
        <v>0</v>
      </c>
      <c r="U42">
        <v>100000</v>
      </c>
      <c r="V42">
        <v>4500000</v>
      </c>
      <c r="AC42">
        <v>4500000</v>
      </c>
    </row>
    <row r="43" spans="4:29" x14ac:dyDescent="0.25">
      <c r="D43">
        <v>0</v>
      </c>
      <c r="E43">
        <v>0</v>
      </c>
      <c r="F43">
        <v>0</v>
      </c>
      <c r="G43">
        <v>0</v>
      </c>
      <c r="H43">
        <v>0</v>
      </c>
      <c r="L43">
        <v>0</v>
      </c>
      <c r="S43">
        <v>0</v>
      </c>
      <c r="T43">
        <v>0</v>
      </c>
      <c r="U43">
        <v>100000</v>
      </c>
      <c r="V43">
        <v>4000000</v>
      </c>
      <c r="AC43">
        <v>4000000</v>
      </c>
    </row>
    <row r="44" spans="4:29" x14ac:dyDescent="0.25">
      <c r="D44">
        <v>0</v>
      </c>
      <c r="E44">
        <v>0</v>
      </c>
      <c r="F44">
        <v>0</v>
      </c>
      <c r="G44">
        <v>0</v>
      </c>
      <c r="H44">
        <v>0</v>
      </c>
      <c r="L44">
        <v>0</v>
      </c>
      <c r="T44">
        <v>0</v>
      </c>
      <c r="U44">
        <v>200000</v>
      </c>
      <c r="V44">
        <v>10000000</v>
      </c>
      <c r="AC44">
        <v>10000000</v>
      </c>
    </row>
    <row r="45" spans="4:29" x14ac:dyDescent="0.25">
      <c r="D45">
        <v>0</v>
      </c>
      <c r="E45">
        <v>0</v>
      </c>
      <c r="F45">
        <v>0</v>
      </c>
      <c r="G45">
        <v>0</v>
      </c>
      <c r="H45">
        <v>0</v>
      </c>
      <c r="L45">
        <v>0</v>
      </c>
      <c r="T45">
        <v>0</v>
      </c>
      <c r="U45">
        <v>100000</v>
      </c>
      <c r="V45">
        <v>32400000</v>
      </c>
      <c r="AC45">
        <v>32400000</v>
      </c>
    </row>
    <row r="46" spans="4:29" x14ac:dyDescent="0.25">
      <c r="E46">
        <v>200000</v>
      </c>
      <c r="F46">
        <v>200000</v>
      </c>
      <c r="G46">
        <v>200000</v>
      </c>
      <c r="H46">
        <v>200000</v>
      </c>
      <c r="L46">
        <v>0</v>
      </c>
      <c r="T46" s="5"/>
      <c r="U46">
        <v>100000</v>
      </c>
      <c r="V46">
        <v>28700000</v>
      </c>
      <c r="AC46">
        <v>28700000</v>
      </c>
    </row>
    <row r="47" spans="4:29" x14ac:dyDescent="0.25">
      <c r="E47">
        <v>1200000</v>
      </c>
      <c r="F47">
        <v>1200000</v>
      </c>
      <c r="G47">
        <v>1200000</v>
      </c>
      <c r="H47">
        <v>1200000</v>
      </c>
      <c r="L47">
        <v>0</v>
      </c>
      <c r="U47">
        <v>0</v>
      </c>
      <c r="V47">
        <v>26300000</v>
      </c>
      <c r="AC47">
        <v>26300000</v>
      </c>
    </row>
    <row r="48" spans="4:29" x14ac:dyDescent="0.25">
      <c r="E48">
        <v>9000000</v>
      </c>
      <c r="F48">
        <v>9000000</v>
      </c>
      <c r="G48">
        <v>9000000</v>
      </c>
      <c r="H48">
        <v>9000000</v>
      </c>
      <c r="L48">
        <v>0</v>
      </c>
      <c r="U48">
        <v>0</v>
      </c>
      <c r="V48">
        <v>81000000</v>
      </c>
    </row>
    <row r="49" spans="5:22" x14ac:dyDescent="0.25">
      <c r="E49">
        <v>4000000</v>
      </c>
      <c r="F49">
        <v>4000000</v>
      </c>
      <c r="G49">
        <v>4000000</v>
      </c>
      <c r="H49">
        <v>4000000</v>
      </c>
      <c r="U49">
        <v>0</v>
      </c>
      <c r="V49">
        <v>2000000</v>
      </c>
    </row>
    <row r="50" spans="5:22" x14ac:dyDescent="0.25">
      <c r="E50">
        <v>1200000</v>
      </c>
      <c r="F50">
        <v>1200000</v>
      </c>
      <c r="G50">
        <v>1200000</v>
      </c>
      <c r="H50">
        <v>1200000</v>
      </c>
      <c r="U50">
        <v>0</v>
      </c>
      <c r="V50">
        <v>23800000</v>
      </c>
    </row>
    <row r="51" spans="5:22" x14ac:dyDescent="0.25">
      <c r="E51">
        <v>300000</v>
      </c>
      <c r="F51">
        <v>300000</v>
      </c>
      <c r="G51">
        <v>300000</v>
      </c>
      <c r="H51">
        <v>300000</v>
      </c>
      <c r="V51">
        <v>33300000</v>
      </c>
    </row>
    <row r="52" spans="5:22" x14ac:dyDescent="0.25">
      <c r="E52">
        <v>1300000</v>
      </c>
      <c r="F52">
        <v>1300000</v>
      </c>
      <c r="G52">
        <v>1300000</v>
      </c>
      <c r="H52">
        <v>1300000</v>
      </c>
      <c r="V52">
        <v>0</v>
      </c>
    </row>
    <row r="53" spans="5:22" x14ac:dyDescent="0.25">
      <c r="E53">
        <v>1100000</v>
      </c>
      <c r="F53">
        <v>1100000</v>
      </c>
      <c r="G53">
        <v>1100000</v>
      </c>
      <c r="H53">
        <v>1100000</v>
      </c>
      <c r="V53">
        <v>0</v>
      </c>
    </row>
    <row r="54" spans="5:22" x14ac:dyDescent="0.25">
      <c r="E54">
        <v>5300000</v>
      </c>
      <c r="F54">
        <v>5300000</v>
      </c>
      <c r="G54">
        <v>5300000</v>
      </c>
      <c r="H54">
        <v>5300000</v>
      </c>
      <c r="V54" s="5">
        <v>12000000</v>
      </c>
    </row>
    <row r="55" spans="5:22" x14ac:dyDescent="0.25">
      <c r="E55">
        <v>3500000</v>
      </c>
      <c r="F55">
        <v>3500000</v>
      </c>
      <c r="G55">
        <v>3500000</v>
      </c>
      <c r="H55">
        <v>3500000</v>
      </c>
      <c r="V55" s="5">
        <v>16000000</v>
      </c>
    </row>
    <row r="56" spans="5:22" x14ac:dyDescent="0.25">
      <c r="E56">
        <v>5500000</v>
      </c>
      <c r="F56">
        <v>5500000</v>
      </c>
      <c r="G56">
        <v>5500000</v>
      </c>
      <c r="H56">
        <v>5500000</v>
      </c>
      <c r="V56">
        <v>100000</v>
      </c>
    </row>
    <row r="57" spans="5:22" x14ac:dyDescent="0.25">
      <c r="E57">
        <v>19600000</v>
      </c>
      <c r="F57">
        <v>19600000</v>
      </c>
      <c r="G57">
        <v>19600000</v>
      </c>
      <c r="H57">
        <v>19600000</v>
      </c>
      <c r="V57">
        <v>250000</v>
      </c>
    </row>
    <row r="58" spans="5:22" x14ac:dyDescent="0.25">
      <c r="E58">
        <v>0</v>
      </c>
      <c r="F58">
        <v>0</v>
      </c>
      <c r="G58">
        <v>0</v>
      </c>
      <c r="H58">
        <v>0</v>
      </c>
      <c r="V58">
        <v>1900000</v>
      </c>
    </row>
    <row r="59" spans="5:22" x14ac:dyDescent="0.25">
      <c r="E59">
        <v>0</v>
      </c>
      <c r="F59">
        <v>0</v>
      </c>
      <c r="G59">
        <v>0</v>
      </c>
      <c r="H59">
        <v>0</v>
      </c>
      <c r="V59">
        <v>100000</v>
      </c>
    </row>
    <row r="60" spans="5:22" x14ac:dyDescent="0.25">
      <c r="E60">
        <v>0</v>
      </c>
      <c r="F60">
        <v>0</v>
      </c>
      <c r="G60">
        <v>0</v>
      </c>
      <c r="H60">
        <v>0</v>
      </c>
      <c r="V60">
        <v>0</v>
      </c>
    </row>
    <row r="61" spans="5:22" x14ac:dyDescent="0.25">
      <c r="E61">
        <v>0</v>
      </c>
      <c r="F61">
        <v>0</v>
      </c>
      <c r="G61">
        <v>0</v>
      </c>
      <c r="H61">
        <v>0</v>
      </c>
      <c r="V61">
        <v>100000</v>
      </c>
    </row>
    <row r="62" spans="5:22" x14ac:dyDescent="0.25">
      <c r="E62">
        <v>0</v>
      </c>
      <c r="F62">
        <v>0</v>
      </c>
      <c r="G62">
        <v>0</v>
      </c>
      <c r="H62">
        <v>0</v>
      </c>
      <c r="V62">
        <v>100000</v>
      </c>
    </row>
    <row r="63" spans="5:22" x14ac:dyDescent="0.25">
      <c r="E63">
        <v>0</v>
      </c>
      <c r="F63">
        <v>0</v>
      </c>
      <c r="G63">
        <v>0</v>
      </c>
      <c r="H63">
        <v>0</v>
      </c>
      <c r="V63">
        <v>0</v>
      </c>
    </row>
    <row r="64" spans="5:22" x14ac:dyDescent="0.25">
      <c r="E64">
        <v>0</v>
      </c>
      <c r="F64">
        <v>0</v>
      </c>
      <c r="G64">
        <v>0</v>
      </c>
      <c r="H64">
        <v>0</v>
      </c>
      <c r="V64">
        <v>0</v>
      </c>
    </row>
    <row r="65" spans="5:8" x14ac:dyDescent="0.25">
      <c r="E65">
        <v>0</v>
      </c>
      <c r="F65">
        <v>0</v>
      </c>
      <c r="G65">
        <v>0</v>
      </c>
      <c r="H65">
        <v>0</v>
      </c>
    </row>
    <row r="66" spans="5:8" x14ac:dyDescent="0.25">
      <c r="E66">
        <v>0</v>
      </c>
      <c r="F66">
        <v>0</v>
      </c>
      <c r="G66">
        <v>0</v>
      </c>
      <c r="H66">
        <v>0</v>
      </c>
    </row>
    <row r="67" spans="5:8" x14ac:dyDescent="0.25">
      <c r="E67">
        <v>0</v>
      </c>
      <c r="F67">
        <v>0</v>
      </c>
      <c r="G67">
        <v>0</v>
      </c>
      <c r="H67">
        <v>0</v>
      </c>
    </row>
    <row r="68" spans="5:8" x14ac:dyDescent="0.25">
      <c r="E68">
        <v>0</v>
      </c>
      <c r="F68">
        <v>0</v>
      </c>
      <c r="G68">
        <v>0</v>
      </c>
      <c r="H68">
        <v>0</v>
      </c>
    </row>
    <row r="69" spans="5:8" x14ac:dyDescent="0.25">
      <c r="E69">
        <v>0</v>
      </c>
      <c r="F69">
        <v>0</v>
      </c>
      <c r="G69">
        <v>0</v>
      </c>
      <c r="H69">
        <v>0</v>
      </c>
    </row>
    <row r="70" spans="5:8" x14ac:dyDescent="0.25">
      <c r="E70">
        <v>0</v>
      </c>
      <c r="F70">
        <v>0</v>
      </c>
      <c r="G70">
        <v>0</v>
      </c>
      <c r="H70">
        <v>0</v>
      </c>
    </row>
    <row r="71" spans="5:8" x14ac:dyDescent="0.25">
      <c r="E71">
        <v>0</v>
      </c>
      <c r="F71">
        <v>0</v>
      </c>
      <c r="G71">
        <v>0</v>
      </c>
      <c r="H71">
        <v>0</v>
      </c>
    </row>
    <row r="72" spans="5:8" x14ac:dyDescent="0.25">
      <c r="E72">
        <v>0</v>
      </c>
      <c r="F72">
        <v>0</v>
      </c>
      <c r="G72">
        <v>0</v>
      </c>
      <c r="H72">
        <v>0</v>
      </c>
    </row>
    <row r="73" spans="5:8" x14ac:dyDescent="0.25">
      <c r="E73">
        <v>0</v>
      </c>
      <c r="F73">
        <v>0</v>
      </c>
      <c r="G73">
        <v>0</v>
      </c>
      <c r="H73">
        <v>0</v>
      </c>
    </row>
    <row r="74" spans="5:8" x14ac:dyDescent="0.25">
      <c r="E74">
        <v>0</v>
      </c>
      <c r="F74">
        <v>0</v>
      </c>
      <c r="G74">
        <v>0</v>
      </c>
      <c r="H74">
        <v>0</v>
      </c>
    </row>
    <row r="75" spans="5:8" x14ac:dyDescent="0.25">
      <c r="E75">
        <v>0</v>
      </c>
      <c r="F75">
        <v>0</v>
      </c>
      <c r="G75">
        <v>0</v>
      </c>
      <c r="H75">
        <v>0</v>
      </c>
    </row>
    <row r="76" spans="5:8" x14ac:dyDescent="0.25">
      <c r="E76">
        <v>0</v>
      </c>
      <c r="F76">
        <v>0</v>
      </c>
      <c r="G76">
        <v>0</v>
      </c>
      <c r="H76">
        <v>0</v>
      </c>
    </row>
    <row r="77" spans="5:8" x14ac:dyDescent="0.25">
      <c r="E77">
        <v>0</v>
      </c>
      <c r="F77">
        <v>0</v>
      </c>
      <c r="G77">
        <v>0</v>
      </c>
      <c r="H77">
        <v>0</v>
      </c>
    </row>
    <row r="78" spans="5:8" x14ac:dyDescent="0.25">
      <c r="E78">
        <v>0</v>
      </c>
      <c r="F78">
        <v>0</v>
      </c>
      <c r="G78">
        <v>0</v>
      </c>
      <c r="H78">
        <v>0</v>
      </c>
    </row>
    <row r="79" spans="5:8" x14ac:dyDescent="0.25">
      <c r="E79">
        <v>0</v>
      </c>
      <c r="F79">
        <v>0</v>
      </c>
      <c r="G79">
        <v>0</v>
      </c>
      <c r="H79">
        <v>0</v>
      </c>
    </row>
    <row r="80" spans="5:8" x14ac:dyDescent="0.25">
      <c r="E80">
        <v>0</v>
      </c>
      <c r="F80">
        <v>0</v>
      </c>
      <c r="G80">
        <v>0</v>
      </c>
      <c r="H80">
        <v>0</v>
      </c>
    </row>
    <row r="81" spans="5:8" x14ac:dyDescent="0.25">
      <c r="E81">
        <v>0</v>
      </c>
      <c r="F81">
        <v>0</v>
      </c>
      <c r="G81">
        <v>0</v>
      </c>
      <c r="H81">
        <v>0</v>
      </c>
    </row>
    <row r="82" spans="5:8" x14ac:dyDescent="0.25">
      <c r="E82">
        <v>0</v>
      </c>
      <c r="F82">
        <v>0</v>
      </c>
      <c r="G82">
        <v>0</v>
      </c>
      <c r="H82">
        <v>0</v>
      </c>
    </row>
    <row r="83" spans="5:8" x14ac:dyDescent="0.25">
      <c r="E83">
        <v>0</v>
      </c>
      <c r="F83">
        <v>0</v>
      </c>
      <c r="G83">
        <v>0</v>
      </c>
      <c r="H83">
        <v>0</v>
      </c>
    </row>
    <row r="84" spans="5:8" x14ac:dyDescent="0.25">
      <c r="E84">
        <v>0</v>
      </c>
      <c r="F84">
        <v>0</v>
      </c>
      <c r="G84">
        <v>0</v>
      </c>
      <c r="H84">
        <v>0</v>
      </c>
    </row>
    <row r="85" spans="5:8" x14ac:dyDescent="0.25">
      <c r="E85">
        <v>0</v>
      </c>
      <c r="F85">
        <v>0</v>
      </c>
      <c r="G85">
        <v>0</v>
      </c>
      <c r="H85">
        <v>0</v>
      </c>
    </row>
    <row r="86" spans="5:8" x14ac:dyDescent="0.25">
      <c r="F86">
        <v>300000</v>
      </c>
      <c r="G86">
        <v>300000</v>
      </c>
      <c r="H86">
        <v>300000</v>
      </c>
    </row>
    <row r="87" spans="5:8" x14ac:dyDescent="0.25">
      <c r="F87">
        <v>500000</v>
      </c>
      <c r="G87">
        <v>500000</v>
      </c>
      <c r="H87">
        <v>500000</v>
      </c>
    </row>
    <row r="88" spans="5:8" x14ac:dyDescent="0.25">
      <c r="F88">
        <v>3900000</v>
      </c>
      <c r="G88">
        <v>3900000</v>
      </c>
      <c r="H88">
        <v>3900000</v>
      </c>
    </row>
    <row r="89" spans="5:8" x14ac:dyDescent="0.25">
      <c r="F89">
        <v>4100000</v>
      </c>
      <c r="G89">
        <v>4100000</v>
      </c>
      <c r="H89">
        <v>4100000</v>
      </c>
    </row>
    <row r="90" spans="5:8" x14ac:dyDescent="0.25">
      <c r="F90">
        <v>19600000</v>
      </c>
      <c r="G90">
        <v>19600000</v>
      </c>
      <c r="H90">
        <v>19600000</v>
      </c>
    </row>
    <row r="91" spans="5:8" x14ac:dyDescent="0.25">
      <c r="F91">
        <v>200000</v>
      </c>
      <c r="G91">
        <v>200000</v>
      </c>
      <c r="H91">
        <v>200000</v>
      </c>
    </row>
    <row r="92" spans="5:8" x14ac:dyDescent="0.25">
      <c r="F92">
        <v>200000</v>
      </c>
      <c r="G92">
        <v>200000</v>
      </c>
      <c r="H92">
        <v>200000</v>
      </c>
    </row>
    <row r="93" spans="5:8" x14ac:dyDescent="0.25">
      <c r="F93">
        <v>32000000</v>
      </c>
      <c r="G93">
        <v>32000000</v>
      </c>
      <c r="H93">
        <v>32000000</v>
      </c>
    </row>
    <row r="94" spans="5:8" x14ac:dyDescent="0.25">
      <c r="F94">
        <v>1200000</v>
      </c>
      <c r="G94">
        <v>1200000</v>
      </c>
      <c r="H94">
        <v>1200000</v>
      </c>
    </row>
    <row r="95" spans="5:8" x14ac:dyDescent="0.25">
      <c r="F95">
        <v>9000000</v>
      </c>
      <c r="G95">
        <v>9000000</v>
      </c>
      <c r="H95">
        <v>9000000</v>
      </c>
    </row>
    <row r="96" spans="5:8" x14ac:dyDescent="0.25">
      <c r="F96">
        <v>4000000</v>
      </c>
      <c r="G96">
        <v>4000000</v>
      </c>
      <c r="H96">
        <v>4000000</v>
      </c>
    </row>
    <row r="97" spans="6:8" x14ac:dyDescent="0.25">
      <c r="F97">
        <v>7000000</v>
      </c>
      <c r="G97">
        <v>7000000</v>
      </c>
      <c r="H97">
        <v>7000000</v>
      </c>
    </row>
    <row r="98" spans="6:8" x14ac:dyDescent="0.25">
      <c r="F98">
        <v>200000</v>
      </c>
      <c r="G98">
        <v>200000</v>
      </c>
      <c r="H98">
        <v>200000</v>
      </c>
    </row>
    <row r="99" spans="6:8" x14ac:dyDescent="0.25">
      <c r="F99">
        <v>0</v>
      </c>
      <c r="G99">
        <v>0</v>
      </c>
      <c r="H99">
        <v>0</v>
      </c>
    </row>
    <row r="100" spans="6:8" x14ac:dyDescent="0.25">
      <c r="F100">
        <v>0</v>
      </c>
      <c r="G100">
        <v>0</v>
      </c>
      <c r="H100">
        <v>0</v>
      </c>
    </row>
    <row r="101" spans="6:8" x14ac:dyDescent="0.25">
      <c r="F101">
        <v>0</v>
      </c>
      <c r="G101">
        <v>0</v>
      </c>
      <c r="H101">
        <v>0</v>
      </c>
    </row>
    <row r="102" spans="6:8" x14ac:dyDescent="0.25">
      <c r="F102">
        <v>0</v>
      </c>
      <c r="G102">
        <v>0</v>
      </c>
      <c r="H102">
        <v>0</v>
      </c>
    </row>
    <row r="103" spans="6:8" x14ac:dyDescent="0.25">
      <c r="F103">
        <v>0</v>
      </c>
      <c r="G103">
        <v>0</v>
      </c>
      <c r="H103">
        <v>0</v>
      </c>
    </row>
    <row r="104" spans="6:8" x14ac:dyDescent="0.25">
      <c r="F104">
        <v>0</v>
      </c>
      <c r="G104">
        <v>0</v>
      </c>
      <c r="H104">
        <v>0</v>
      </c>
    </row>
    <row r="105" spans="6:8" x14ac:dyDescent="0.25">
      <c r="F105">
        <v>0</v>
      </c>
      <c r="G105">
        <v>0</v>
      </c>
      <c r="H105">
        <v>0</v>
      </c>
    </row>
    <row r="106" spans="6:8" x14ac:dyDescent="0.25">
      <c r="F106">
        <v>0</v>
      </c>
      <c r="G106">
        <v>0</v>
      </c>
      <c r="H106">
        <v>0</v>
      </c>
    </row>
    <row r="107" spans="6:8" x14ac:dyDescent="0.25">
      <c r="F107">
        <v>0</v>
      </c>
      <c r="G107">
        <v>0</v>
      </c>
      <c r="H107">
        <v>0</v>
      </c>
    </row>
    <row r="108" spans="6:8" x14ac:dyDescent="0.25">
      <c r="F108">
        <v>0</v>
      </c>
      <c r="G108">
        <v>0</v>
      </c>
      <c r="H108">
        <v>0</v>
      </c>
    </row>
    <row r="109" spans="6:8" x14ac:dyDescent="0.25">
      <c r="G109">
        <v>200000</v>
      </c>
      <c r="H109">
        <v>200000</v>
      </c>
    </row>
    <row r="110" spans="6:8" x14ac:dyDescent="0.25">
      <c r="G110">
        <v>9000000</v>
      </c>
      <c r="H110">
        <v>9000000</v>
      </c>
    </row>
    <row r="111" spans="6:8" x14ac:dyDescent="0.25">
      <c r="G111">
        <v>2500000</v>
      </c>
      <c r="H111">
        <v>2500000</v>
      </c>
    </row>
    <row r="112" spans="6:8" x14ac:dyDescent="0.25">
      <c r="G112">
        <v>4400000</v>
      </c>
      <c r="H112">
        <v>4400000</v>
      </c>
    </row>
    <row r="113" spans="7:8" x14ac:dyDescent="0.25">
      <c r="G113">
        <v>9500000</v>
      </c>
      <c r="H113">
        <v>9500000</v>
      </c>
    </row>
    <row r="114" spans="7:8" x14ac:dyDescent="0.25">
      <c r="G114">
        <v>5800000</v>
      </c>
      <c r="H114">
        <v>5800000</v>
      </c>
    </row>
    <row r="115" spans="7:8" x14ac:dyDescent="0.25">
      <c r="G115">
        <v>8500000</v>
      </c>
      <c r="H115">
        <v>8500000</v>
      </c>
    </row>
    <row r="116" spans="7:8" x14ac:dyDescent="0.25">
      <c r="G116">
        <v>19600000</v>
      </c>
      <c r="H116">
        <v>19600000</v>
      </c>
    </row>
    <row r="117" spans="7:8" x14ac:dyDescent="0.25">
      <c r="G117">
        <v>21000000</v>
      </c>
      <c r="H117">
        <v>21000000</v>
      </c>
    </row>
    <row r="118" spans="7:8" x14ac:dyDescent="0.25">
      <c r="G118">
        <v>0</v>
      </c>
      <c r="H118">
        <v>0</v>
      </c>
    </row>
    <row r="119" spans="7:8" x14ac:dyDescent="0.25">
      <c r="G119">
        <v>0</v>
      </c>
      <c r="H119">
        <v>0</v>
      </c>
    </row>
    <row r="120" spans="7:8" x14ac:dyDescent="0.25">
      <c r="G120">
        <v>0</v>
      </c>
      <c r="H120">
        <v>0</v>
      </c>
    </row>
    <row r="121" spans="7:8" x14ac:dyDescent="0.25">
      <c r="G121">
        <v>0</v>
      </c>
      <c r="H121">
        <v>0</v>
      </c>
    </row>
    <row r="122" spans="7:8" x14ac:dyDescent="0.25">
      <c r="G122">
        <v>0</v>
      </c>
      <c r="H122">
        <v>0</v>
      </c>
    </row>
    <row r="123" spans="7:8" x14ac:dyDescent="0.25">
      <c r="G123">
        <v>0</v>
      </c>
      <c r="H123">
        <v>0</v>
      </c>
    </row>
    <row r="124" spans="7:8" x14ac:dyDescent="0.25">
      <c r="H124">
        <v>35000000</v>
      </c>
    </row>
    <row r="125" spans="7:8" x14ac:dyDescent="0.25">
      <c r="H125">
        <v>1800000</v>
      </c>
    </row>
    <row r="126" spans="7:8" x14ac:dyDescent="0.25">
      <c r="H126">
        <v>25600000</v>
      </c>
    </row>
  </sheetData>
  <mergeCells count="8">
    <mergeCell ref="AS1:AX1"/>
    <mergeCell ref="AZ1:BE1"/>
    <mergeCell ref="C1:H1"/>
    <mergeCell ref="J1:O1"/>
    <mergeCell ref="Q1:V1"/>
    <mergeCell ref="X1:AC1"/>
    <mergeCell ref="AE1:AJ1"/>
    <mergeCell ref="AL1:AQ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42"/>
  <sheetViews>
    <sheetView workbookViewId="0">
      <selection activeCell="A41" sqref="A41"/>
    </sheetView>
  </sheetViews>
  <sheetFormatPr defaultRowHeight="15" x14ac:dyDescent="0.25"/>
  <cols>
    <col min="1" max="1" width="37.5703125" style="3" customWidth="1"/>
    <col min="2" max="16384" width="9.140625" style="3"/>
  </cols>
  <sheetData>
    <row r="1" spans="1:34" x14ac:dyDescent="0.25">
      <c r="C1" s="9" t="s">
        <v>37</v>
      </c>
      <c r="D1" s="9"/>
      <c r="E1" s="9"/>
      <c r="F1" s="9"/>
      <c r="G1" s="9"/>
      <c r="H1" s="9"/>
      <c r="I1" s="9"/>
      <c r="K1" s="9" t="s">
        <v>26</v>
      </c>
      <c r="L1" s="9"/>
      <c r="M1" s="9"/>
      <c r="N1" s="9"/>
      <c r="O1" s="9"/>
      <c r="P1" s="9"/>
      <c r="Q1" s="9"/>
      <c r="S1" s="9" t="s">
        <v>29</v>
      </c>
      <c r="T1" s="9"/>
      <c r="U1" s="9"/>
      <c r="V1" s="9"/>
      <c r="W1" s="9"/>
      <c r="X1" s="9"/>
      <c r="Y1" s="9"/>
      <c r="AA1" s="9" t="s">
        <v>15</v>
      </c>
      <c r="AB1" s="9"/>
      <c r="AC1" s="9"/>
      <c r="AD1" s="9"/>
      <c r="AE1" s="9"/>
      <c r="AF1" s="9"/>
      <c r="AG1" s="9"/>
    </row>
    <row r="2" spans="1:34" x14ac:dyDescent="0.25">
      <c r="A2" s="4" t="s">
        <v>6</v>
      </c>
      <c r="B2" s="4"/>
      <c r="C2" s="4">
        <v>5</v>
      </c>
      <c r="D2" s="4">
        <v>10</v>
      </c>
      <c r="E2" s="4">
        <v>15</v>
      </c>
      <c r="F2" s="4">
        <v>20</v>
      </c>
      <c r="G2" s="4">
        <v>25</v>
      </c>
      <c r="H2" s="4">
        <v>30</v>
      </c>
      <c r="I2" s="4" t="s">
        <v>20</v>
      </c>
      <c r="J2" s="4"/>
      <c r="K2" s="4" t="s">
        <v>1</v>
      </c>
      <c r="L2" s="4" t="s">
        <v>2</v>
      </c>
      <c r="M2" s="4" t="s">
        <v>3</v>
      </c>
      <c r="N2" s="4" t="s">
        <v>4</v>
      </c>
      <c r="O2" s="4" t="s">
        <v>5</v>
      </c>
      <c r="P2" s="4" t="s">
        <v>25</v>
      </c>
      <c r="Q2" s="4" t="s">
        <v>0</v>
      </c>
      <c r="R2" s="4"/>
      <c r="S2" s="4">
        <v>5</v>
      </c>
      <c r="T2" s="4">
        <v>10</v>
      </c>
      <c r="U2" s="4">
        <v>15</v>
      </c>
      <c r="V2" s="4">
        <v>20</v>
      </c>
      <c r="W2" s="4">
        <v>25</v>
      </c>
      <c r="X2" s="4">
        <v>30</v>
      </c>
      <c r="Y2" s="4" t="s">
        <v>20</v>
      </c>
      <c r="Z2" s="4"/>
      <c r="AA2" s="4" t="s">
        <v>1</v>
      </c>
      <c r="AB2" s="4" t="s">
        <v>2</v>
      </c>
      <c r="AC2" s="4" t="s">
        <v>3</v>
      </c>
      <c r="AD2" s="4" t="s">
        <v>4</v>
      </c>
      <c r="AE2" s="4" t="s">
        <v>5</v>
      </c>
      <c r="AF2" s="4" t="s">
        <v>25</v>
      </c>
      <c r="AG2" s="4" t="s">
        <v>0</v>
      </c>
      <c r="AH2" s="4"/>
    </row>
    <row r="3" spans="1:34" x14ac:dyDescent="0.25">
      <c r="A3" s="3" t="s">
        <v>7</v>
      </c>
      <c r="B3"/>
      <c r="C3">
        <v>140</v>
      </c>
      <c r="D3">
        <v>263</v>
      </c>
      <c r="E3">
        <v>370</v>
      </c>
      <c r="F3">
        <v>506</v>
      </c>
      <c r="G3">
        <v>747</v>
      </c>
      <c r="H3">
        <v>1165</v>
      </c>
      <c r="I3">
        <v>2251</v>
      </c>
      <c r="K3" s="3">
        <v>140</v>
      </c>
      <c r="L3" s="3">
        <f>D3-C3</f>
        <v>123</v>
      </c>
      <c r="M3" s="3">
        <f t="shared" ref="M3:Q3" si="0">E3-D3</f>
        <v>107</v>
      </c>
      <c r="N3" s="3">
        <f t="shared" si="0"/>
        <v>136</v>
      </c>
      <c r="O3" s="3">
        <f t="shared" si="0"/>
        <v>241</v>
      </c>
      <c r="P3" s="3">
        <f t="shared" si="0"/>
        <v>418</v>
      </c>
      <c r="Q3" s="3">
        <f t="shared" si="0"/>
        <v>1086</v>
      </c>
      <c r="R3"/>
      <c r="S3">
        <v>28</v>
      </c>
      <c r="T3">
        <v>46</v>
      </c>
      <c r="U3">
        <v>64</v>
      </c>
      <c r="V3">
        <v>82</v>
      </c>
      <c r="W3">
        <v>98</v>
      </c>
      <c r="X3">
        <v>119</v>
      </c>
      <c r="Y3">
        <v>279</v>
      </c>
      <c r="AA3" s="3">
        <v>28</v>
      </c>
      <c r="AB3" s="3">
        <f>T3-S3</f>
        <v>18</v>
      </c>
      <c r="AC3" s="3">
        <f t="shared" ref="AC3:AF3" si="1">U3-T3</f>
        <v>18</v>
      </c>
      <c r="AD3" s="3">
        <f t="shared" si="1"/>
        <v>18</v>
      </c>
      <c r="AE3" s="3">
        <f t="shared" si="1"/>
        <v>16</v>
      </c>
      <c r="AF3" s="3">
        <f t="shared" si="1"/>
        <v>21</v>
      </c>
      <c r="AG3" s="3">
        <f>Y3-X3</f>
        <v>160</v>
      </c>
    </row>
    <row r="4" spans="1:34" x14ac:dyDescent="0.25">
      <c r="A4" s="3" t="s">
        <v>8</v>
      </c>
      <c r="C4">
        <f>COUNT(C9:C755)</f>
        <v>60</v>
      </c>
      <c r="D4">
        <f t="shared" ref="D4:Q4" si="2">COUNT(D9:D755)</f>
        <v>104</v>
      </c>
      <c r="E4">
        <f t="shared" si="2"/>
        <v>145</v>
      </c>
      <c r="F4">
        <f t="shared" si="2"/>
        <v>195</v>
      </c>
      <c r="G4">
        <f t="shared" si="2"/>
        <v>166</v>
      </c>
      <c r="H4">
        <f t="shared" si="2"/>
        <v>181</v>
      </c>
      <c r="I4">
        <f t="shared" si="2"/>
        <v>234</v>
      </c>
      <c r="J4"/>
      <c r="K4">
        <f t="shared" si="2"/>
        <v>60</v>
      </c>
      <c r="L4">
        <f t="shared" si="2"/>
        <v>54</v>
      </c>
      <c r="M4">
        <f t="shared" si="2"/>
        <v>63</v>
      </c>
      <c r="N4">
        <f t="shared" si="2"/>
        <v>64</v>
      </c>
      <c r="O4">
        <f t="shared" si="2"/>
        <v>54</v>
      </c>
      <c r="P4">
        <f t="shared" si="2"/>
        <v>65</v>
      </c>
      <c r="Q4">
        <f t="shared" si="2"/>
        <v>119</v>
      </c>
      <c r="S4">
        <v>28</v>
      </c>
      <c r="T4">
        <v>46</v>
      </c>
      <c r="U4">
        <v>64</v>
      </c>
      <c r="V4">
        <v>82</v>
      </c>
      <c r="W4">
        <v>98</v>
      </c>
      <c r="X4">
        <v>119</v>
      </c>
      <c r="Y4">
        <v>279</v>
      </c>
      <c r="AA4" s="3">
        <v>28</v>
      </c>
      <c r="AB4" s="3">
        <f>T4-S4</f>
        <v>18</v>
      </c>
      <c r="AC4" s="3">
        <f t="shared" ref="AC4" si="3">U4-T4</f>
        <v>18</v>
      </c>
      <c r="AD4" s="3">
        <f t="shared" ref="AD4" si="4">V4-U4</f>
        <v>18</v>
      </c>
      <c r="AE4" s="3">
        <f t="shared" ref="AE4" si="5">W4-V4</f>
        <v>16</v>
      </c>
      <c r="AF4" s="3">
        <f t="shared" ref="AF4" si="6">X4-W4</f>
        <v>21</v>
      </c>
      <c r="AG4" s="3">
        <f>Y4-X4</f>
        <v>160</v>
      </c>
    </row>
    <row r="5" spans="1:34" x14ac:dyDescent="0.25">
      <c r="A5" s="3" t="s">
        <v>9</v>
      </c>
      <c r="C5">
        <f>COUNTIF(C9:C273,"&gt;1")</f>
        <v>11</v>
      </c>
      <c r="D5">
        <f t="shared" ref="D5:I5" si="7">COUNTIF(D9:D273,"&gt;1")</f>
        <v>29</v>
      </c>
      <c r="E5">
        <f t="shared" si="7"/>
        <v>65</v>
      </c>
      <c r="F5">
        <f t="shared" si="7"/>
        <v>114</v>
      </c>
      <c r="G5">
        <f t="shared" si="7"/>
        <v>114</v>
      </c>
      <c r="H5">
        <f t="shared" si="7"/>
        <v>138</v>
      </c>
      <c r="I5">
        <f t="shared" si="7"/>
        <v>205</v>
      </c>
      <c r="J5"/>
      <c r="K5">
        <f t="shared" ref="K5:AG5" si="8">COUNTIF(K9:K171,"&gt;1")</f>
        <v>11</v>
      </c>
      <c r="L5">
        <f t="shared" si="8"/>
        <v>22</v>
      </c>
      <c r="M5">
        <f t="shared" si="8"/>
        <v>48</v>
      </c>
      <c r="N5">
        <f t="shared" si="8"/>
        <v>46</v>
      </c>
      <c r="O5">
        <f t="shared" si="8"/>
        <v>48</v>
      </c>
      <c r="P5">
        <f t="shared" si="8"/>
        <v>60</v>
      </c>
      <c r="Q5">
        <f t="shared" si="8"/>
        <v>114</v>
      </c>
      <c r="R5"/>
      <c r="S5">
        <f t="shared" si="8"/>
        <v>0</v>
      </c>
      <c r="T5">
        <f t="shared" si="8"/>
        <v>0</v>
      </c>
      <c r="U5">
        <f t="shared" si="8"/>
        <v>0</v>
      </c>
      <c r="V5">
        <f t="shared" si="8"/>
        <v>0</v>
      </c>
      <c r="W5">
        <f t="shared" si="8"/>
        <v>0</v>
      </c>
      <c r="X5">
        <f t="shared" si="8"/>
        <v>0</v>
      </c>
      <c r="Y5">
        <f t="shared" si="8"/>
        <v>0</v>
      </c>
      <c r="Z5"/>
      <c r="AA5">
        <f t="shared" si="8"/>
        <v>0</v>
      </c>
      <c r="AB5">
        <f t="shared" si="8"/>
        <v>0</v>
      </c>
      <c r="AC5">
        <f t="shared" si="8"/>
        <v>0</v>
      </c>
      <c r="AD5">
        <f t="shared" si="8"/>
        <v>0</v>
      </c>
      <c r="AE5">
        <f t="shared" si="8"/>
        <v>0</v>
      </c>
      <c r="AF5">
        <f t="shared" si="8"/>
        <v>0</v>
      </c>
      <c r="AG5">
        <f t="shared" si="8"/>
        <v>0</v>
      </c>
    </row>
    <row r="6" spans="1:34" x14ac:dyDescent="0.25">
      <c r="A6" s="3" t="s">
        <v>10</v>
      </c>
      <c r="C6" s="2">
        <f>C5/C4</f>
        <v>0.18333333333333332</v>
      </c>
      <c r="D6" s="2">
        <f t="shared" ref="D6:I6" si="9">D5/D4</f>
        <v>0.27884615384615385</v>
      </c>
      <c r="E6" s="2">
        <f t="shared" si="9"/>
        <v>0.44827586206896552</v>
      </c>
      <c r="F6" s="2">
        <f t="shared" si="9"/>
        <v>0.58461538461538465</v>
      </c>
      <c r="G6" s="2">
        <f t="shared" si="9"/>
        <v>0.68674698795180722</v>
      </c>
      <c r="H6" s="2">
        <f t="shared" si="9"/>
        <v>0.76243093922651939</v>
      </c>
      <c r="I6" s="2">
        <f t="shared" si="9"/>
        <v>0.87606837606837606</v>
      </c>
      <c r="J6" s="2"/>
      <c r="K6" s="2">
        <f t="shared" ref="K6" si="10">K5/K4</f>
        <v>0.18333333333333332</v>
      </c>
      <c r="L6" s="2">
        <f t="shared" ref="L6" si="11">L5/L4</f>
        <v>0.40740740740740738</v>
      </c>
      <c r="M6" s="2">
        <f t="shared" ref="M6" si="12">M5/M4</f>
        <v>0.76190476190476186</v>
      </c>
      <c r="N6" s="2">
        <f t="shared" ref="N6" si="13">N5/N4</f>
        <v>0.71875</v>
      </c>
      <c r="O6" s="2">
        <f t="shared" ref="O6" si="14">O5/O4</f>
        <v>0.88888888888888884</v>
      </c>
      <c r="P6" s="2">
        <f t="shared" ref="P6" si="15">P5/P4</f>
        <v>0.92307692307692313</v>
      </c>
      <c r="Q6" s="2">
        <f>Q5/Q4</f>
        <v>0.95798319327731096</v>
      </c>
      <c r="R6" s="2"/>
      <c r="S6" s="2">
        <f t="shared" ref="S6:AG6" si="16">S5/S4</f>
        <v>0</v>
      </c>
      <c r="T6" s="2">
        <f t="shared" si="16"/>
        <v>0</v>
      </c>
      <c r="U6" s="2">
        <f t="shared" si="16"/>
        <v>0</v>
      </c>
      <c r="V6" s="2">
        <f t="shared" si="16"/>
        <v>0</v>
      </c>
      <c r="W6" s="2">
        <f t="shared" si="16"/>
        <v>0</v>
      </c>
      <c r="X6" s="2">
        <f t="shared" si="16"/>
        <v>0</v>
      </c>
      <c r="Y6" s="2">
        <f t="shared" si="16"/>
        <v>0</v>
      </c>
      <c r="Z6" s="2"/>
      <c r="AA6" s="2">
        <f t="shared" si="16"/>
        <v>0</v>
      </c>
      <c r="AB6" s="2">
        <f t="shared" si="16"/>
        <v>0</v>
      </c>
      <c r="AC6" s="2">
        <f t="shared" si="16"/>
        <v>0</v>
      </c>
      <c r="AD6" s="2">
        <f t="shared" si="16"/>
        <v>0</v>
      </c>
      <c r="AE6" s="2">
        <f t="shared" si="16"/>
        <v>0</v>
      </c>
      <c r="AF6" s="2">
        <f t="shared" si="16"/>
        <v>0</v>
      </c>
      <c r="AG6" s="2">
        <f t="shared" si="16"/>
        <v>0</v>
      </c>
    </row>
    <row r="7" spans="1:34" x14ac:dyDescent="0.25">
      <c r="A7" s="3" t="s">
        <v>11</v>
      </c>
      <c r="C7">
        <f t="shared" ref="C7:H7" si="17">AVERAGE(C9:C215)</f>
        <v>838333.33333333337</v>
      </c>
      <c r="D7">
        <f t="shared" si="17"/>
        <v>3334615.3846153845</v>
      </c>
      <c r="E7">
        <f t="shared" si="17"/>
        <v>5516896.5517241377</v>
      </c>
      <c r="F7">
        <f t="shared" si="17"/>
        <v>11462410.256410256</v>
      </c>
      <c r="G7">
        <f t="shared" si="17"/>
        <v>20055120.481927712</v>
      </c>
      <c r="H7">
        <f t="shared" si="17"/>
        <v>36949447.513812155</v>
      </c>
      <c r="I7">
        <f>AVERAGE(I9:I282)</f>
        <v>64228846.153846152</v>
      </c>
      <c r="J7"/>
      <c r="K7">
        <f t="shared" ref="K7:Q7" si="18">AVERAGE(K9:K282)</f>
        <v>838333.33333333337</v>
      </c>
      <c r="L7">
        <f t="shared" si="18"/>
        <v>5848148.1481481483</v>
      </c>
      <c r="M7">
        <f t="shared" si="18"/>
        <v>9294444.444444444</v>
      </c>
      <c r="N7">
        <f t="shared" si="18"/>
        <v>23745625</v>
      </c>
      <c r="O7">
        <f t="shared" si="18"/>
        <v>46007407.40740741</v>
      </c>
      <c r="P7">
        <f t="shared" si="18"/>
        <v>68660000</v>
      </c>
      <c r="Q7">
        <f t="shared" si="18"/>
        <v>85910924.369747892</v>
      </c>
    </row>
    <row r="8" spans="1:34" x14ac:dyDescent="0.25">
      <c r="A8" t="s">
        <v>38</v>
      </c>
      <c r="C8">
        <f>_xlfn.STDEV.S(C9:C164)/SQRT(COUNT(C9:C123))</f>
        <v>526962.79131215264</v>
      </c>
      <c r="D8">
        <f>_xlfn.STDEV.S(D9:D164)/SQRT(COUNT(D9:D123))</f>
        <v>973975.94603154249</v>
      </c>
      <c r="E8">
        <f>_xlfn.STDEV.S(E9:E164)/SQRT(COUNT(E9:E123))</f>
        <v>1247953.6656693246</v>
      </c>
      <c r="F8">
        <f>_xlfn.STDEV.S(F9:F164)/SQRT(COUNT(F9:F123))</f>
        <v>2607503.6991019398</v>
      </c>
      <c r="G8">
        <f>_xlfn.STDEV.S(G9:G164)/SQRT(COUNT(G9:G123))</f>
        <v>3193675.5792021556</v>
      </c>
      <c r="H8">
        <f>_xlfn.STDEV.S(H9:H164)/SQRT(COUNT(H9:H316))</f>
        <v>4067318.9087581709</v>
      </c>
      <c r="I8">
        <f>_xlfn.STDEV.S(I9:I356)/SQRT(COUNT(I9:I249))</f>
        <v>6961106.7131832</v>
      </c>
      <c r="J8"/>
      <c r="K8">
        <f t="shared" ref="K8:Q8" si="19">_xlfn.STDEV.S(K9:K356)/SQRT(COUNT(K9:K249))</f>
        <v>526962.79131215264</v>
      </c>
      <c r="L8">
        <f t="shared" si="19"/>
        <v>1735200.4553166076</v>
      </c>
      <c r="M8">
        <f t="shared" si="19"/>
        <v>2095693.9342228489</v>
      </c>
      <c r="N8">
        <f t="shared" si="19"/>
        <v>4656146.7623315994</v>
      </c>
      <c r="O8">
        <f t="shared" si="19"/>
        <v>6068037.1731914319</v>
      </c>
      <c r="P8">
        <f t="shared" si="19"/>
        <v>7806810.0202520425</v>
      </c>
      <c r="Q8">
        <f t="shared" si="19"/>
        <v>12483235.919422615</v>
      </c>
    </row>
    <row r="9" spans="1:34" x14ac:dyDescent="0.25">
      <c r="A9" s="3" t="s">
        <v>12</v>
      </c>
      <c r="C9">
        <v>100000</v>
      </c>
      <c r="D9">
        <v>0</v>
      </c>
      <c r="E9">
        <v>250000</v>
      </c>
      <c r="F9">
        <v>28000000</v>
      </c>
      <c r="G9">
        <v>64000000</v>
      </c>
      <c r="H9">
        <v>84000000</v>
      </c>
      <c r="I9">
        <v>80000000</v>
      </c>
      <c r="K9" s="3">
        <v>100000</v>
      </c>
      <c r="L9" s="3">
        <v>0</v>
      </c>
      <c r="M9" s="3">
        <v>250000</v>
      </c>
      <c r="N9" s="6">
        <v>28000000</v>
      </c>
      <c r="O9" s="3">
        <v>64000000</v>
      </c>
      <c r="P9" s="3">
        <v>84000000</v>
      </c>
      <c r="Q9" s="3">
        <v>80000000</v>
      </c>
    </row>
    <row r="10" spans="1:34" x14ac:dyDescent="0.25">
      <c r="C10">
        <v>200000</v>
      </c>
      <c r="D10">
        <v>0</v>
      </c>
      <c r="E10">
        <v>1900000</v>
      </c>
      <c r="F10">
        <v>0</v>
      </c>
      <c r="G10">
        <v>50000000</v>
      </c>
      <c r="H10">
        <v>92000000</v>
      </c>
      <c r="I10">
        <v>137000000</v>
      </c>
      <c r="K10" s="3">
        <v>200000</v>
      </c>
      <c r="L10" s="3">
        <v>0</v>
      </c>
      <c r="M10" s="3">
        <v>1900000</v>
      </c>
      <c r="N10" s="6">
        <v>0</v>
      </c>
      <c r="O10" s="3">
        <v>50000000</v>
      </c>
      <c r="P10" s="3">
        <v>92000000</v>
      </c>
      <c r="Q10" s="3">
        <v>137000000</v>
      </c>
    </row>
    <row r="11" spans="1:34" x14ac:dyDescent="0.25">
      <c r="C11">
        <v>0</v>
      </c>
      <c r="D11">
        <v>0</v>
      </c>
      <c r="E11">
        <v>500000</v>
      </c>
      <c r="F11">
        <v>12000000</v>
      </c>
      <c r="G11">
        <v>81000000</v>
      </c>
      <c r="H11">
        <v>147000000</v>
      </c>
      <c r="I11">
        <v>2000000</v>
      </c>
      <c r="K11" s="3">
        <v>0</v>
      </c>
      <c r="L11" s="3">
        <v>0</v>
      </c>
      <c r="M11" s="3">
        <v>500000</v>
      </c>
      <c r="N11" s="6">
        <v>12000000</v>
      </c>
      <c r="O11" s="3">
        <v>81000000</v>
      </c>
      <c r="P11" s="3">
        <v>147000000</v>
      </c>
      <c r="Q11" s="3">
        <v>2000000</v>
      </c>
    </row>
    <row r="12" spans="1:34" x14ac:dyDescent="0.25">
      <c r="C12">
        <v>0</v>
      </c>
      <c r="D12">
        <v>0</v>
      </c>
      <c r="E12">
        <v>19000000</v>
      </c>
      <c r="F12">
        <v>0</v>
      </c>
      <c r="G12">
        <v>2000000</v>
      </c>
      <c r="H12">
        <v>64000000</v>
      </c>
      <c r="I12">
        <v>90000000</v>
      </c>
      <c r="K12" s="3">
        <v>0</v>
      </c>
      <c r="L12" s="3">
        <v>0</v>
      </c>
      <c r="M12" s="6">
        <v>19000000</v>
      </c>
      <c r="N12" s="6">
        <v>0</v>
      </c>
      <c r="O12" s="3">
        <v>2000000</v>
      </c>
      <c r="P12" s="3">
        <v>64000000</v>
      </c>
      <c r="Q12" s="3">
        <v>90000000</v>
      </c>
    </row>
    <row r="13" spans="1:34" x14ac:dyDescent="0.25">
      <c r="C13">
        <v>0</v>
      </c>
      <c r="D13">
        <v>100000</v>
      </c>
      <c r="E13">
        <v>85000000</v>
      </c>
      <c r="F13">
        <v>16000000</v>
      </c>
      <c r="G13">
        <v>23800000</v>
      </c>
      <c r="H13">
        <v>98000000</v>
      </c>
      <c r="I13">
        <v>68000000</v>
      </c>
      <c r="K13" s="3">
        <v>0</v>
      </c>
      <c r="L13" s="3">
        <v>100000</v>
      </c>
      <c r="M13" s="3">
        <v>85000000</v>
      </c>
      <c r="N13" s="6">
        <v>16000000</v>
      </c>
      <c r="O13" s="3">
        <v>23800000</v>
      </c>
      <c r="P13" s="3">
        <v>98000000</v>
      </c>
      <c r="Q13" s="3">
        <v>68000000</v>
      </c>
    </row>
    <row r="14" spans="1:34" x14ac:dyDescent="0.25">
      <c r="C14">
        <v>100000</v>
      </c>
      <c r="D14">
        <v>0</v>
      </c>
      <c r="E14">
        <v>17000000</v>
      </c>
      <c r="F14">
        <v>0</v>
      </c>
      <c r="G14">
        <v>0</v>
      </c>
      <c r="H14">
        <v>110000000</v>
      </c>
      <c r="I14">
        <v>63000000</v>
      </c>
      <c r="K14" s="3">
        <v>100000</v>
      </c>
      <c r="L14" s="3">
        <v>0</v>
      </c>
      <c r="M14" s="3">
        <v>17000000</v>
      </c>
      <c r="N14" s="6">
        <v>0</v>
      </c>
      <c r="O14" s="3">
        <v>0</v>
      </c>
      <c r="P14" s="3">
        <v>110000000</v>
      </c>
      <c r="Q14" s="3">
        <v>63000000</v>
      </c>
    </row>
    <row r="15" spans="1:34" x14ac:dyDescent="0.25">
      <c r="C15">
        <v>100000</v>
      </c>
      <c r="D15">
        <v>100000</v>
      </c>
      <c r="E15">
        <v>100000</v>
      </c>
      <c r="F15">
        <v>100000</v>
      </c>
      <c r="G15">
        <v>0</v>
      </c>
      <c r="H15">
        <v>132000000</v>
      </c>
      <c r="I15">
        <v>49000000</v>
      </c>
      <c r="K15" s="3">
        <v>100000</v>
      </c>
      <c r="L15" s="3">
        <v>100000</v>
      </c>
      <c r="M15" s="3">
        <v>100000</v>
      </c>
      <c r="N15" s="3">
        <v>100000</v>
      </c>
      <c r="O15" s="3">
        <v>0</v>
      </c>
      <c r="P15" s="3">
        <v>132000000</v>
      </c>
      <c r="Q15" s="3">
        <v>49000000</v>
      </c>
    </row>
    <row r="16" spans="1:34" x14ac:dyDescent="0.25">
      <c r="C16">
        <v>0</v>
      </c>
      <c r="D16">
        <v>0</v>
      </c>
      <c r="E16">
        <v>0</v>
      </c>
      <c r="F16">
        <v>100000</v>
      </c>
      <c r="G16">
        <v>0</v>
      </c>
      <c r="H16">
        <v>111000000</v>
      </c>
      <c r="I16">
        <v>31700000</v>
      </c>
      <c r="K16" s="3">
        <v>0</v>
      </c>
      <c r="L16" s="3">
        <v>0</v>
      </c>
      <c r="M16" s="3">
        <v>0</v>
      </c>
      <c r="N16" s="3">
        <v>100000</v>
      </c>
      <c r="O16" s="3">
        <v>0</v>
      </c>
      <c r="P16" s="3">
        <v>111000000</v>
      </c>
      <c r="Q16" s="3">
        <v>31700000</v>
      </c>
    </row>
    <row r="17" spans="3:17" x14ac:dyDescent="0.25">
      <c r="C17">
        <v>0</v>
      </c>
      <c r="D17">
        <v>100000</v>
      </c>
      <c r="E17">
        <v>20000000</v>
      </c>
      <c r="F17">
        <v>200000</v>
      </c>
      <c r="G17">
        <v>0</v>
      </c>
      <c r="H17">
        <v>154000000</v>
      </c>
      <c r="I17">
        <v>43300000</v>
      </c>
      <c r="K17" s="3">
        <v>0</v>
      </c>
      <c r="L17" s="3">
        <v>100000</v>
      </c>
      <c r="M17" s="3">
        <v>20000000</v>
      </c>
      <c r="N17" s="6">
        <v>200000</v>
      </c>
      <c r="O17" s="3">
        <v>0</v>
      </c>
      <c r="P17" s="3">
        <v>154000000</v>
      </c>
      <c r="Q17" s="3">
        <v>43300000</v>
      </c>
    </row>
    <row r="18" spans="3:17" x14ac:dyDescent="0.25">
      <c r="C18">
        <v>200000</v>
      </c>
      <c r="D18">
        <v>100000</v>
      </c>
      <c r="E18">
        <v>24700000</v>
      </c>
      <c r="F18">
        <v>26000000</v>
      </c>
      <c r="G18">
        <v>0</v>
      </c>
      <c r="H18">
        <v>6800000</v>
      </c>
      <c r="I18">
        <v>6200000</v>
      </c>
      <c r="K18" s="3">
        <v>200000</v>
      </c>
      <c r="L18" s="3">
        <v>100000</v>
      </c>
      <c r="M18" s="3">
        <v>24700000</v>
      </c>
      <c r="N18" s="6">
        <v>26000000</v>
      </c>
      <c r="O18" s="3">
        <v>0</v>
      </c>
      <c r="P18" s="3">
        <v>6800000</v>
      </c>
      <c r="Q18" s="3">
        <v>6200000</v>
      </c>
    </row>
    <row r="19" spans="3:17" x14ac:dyDescent="0.25">
      <c r="C19">
        <v>0</v>
      </c>
      <c r="D19">
        <v>100000</v>
      </c>
      <c r="E19">
        <v>19000000</v>
      </c>
      <c r="F19">
        <v>500000</v>
      </c>
      <c r="G19">
        <v>9700000</v>
      </c>
      <c r="H19">
        <v>3200000</v>
      </c>
      <c r="I19">
        <v>17500000</v>
      </c>
      <c r="K19" s="3">
        <v>0</v>
      </c>
      <c r="L19" s="3">
        <v>100000</v>
      </c>
      <c r="M19" s="3">
        <v>19000000</v>
      </c>
      <c r="N19" s="6">
        <v>500000</v>
      </c>
      <c r="O19" s="3">
        <v>9700000</v>
      </c>
      <c r="P19" s="3">
        <v>3200000</v>
      </c>
      <c r="Q19" s="3">
        <v>17500000</v>
      </c>
    </row>
    <row r="20" spans="3:17" x14ac:dyDescent="0.25">
      <c r="C20">
        <v>0</v>
      </c>
      <c r="D20">
        <v>100000</v>
      </c>
      <c r="E20">
        <v>0</v>
      </c>
      <c r="F20">
        <v>12000000</v>
      </c>
      <c r="G20">
        <v>72000000</v>
      </c>
      <c r="H20">
        <v>54300000</v>
      </c>
      <c r="I20">
        <v>22300000</v>
      </c>
      <c r="K20" s="3">
        <v>0</v>
      </c>
      <c r="L20" s="3">
        <v>100000</v>
      </c>
      <c r="M20" s="3">
        <v>0</v>
      </c>
      <c r="N20" s="6">
        <v>12000000</v>
      </c>
      <c r="O20" s="3">
        <v>72000000</v>
      </c>
      <c r="P20" s="3">
        <v>54300000</v>
      </c>
      <c r="Q20" s="3">
        <v>22300000</v>
      </c>
    </row>
    <row r="21" spans="3:17" x14ac:dyDescent="0.25">
      <c r="C21">
        <v>100000</v>
      </c>
      <c r="D21">
        <v>200000</v>
      </c>
      <c r="E21">
        <v>0</v>
      </c>
      <c r="F21">
        <v>100000</v>
      </c>
      <c r="G21">
        <v>38000000</v>
      </c>
      <c r="H21">
        <v>2000000</v>
      </c>
      <c r="I21">
        <v>67000000</v>
      </c>
      <c r="K21" s="3">
        <v>100000</v>
      </c>
      <c r="L21" s="3">
        <v>200000</v>
      </c>
      <c r="M21" s="3">
        <v>0</v>
      </c>
      <c r="N21" s="3">
        <v>100000</v>
      </c>
      <c r="O21" s="3">
        <v>38000000</v>
      </c>
      <c r="P21" s="3">
        <v>2000000</v>
      </c>
      <c r="Q21" s="3">
        <v>67000000</v>
      </c>
    </row>
    <row r="22" spans="3:17" x14ac:dyDescent="0.25">
      <c r="C22">
        <v>0</v>
      </c>
      <c r="D22">
        <v>1600000</v>
      </c>
      <c r="E22">
        <v>0</v>
      </c>
      <c r="F22">
        <v>27000000</v>
      </c>
      <c r="G22">
        <v>112000000</v>
      </c>
      <c r="H22">
        <v>100300000</v>
      </c>
      <c r="I22">
        <v>16500000</v>
      </c>
      <c r="K22" s="3">
        <v>0</v>
      </c>
      <c r="L22" s="3">
        <v>1600000</v>
      </c>
      <c r="M22" s="3">
        <v>0</v>
      </c>
      <c r="N22" s="3">
        <v>27000000</v>
      </c>
      <c r="O22" s="3">
        <v>112000000</v>
      </c>
      <c r="P22" s="3">
        <v>100300000</v>
      </c>
      <c r="Q22" s="3">
        <v>16500000</v>
      </c>
    </row>
    <row r="23" spans="3:17" x14ac:dyDescent="0.25">
      <c r="C23">
        <v>100000</v>
      </c>
      <c r="D23">
        <v>24000000</v>
      </c>
      <c r="E23">
        <v>100000</v>
      </c>
      <c r="F23">
        <v>10000000</v>
      </c>
      <c r="G23">
        <v>21000000</v>
      </c>
      <c r="H23">
        <v>24500000</v>
      </c>
      <c r="I23">
        <v>113000000</v>
      </c>
      <c r="K23" s="3">
        <v>100000</v>
      </c>
      <c r="L23" s="3">
        <v>24000000</v>
      </c>
      <c r="M23" s="3">
        <v>100000</v>
      </c>
      <c r="N23" s="3">
        <v>10000000</v>
      </c>
      <c r="O23" s="3">
        <v>21000000</v>
      </c>
      <c r="P23" s="3">
        <v>24500000</v>
      </c>
      <c r="Q23" s="3">
        <v>113000000</v>
      </c>
    </row>
    <row r="24" spans="3:17" x14ac:dyDescent="0.25">
      <c r="C24">
        <v>2700000</v>
      </c>
      <c r="D24">
        <v>0</v>
      </c>
      <c r="E24">
        <v>100000</v>
      </c>
      <c r="F24">
        <v>12400000</v>
      </c>
      <c r="G24">
        <v>37000000</v>
      </c>
      <c r="H24">
        <v>29300000</v>
      </c>
      <c r="I24">
        <v>4300000</v>
      </c>
      <c r="K24" s="3">
        <v>2700000</v>
      </c>
      <c r="L24" s="3">
        <v>0</v>
      </c>
      <c r="M24" s="3">
        <v>100000</v>
      </c>
      <c r="N24" s="3">
        <v>12400000</v>
      </c>
      <c r="O24" s="3">
        <v>37000000</v>
      </c>
      <c r="P24" s="3">
        <v>29300000</v>
      </c>
      <c r="Q24" s="3">
        <v>4300000</v>
      </c>
    </row>
    <row r="25" spans="3:17" x14ac:dyDescent="0.25">
      <c r="C25">
        <v>0</v>
      </c>
      <c r="D25">
        <v>0</v>
      </c>
      <c r="E25">
        <v>100000</v>
      </c>
      <c r="F25">
        <v>18300000</v>
      </c>
      <c r="G25">
        <v>32500000</v>
      </c>
      <c r="H25">
        <v>23700000</v>
      </c>
      <c r="I25">
        <v>52400000</v>
      </c>
      <c r="K25" s="3">
        <v>0</v>
      </c>
      <c r="L25" s="3">
        <v>0</v>
      </c>
      <c r="M25" s="3">
        <v>100000</v>
      </c>
      <c r="N25" s="3">
        <v>18300000</v>
      </c>
      <c r="O25" s="3">
        <v>32500000</v>
      </c>
      <c r="P25" s="3">
        <v>23700000</v>
      </c>
      <c r="Q25" s="3">
        <v>52400000</v>
      </c>
    </row>
    <row r="26" spans="3:17" x14ac:dyDescent="0.25">
      <c r="C26">
        <v>28800000</v>
      </c>
      <c r="D26">
        <v>0</v>
      </c>
      <c r="E26">
        <v>100000</v>
      </c>
      <c r="F26">
        <v>30000000</v>
      </c>
      <c r="G26">
        <v>8700000</v>
      </c>
      <c r="H26">
        <v>0</v>
      </c>
      <c r="I26">
        <v>78400000</v>
      </c>
      <c r="K26" s="3">
        <v>28800000</v>
      </c>
      <c r="L26" s="3">
        <v>0</v>
      </c>
      <c r="M26" s="3">
        <v>100000</v>
      </c>
      <c r="N26" s="3">
        <v>30000000</v>
      </c>
      <c r="O26" s="3">
        <v>8700000</v>
      </c>
      <c r="P26" s="3">
        <v>0</v>
      </c>
      <c r="Q26" s="3">
        <v>78400000</v>
      </c>
    </row>
    <row r="27" spans="3:17" x14ac:dyDescent="0.25">
      <c r="C27">
        <v>0</v>
      </c>
      <c r="D27">
        <v>0</v>
      </c>
      <c r="E27">
        <v>100000</v>
      </c>
      <c r="F27">
        <v>47000000</v>
      </c>
      <c r="G27">
        <v>4000000</v>
      </c>
      <c r="H27">
        <v>28400000</v>
      </c>
      <c r="I27">
        <v>7000000</v>
      </c>
      <c r="K27" s="3">
        <v>0</v>
      </c>
      <c r="L27" s="3">
        <v>0</v>
      </c>
      <c r="M27" s="3">
        <v>100000</v>
      </c>
      <c r="N27" s="3">
        <v>47000000</v>
      </c>
      <c r="O27" s="3">
        <v>4000000</v>
      </c>
      <c r="P27" s="3">
        <v>28400000</v>
      </c>
      <c r="Q27" s="3">
        <v>7000000</v>
      </c>
    </row>
    <row r="28" spans="3:17" x14ac:dyDescent="0.25">
      <c r="C28">
        <v>0</v>
      </c>
      <c r="D28">
        <v>0</v>
      </c>
      <c r="E28">
        <v>200000</v>
      </c>
      <c r="F28">
        <v>15000000</v>
      </c>
      <c r="G28">
        <v>52000000</v>
      </c>
      <c r="H28">
        <v>33300000</v>
      </c>
      <c r="I28">
        <v>113700000</v>
      </c>
      <c r="K28" s="3">
        <v>0</v>
      </c>
      <c r="L28" s="3">
        <v>0</v>
      </c>
      <c r="M28" s="3">
        <v>200000</v>
      </c>
      <c r="N28" s="3">
        <v>15000000</v>
      </c>
      <c r="O28" s="3">
        <v>52000000</v>
      </c>
      <c r="P28" s="3">
        <v>33300000</v>
      </c>
      <c r="Q28" s="3">
        <v>113700000</v>
      </c>
    </row>
    <row r="29" spans="3:17" x14ac:dyDescent="0.25">
      <c r="C29">
        <v>0</v>
      </c>
      <c r="D29">
        <v>0</v>
      </c>
      <c r="E29">
        <v>300000</v>
      </c>
      <c r="F29">
        <v>17400000</v>
      </c>
      <c r="G29">
        <v>125600000</v>
      </c>
      <c r="H29">
        <v>68000000</v>
      </c>
      <c r="I29">
        <v>5000000</v>
      </c>
      <c r="K29" s="3">
        <v>0</v>
      </c>
      <c r="L29" s="3">
        <v>0</v>
      </c>
      <c r="M29" s="3">
        <v>300000</v>
      </c>
      <c r="N29" s="3">
        <v>17400000</v>
      </c>
      <c r="O29" s="3">
        <v>125600000</v>
      </c>
      <c r="P29" s="3">
        <v>68000000</v>
      </c>
      <c r="Q29" s="3">
        <v>5000000</v>
      </c>
    </row>
    <row r="30" spans="3:17" x14ac:dyDescent="0.25">
      <c r="C30">
        <v>0</v>
      </c>
      <c r="D30">
        <v>0</v>
      </c>
      <c r="E30">
        <v>500000</v>
      </c>
      <c r="F30">
        <v>18800000</v>
      </c>
      <c r="G30">
        <v>32000000</v>
      </c>
      <c r="H30">
        <v>124000000</v>
      </c>
      <c r="I30">
        <v>60000000</v>
      </c>
      <c r="K30" s="3">
        <v>0</v>
      </c>
      <c r="L30" s="3">
        <v>0</v>
      </c>
      <c r="M30" s="3">
        <v>500000</v>
      </c>
      <c r="N30" s="3">
        <v>18800000</v>
      </c>
      <c r="O30" s="3">
        <v>32000000</v>
      </c>
      <c r="P30" s="3">
        <v>124000000</v>
      </c>
      <c r="Q30" s="3">
        <v>60000000</v>
      </c>
    </row>
    <row r="31" spans="3:17" x14ac:dyDescent="0.25">
      <c r="C31">
        <v>0</v>
      </c>
      <c r="D31">
        <v>0</v>
      </c>
      <c r="E31">
        <v>7000000</v>
      </c>
      <c r="F31">
        <v>64500000</v>
      </c>
      <c r="G31">
        <v>99700000</v>
      </c>
      <c r="H31">
        <v>62000000</v>
      </c>
      <c r="I31">
        <v>219000000</v>
      </c>
      <c r="K31" s="3">
        <v>0</v>
      </c>
      <c r="L31" s="3">
        <v>0</v>
      </c>
      <c r="M31" s="3">
        <v>7000000</v>
      </c>
      <c r="N31" s="3">
        <v>64500000</v>
      </c>
      <c r="O31" s="3">
        <v>99700000</v>
      </c>
      <c r="P31" s="3">
        <v>62000000</v>
      </c>
      <c r="Q31" s="3">
        <v>219000000</v>
      </c>
    </row>
    <row r="32" spans="3:17" x14ac:dyDescent="0.25">
      <c r="C32">
        <v>12700000</v>
      </c>
      <c r="D32">
        <v>0</v>
      </c>
      <c r="E32">
        <v>20000000</v>
      </c>
      <c r="F32">
        <v>7000000</v>
      </c>
      <c r="G32">
        <v>28500000</v>
      </c>
      <c r="H32">
        <v>1200000</v>
      </c>
      <c r="I32">
        <v>18000000</v>
      </c>
      <c r="K32" s="3">
        <v>12700000</v>
      </c>
      <c r="M32" s="3">
        <v>20000000</v>
      </c>
      <c r="N32" s="3">
        <v>7000000</v>
      </c>
      <c r="O32" s="3">
        <v>28500000</v>
      </c>
      <c r="P32" s="3">
        <v>1200000</v>
      </c>
      <c r="Q32" s="3">
        <v>18000000</v>
      </c>
    </row>
    <row r="33" spans="3:17" x14ac:dyDescent="0.25">
      <c r="C33">
        <v>0</v>
      </c>
      <c r="D33">
        <v>49600000</v>
      </c>
      <c r="E33">
        <v>48000000</v>
      </c>
      <c r="F33">
        <v>27600000</v>
      </c>
      <c r="G33">
        <v>38700000</v>
      </c>
      <c r="H33">
        <v>131700000</v>
      </c>
      <c r="I33">
        <v>46400000</v>
      </c>
      <c r="K33" s="3">
        <v>0</v>
      </c>
      <c r="M33" s="3">
        <v>48000000</v>
      </c>
      <c r="N33" s="3">
        <v>27600000</v>
      </c>
      <c r="O33" s="3">
        <v>38700000</v>
      </c>
      <c r="P33" s="3">
        <v>131700000</v>
      </c>
      <c r="Q33" s="3">
        <v>46400000</v>
      </c>
    </row>
    <row r="34" spans="3:17" x14ac:dyDescent="0.25">
      <c r="C34">
        <v>0</v>
      </c>
      <c r="D34">
        <v>0</v>
      </c>
      <c r="E34">
        <v>17000000</v>
      </c>
      <c r="F34">
        <v>62000000</v>
      </c>
      <c r="G34">
        <v>34700000</v>
      </c>
      <c r="H34">
        <v>67600000</v>
      </c>
      <c r="I34">
        <v>38200000</v>
      </c>
      <c r="K34" s="3">
        <v>0</v>
      </c>
      <c r="L34" s="3">
        <v>0</v>
      </c>
      <c r="M34" s="3">
        <v>17000000</v>
      </c>
      <c r="N34" s="3">
        <v>62000000</v>
      </c>
      <c r="O34" s="3">
        <v>34700000</v>
      </c>
      <c r="P34" s="3">
        <v>67600000</v>
      </c>
      <c r="Q34" s="3">
        <v>38200000</v>
      </c>
    </row>
    <row r="35" spans="3:17" x14ac:dyDescent="0.25">
      <c r="C35">
        <v>0</v>
      </c>
      <c r="D35">
        <v>35200000</v>
      </c>
      <c r="E35">
        <v>1200000</v>
      </c>
      <c r="F35">
        <v>28000000</v>
      </c>
      <c r="G35">
        <v>15400000</v>
      </c>
      <c r="H35"/>
      <c r="I35">
        <v>201700000</v>
      </c>
      <c r="K35" s="3">
        <v>0</v>
      </c>
      <c r="L35" s="3">
        <v>49600000</v>
      </c>
      <c r="M35" s="3">
        <v>1200000</v>
      </c>
      <c r="N35" s="3">
        <v>28000000</v>
      </c>
      <c r="O35" s="3">
        <v>15400000</v>
      </c>
      <c r="Q35" s="3">
        <v>201700000</v>
      </c>
    </row>
    <row r="36" spans="3:17" x14ac:dyDescent="0.25">
      <c r="C36">
        <v>0</v>
      </c>
      <c r="D36">
        <v>29700000</v>
      </c>
      <c r="E36">
        <v>2200000</v>
      </c>
      <c r="F36">
        <v>500000</v>
      </c>
      <c r="G36">
        <v>123700000</v>
      </c>
      <c r="H36">
        <v>118000000</v>
      </c>
      <c r="I36">
        <v>57300000</v>
      </c>
      <c r="K36" s="3">
        <v>0</v>
      </c>
      <c r="L36" s="3">
        <v>0</v>
      </c>
      <c r="M36" s="3">
        <v>2200000</v>
      </c>
      <c r="N36" s="3">
        <v>500000</v>
      </c>
      <c r="O36" s="3">
        <v>123700000</v>
      </c>
      <c r="P36" s="3">
        <v>118000000</v>
      </c>
      <c r="Q36" s="3">
        <v>57300000</v>
      </c>
    </row>
    <row r="37" spans="3:17" x14ac:dyDescent="0.25">
      <c r="C37">
        <v>0</v>
      </c>
      <c r="D37">
        <v>21000000</v>
      </c>
      <c r="E37">
        <v>5700000</v>
      </c>
      <c r="F37">
        <v>0</v>
      </c>
      <c r="G37">
        <v>42000000</v>
      </c>
      <c r="H37">
        <v>94000000</v>
      </c>
      <c r="I37">
        <v>21400000</v>
      </c>
      <c r="K37" s="3">
        <v>0</v>
      </c>
      <c r="L37" s="3">
        <v>35200000</v>
      </c>
      <c r="M37" s="3">
        <v>5700000</v>
      </c>
      <c r="N37" s="3">
        <v>0</v>
      </c>
      <c r="O37" s="3">
        <v>42000000</v>
      </c>
      <c r="P37" s="3">
        <v>94000000</v>
      </c>
      <c r="Q37" s="3">
        <v>21400000</v>
      </c>
    </row>
    <row r="38" spans="3:17" x14ac:dyDescent="0.25">
      <c r="C38">
        <v>0</v>
      </c>
      <c r="D38">
        <v>0</v>
      </c>
      <c r="E38">
        <v>3200000</v>
      </c>
      <c r="F38">
        <v>4700000</v>
      </c>
      <c r="G38">
        <v>53700000</v>
      </c>
      <c r="H38">
        <v>198000000</v>
      </c>
      <c r="I38">
        <v>124000000</v>
      </c>
      <c r="K38" s="3">
        <v>0</v>
      </c>
      <c r="L38" s="3">
        <v>29700000</v>
      </c>
      <c r="M38" s="3">
        <v>3200000</v>
      </c>
      <c r="N38" s="3">
        <v>4700000</v>
      </c>
      <c r="O38" s="3">
        <v>53700000</v>
      </c>
      <c r="P38" s="3">
        <v>198000000</v>
      </c>
      <c r="Q38" s="3">
        <v>124000000</v>
      </c>
    </row>
    <row r="39" spans="3:17" x14ac:dyDescent="0.25">
      <c r="C39">
        <v>0</v>
      </c>
      <c r="D39">
        <v>29600000</v>
      </c>
      <c r="E39">
        <v>1600000</v>
      </c>
      <c r="F39">
        <v>130000000</v>
      </c>
      <c r="G39">
        <v>186000000</v>
      </c>
      <c r="H39">
        <v>73000000</v>
      </c>
      <c r="I39">
        <v>103000000</v>
      </c>
      <c r="K39" s="3">
        <v>0</v>
      </c>
      <c r="L39" s="3">
        <v>21000000</v>
      </c>
      <c r="M39" s="3">
        <v>1600000</v>
      </c>
      <c r="N39" s="3">
        <v>130000000</v>
      </c>
      <c r="O39" s="3">
        <v>186000000</v>
      </c>
      <c r="P39" s="3">
        <v>73000000</v>
      </c>
      <c r="Q39" s="3">
        <v>103000000</v>
      </c>
    </row>
    <row r="40" spans="3:17" x14ac:dyDescent="0.25">
      <c r="C40">
        <v>0</v>
      </c>
      <c r="D40">
        <v>32400000</v>
      </c>
      <c r="E40">
        <v>29700000</v>
      </c>
      <c r="F40">
        <v>115000000</v>
      </c>
      <c r="G40">
        <v>210000000</v>
      </c>
      <c r="H40">
        <v>174000000</v>
      </c>
      <c r="I40">
        <v>80000000</v>
      </c>
      <c r="K40" s="3">
        <v>0</v>
      </c>
      <c r="L40" s="3">
        <v>0</v>
      </c>
      <c r="M40" s="3">
        <v>29700000</v>
      </c>
      <c r="N40" s="3">
        <v>115000000</v>
      </c>
      <c r="O40" s="3">
        <v>210000000</v>
      </c>
      <c r="P40" s="3">
        <v>174000000</v>
      </c>
      <c r="Q40" s="3">
        <v>80000000</v>
      </c>
    </row>
    <row r="41" spans="3:17" x14ac:dyDescent="0.25">
      <c r="C41">
        <v>0</v>
      </c>
      <c r="D41">
        <v>35700000</v>
      </c>
      <c r="E41">
        <v>24600000</v>
      </c>
      <c r="F41">
        <v>0</v>
      </c>
      <c r="G41">
        <v>39700000</v>
      </c>
      <c r="H41">
        <v>0</v>
      </c>
      <c r="I41">
        <v>90000000</v>
      </c>
      <c r="K41" s="3">
        <v>0</v>
      </c>
      <c r="L41" s="3">
        <v>29600000</v>
      </c>
      <c r="M41" s="3">
        <v>24600000</v>
      </c>
      <c r="N41" s="3">
        <v>0</v>
      </c>
      <c r="O41" s="3">
        <v>39700000</v>
      </c>
      <c r="P41" s="3">
        <v>0</v>
      </c>
      <c r="Q41" s="3">
        <v>90000000</v>
      </c>
    </row>
    <row r="42" spans="3:17" x14ac:dyDescent="0.25">
      <c r="C42">
        <v>0</v>
      </c>
      <c r="D42">
        <v>1200000</v>
      </c>
      <c r="E42">
        <v>18200000</v>
      </c>
      <c r="F42">
        <v>4820000</v>
      </c>
      <c r="G42">
        <v>37700000</v>
      </c>
      <c r="H42">
        <v>179500000</v>
      </c>
      <c r="I42">
        <v>61000000</v>
      </c>
      <c r="K42" s="3">
        <v>0</v>
      </c>
      <c r="L42" s="3">
        <v>32400000</v>
      </c>
      <c r="M42" s="3">
        <v>18200000</v>
      </c>
      <c r="N42" s="3">
        <v>4820000</v>
      </c>
      <c r="O42" s="3">
        <v>37700000</v>
      </c>
      <c r="P42" s="3">
        <v>179500000</v>
      </c>
      <c r="Q42" s="3">
        <v>61000000</v>
      </c>
    </row>
    <row r="43" spans="3:17" x14ac:dyDescent="0.25">
      <c r="C43">
        <v>0</v>
      </c>
      <c r="D43">
        <v>38900000</v>
      </c>
      <c r="E43">
        <v>9800000</v>
      </c>
      <c r="F43">
        <v>0</v>
      </c>
      <c r="G43">
        <v>0</v>
      </c>
      <c r="H43">
        <v>124000000</v>
      </c>
      <c r="I43">
        <v>940000000</v>
      </c>
      <c r="K43" s="3">
        <v>0</v>
      </c>
      <c r="L43" s="3">
        <v>35700000</v>
      </c>
      <c r="M43" s="3">
        <v>9800000</v>
      </c>
      <c r="N43" s="3">
        <v>0</v>
      </c>
      <c r="O43" s="3">
        <v>0</v>
      </c>
      <c r="P43" s="3">
        <v>124000000</v>
      </c>
      <c r="Q43" s="3">
        <v>940000000</v>
      </c>
    </row>
    <row r="44" spans="3:17" x14ac:dyDescent="0.25">
      <c r="C44">
        <v>0</v>
      </c>
      <c r="D44">
        <v>0</v>
      </c>
      <c r="E44">
        <v>0</v>
      </c>
      <c r="F44">
        <v>2000000</v>
      </c>
      <c r="G44">
        <v>25000000</v>
      </c>
      <c r="H44">
        <v>0</v>
      </c>
      <c r="I44">
        <v>210000000</v>
      </c>
      <c r="K44" s="3">
        <v>0</v>
      </c>
      <c r="L44" s="3">
        <v>1200000</v>
      </c>
      <c r="M44" s="3">
        <v>0</v>
      </c>
      <c r="N44" s="3">
        <v>2000000</v>
      </c>
      <c r="O44" s="3">
        <v>25000000</v>
      </c>
      <c r="P44" s="3">
        <v>0</v>
      </c>
      <c r="Q44" s="3">
        <v>210000000</v>
      </c>
    </row>
    <row r="45" spans="3:17" x14ac:dyDescent="0.25">
      <c r="C45">
        <v>0</v>
      </c>
      <c r="D45">
        <v>0</v>
      </c>
      <c r="E45">
        <v>200000</v>
      </c>
      <c r="F45">
        <v>112000000</v>
      </c>
      <c r="G45">
        <v>37700000</v>
      </c>
      <c r="H45">
        <v>40000000</v>
      </c>
      <c r="I45">
        <v>94000000</v>
      </c>
      <c r="K45" s="3">
        <v>0</v>
      </c>
      <c r="L45" s="3">
        <v>38900000</v>
      </c>
      <c r="M45" s="3">
        <v>200000</v>
      </c>
      <c r="N45" s="3">
        <v>112000000</v>
      </c>
      <c r="O45" s="3">
        <v>37700000</v>
      </c>
      <c r="P45" s="3">
        <v>40000000</v>
      </c>
      <c r="Q45" s="3">
        <v>94000000</v>
      </c>
    </row>
    <row r="46" spans="3:17" x14ac:dyDescent="0.25">
      <c r="C46">
        <v>0</v>
      </c>
      <c r="D46">
        <v>2000000</v>
      </c>
      <c r="E46">
        <v>67800000</v>
      </c>
      <c r="F46">
        <v>124000000</v>
      </c>
      <c r="G46">
        <v>18000000</v>
      </c>
      <c r="H46">
        <v>32000000</v>
      </c>
      <c r="I46">
        <v>70000000</v>
      </c>
      <c r="K46" s="3">
        <v>0</v>
      </c>
      <c r="L46" s="3">
        <v>0</v>
      </c>
      <c r="M46" s="3">
        <v>67800000</v>
      </c>
      <c r="N46" s="3">
        <v>124000000</v>
      </c>
      <c r="O46" s="3">
        <v>18000000</v>
      </c>
      <c r="P46" s="3">
        <v>32000000</v>
      </c>
      <c r="Q46" s="3">
        <v>70000000</v>
      </c>
    </row>
    <row r="47" spans="3:17" x14ac:dyDescent="0.25">
      <c r="C47">
        <v>0</v>
      </c>
      <c r="D47">
        <v>0</v>
      </c>
      <c r="E47">
        <v>2000000</v>
      </c>
      <c r="F47">
        <v>178000000</v>
      </c>
      <c r="G47">
        <v>26400000</v>
      </c>
      <c r="H47">
        <v>41500000</v>
      </c>
      <c r="I47">
        <v>70600000</v>
      </c>
      <c r="K47" s="3">
        <v>0</v>
      </c>
      <c r="L47" s="3">
        <v>0</v>
      </c>
      <c r="N47" s="3">
        <v>178000000</v>
      </c>
      <c r="O47" s="3">
        <v>26400000</v>
      </c>
      <c r="P47" s="3">
        <v>41500000</v>
      </c>
      <c r="Q47" s="3">
        <v>70600000</v>
      </c>
    </row>
    <row r="48" spans="3:17" x14ac:dyDescent="0.25">
      <c r="C48">
        <v>0</v>
      </c>
      <c r="D48">
        <v>0</v>
      </c>
      <c r="E48">
        <v>5000000</v>
      </c>
      <c r="F48">
        <v>0</v>
      </c>
      <c r="G48">
        <v>39000000</v>
      </c>
      <c r="H48">
        <v>112000000</v>
      </c>
      <c r="I48">
        <v>2000000</v>
      </c>
      <c r="K48" s="3">
        <v>0</v>
      </c>
      <c r="L48" s="3">
        <v>2000000</v>
      </c>
      <c r="N48" s="3">
        <v>0</v>
      </c>
      <c r="O48" s="3">
        <v>39000000</v>
      </c>
      <c r="P48" s="3">
        <v>112000000</v>
      </c>
      <c r="Q48" s="3">
        <v>2000000</v>
      </c>
    </row>
    <row r="49" spans="3:17" x14ac:dyDescent="0.25">
      <c r="C49">
        <v>0</v>
      </c>
      <c r="D49">
        <v>0</v>
      </c>
      <c r="E49">
        <v>1000000</v>
      </c>
      <c r="F49">
        <v>0</v>
      </c>
      <c r="G49">
        <v>67000000</v>
      </c>
      <c r="H49">
        <v>220000000</v>
      </c>
      <c r="I49">
        <v>214000000</v>
      </c>
      <c r="K49" s="3">
        <v>0</v>
      </c>
      <c r="L49" s="3">
        <v>0</v>
      </c>
      <c r="N49" s="3">
        <v>0</v>
      </c>
      <c r="O49" s="3">
        <v>67000000</v>
      </c>
      <c r="P49" s="3">
        <v>220000000</v>
      </c>
      <c r="Q49" s="3">
        <v>214000000</v>
      </c>
    </row>
    <row r="50" spans="3:17" x14ac:dyDescent="0.25">
      <c r="C50">
        <v>0</v>
      </c>
      <c r="D50">
        <v>0</v>
      </c>
      <c r="E50">
        <v>0</v>
      </c>
      <c r="F50">
        <v>0</v>
      </c>
      <c r="G50">
        <v>27900000</v>
      </c>
      <c r="H50">
        <v>250000000</v>
      </c>
      <c r="I50">
        <v>163800000</v>
      </c>
      <c r="K50" s="3">
        <v>0</v>
      </c>
      <c r="L50" s="3">
        <v>0</v>
      </c>
      <c r="M50" s="3">
        <v>2000000</v>
      </c>
      <c r="N50" s="3">
        <v>0</v>
      </c>
      <c r="O50" s="3">
        <v>27900000</v>
      </c>
      <c r="P50" s="3">
        <v>250000000</v>
      </c>
      <c r="Q50" s="3">
        <v>163800000</v>
      </c>
    </row>
    <row r="51" spans="3:17" x14ac:dyDescent="0.25">
      <c r="C51" s="3">
        <v>5200000</v>
      </c>
      <c r="D51">
        <v>0</v>
      </c>
      <c r="E51">
        <v>0</v>
      </c>
      <c r="F51">
        <v>12400000</v>
      </c>
      <c r="G51">
        <v>87500000</v>
      </c>
      <c r="H51">
        <v>84000000</v>
      </c>
      <c r="I51">
        <v>17000000</v>
      </c>
      <c r="K51" s="3">
        <v>5200000</v>
      </c>
      <c r="L51" s="3">
        <v>0</v>
      </c>
      <c r="M51" s="3">
        <v>5000000</v>
      </c>
      <c r="N51" s="3">
        <v>12400000</v>
      </c>
      <c r="O51" s="3">
        <v>87500000</v>
      </c>
      <c r="P51" s="3">
        <v>84000000</v>
      </c>
      <c r="Q51" s="3">
        <v>17000000</v>
      </c>
    </row>
    <row r="52" spans="3:17" x14ac:dyDescent="0.25">
      <c r="C52">
        <v>0</v>
      </c>
      <c r="D52">
        <v>0</v>
      </c>
      <c r="E52">
        <v>0</v>
      </c>
      <c r="F52">
        <v>98700000</v>
      </c>
      <c r="G52">
        <v>132000000</v>
      </c>
      <c r="H52">
        <v>25700000</v>
      </c>
      <c r="I52">
        <v>14500000</v>
      </c>
      <c r="K52" s="3">
        <v>0</v>
      </c>
      <c r="L52" s="3">
        <v>0</v>
      </c>
      <c r="M52" s="3">
        <v>1000000</v>
      </c>
      <c r="N52" s="3">
        <v>98700000</v>
      </c>
      <c r="O52" s="3">
        <v>132000000</v>
      </c>
      <c r="P52" s="3">
        <v>25700000</v>
      </c>
      <c r="Q52" s="3">
        <v>14500000</v>
      </c>
    </row>
    <row r="53" spans="3:17" x14ac:dyDescent="0.25">
      <c r="C53">
        <v>0</v>
      </c>
      <c r="D53">
        <v>0</v>
      </c>
      <c r="E53">
        <v>0</v>
      </c>
      <c r="F53">
        <v>35400000</v>
      </c>
      <c r="G53">
        <v>57400000</v>
      </c>
      <c r="H53">
        <v>0</v>
      </c>
      <c r="I53">
        <v>30800000</v>
      </c>
      <c r="K53" s="3">
        <v>0</v>
      </c>
      <c r="L53" s="3">
        <v>0</v>
      </c>
      <c r="M53" s="3">
        <v>0</v>
      </c>
      <c r="N53" s="3">
        <v>35400000</v>
      </c>
      <c r="O53" s="3">
        <v>57400000</v>
      </c>
      <c r="P53" s="3">
        <v>0</v>
      </c>
      <c r="Q53" s="3">
        <v>30800000</v>
      </c>
    </row>
    <row r="54" spans="3:17" x14ac:dyDescent="0.25">
      <c r="C54">
        <v>0</v>
      </c>
      <c r="D54">
        <v>0</v>
      </c>
      <c r="E54">
        <v>0</v>
      </c>
      <c r="F54">
        <v>0</v>
      </c>
      <c r="G54">
        <v>26500000</v>
      </c>
      <c r="H54">
        <v>1000000</v>
      </c>
      <c r="I54">
        <v>52000000</v>
      </c>
      <c r="K54" s="3">
        <v>0</v>
      </c>
      <c r="L54" s="3">
        <v>0</v>
      </c>
      <c r="M54" s="3">
        <v>0</v>
      </c>
      <c r="N54" s="3">
        <v>0</v>
      </c>
      <c r="O54" s="3">
        <v>26500000</v>
      </c>
      <c r="P54" s="3">
        <v>1000000</v>
      </c>
      <c r="Q54" s="3">
        <v>52000000</v>
      </c>
    </row>
    <row r="55" spans="3:17" x14ac:dyDescent="0.25">
      <c r="C55">
        <v>0</v>
      </c>
      <c r="D55">
        <v>0</v>
      </c>
      <c r="E55">
        <v>100000</v>
      </c>
      <c r="F55">
        <v>0</v>
      </c>
      <c r="G55">
        <v>28000000</v>
      </c>
      <c r="H55">
        <v>72400000</v>
      </c>
      <c r="I55">
        <v>29400000</v>
      </c>
      <c r="K55" s="3">
        <v>0</v>
      </c>
      <c r="L55" s="3">
        <v>0</v>
      </c>
      <c r="M55" s="3">
        <v>0</v>
      </c>
      <c r="N55" s="3">
        <v>0</v>
      </c>
      <c r="O55" s="3">
        <v>28000000</v>
      </c>
      <c r="P55" s="3">
        <v>72400000</v>
      </c>
      <c r="Q55" s="3">
        <v>29400000</v>
      </c>
    </row>
    <row r="56" spans="3:17" x14ac:dyDescent="0.25">
      <c r="C56">
        <v>0</v>
      </c>
      <c r="D56">
        <v>0</v>
      </c>
      <c r="E56">
        <v>0</v>
      </c>
      <c r="F56">
        <v>0</v>
      </c>
      <c r="G56">
        <v>18000000</v>
      </c>
      <c r="H56">
        <v>2000000</v>
      </c>
      <c r="I56">
        <v>21300000</v>
      </c>
      <c r="K56" s="3">
        <v>0</v>
      </c>
      <c r="L56" s="3">
        <v>0</v>
      </c>
      <c r="M56" s="3">
        <v>0</v>
      </c>
      <c r="N56" s="3">
        <v>0</v>
      </c>
      <c r="O56" s="3">
        <v>18000000</v>
      </c>
      <c r="P56" s="3">
        <v>2000000</v>
      </c>
      <c r="Q56" s="3">
        <v>21300000</v>
      </c>
    </row>
    <row r="57" spans="3:17" x14ac:dyDescent="0.25">
      <c r="C57">
        <v>0</v>
      </c>
      <c r="D57">
        <v>0</v>
      </c>
      <c r="E57">
        <v>100000</v>
      </c>
      <c r="F57">
        <v>0</v>
      </c>
      <c r="G57">
        <v>37000000</v>
      </c>
      <c r="H57">
        <v>5200000</v>
      </c>
      <c r="I57">
        <v>500000</v>
      </c>
      <c r="K57" s="3">
        <v>0</v>
      </c>
      <c r="L57" s="3">
        <v>0</v>
      </c>
      <c r="M57" s="3">
        <v>50000000</v>
      </c>
      <c r="N57" s="3">
        <v>0</v>
      </c>
      <c r="O57" s="3">
        <v>37000000</v>
      </c>
      <c r="P57" s="3">
        <v>5200000</v>
      </c>
      <c r="Q57" s="3">
        <v>500000</v>
      </c>
    </row>
    <row r="58" spans="3:17" x14ac:dyDescent="0.25">
      <c r="C58">
        <v>0</v>
      </c>
      <c r="D58">
        <v>100000</v>
      </c>
      <c r="E58">
        <v>0</v>
      </c>
      <c r="F58">
        <v>0</v>
      </c>
      <c r="G58">
        <v>39000000</v>
      </c>
      <c r="H58">
        <v>182000000</v>
      </c>
      <c r="I58">
        <v>200000</v>
      </c>
      <c r="K58" s="3">
        <v>0</v>
      </c>
      <c r="L58" s="3">
        <v>0</v>
      </c>
      <c r="M58" s="3">
        <v>10700000</v>
      </c>
      <c r="N58" s="3">
        <v>0</v>
      </c>
      <c r="O58" s="3">
        <v>39000000</v>
      </c>
      <c r="P58" s="3">
        <v>182000000</v>
      </c>
      <c r="Q58" s="3">
        <v>200000</v>
      </c>
    </row>
    <row r="59" spans="3:17" x14ac:dyDescent="0.25">
      <c r="C59">
        <v>0</v>
      </c>
      <c r="D59">
        <v>200000</v>
      </c>
      <c r="E59">
        <v>100000</v>
      </c>
      <c r="F59">
        <v>5300000</v>
      </c>
      <c r="G59">
        <v>57200000</v>
      </c>
      <c r="H59">
        <v>11000000</v>
      </c>
      <c r="I59">
        <v>25800000</v>
      </c>
      <c r="K59" s="3">
        <v>0</v>
      </c>
      <c r="L59" s="3">
        <v>0</v>
      </c>
      <c r="M59" s="3">
        <v>2800000</v>
      </c>
      <c r="N59" s="3">
        <v>5300000</v>
      </c>
      <c r="O59" s="3">
        <v>57200000</v>
      </c>
      <c r="P59" s="3">
        <v>11000000</v>
      </c>
      <c r="Q59" s="3">
        <v>25800000</v>
      </c>
    </row>
    <row r="60" spans="3:17" x14ac:dyDescent="0.25">
      <c r="C60">
        <v>0</v>
      </c>
      <c r="D60">
        <v>0</v>
      </c>
      <c r="E60">
        <v>100000</v>
      </c>
      <c r="F60">
        <v>250000</v>
      </c>
      <c r="G60">
        <v>20000000</v>
      </c>
      <c r="H60">
        <v>0</v>
      </c>
      <c r="I60">
        <v>3200000</v>
      </c>
      <c r="K60" s="3">
        <v>0</v>
      </c>
      <c r="L60" s="3">
        <v>2200000</v>
      </c>
      <c r="M60" s="3">
        <v>18500000</v>
      </c>
      <c r="N60" s="3">
        <v>14200000</v>
      </c>
      <c r="O60" s="3">
        <v>20000000</v>
      </c>
      <c r="P60" s="3">
        <v>0</v>
      </c>
      <c r="Q60" s="3">
        <v>3200000</v>
      </c>
    </row>
    <row r="61" spans="3:17" x14ac:dyDescent="0.25">
      <c r="C61">
        <v>0</v>
      </c>
      <c r="D61">
        <v>0</v>
      </c>
      <c r="E61">
        <v>100000</v>
      </c>
      <c r="F61">
        <v>1900000</v>
      </c>
      <c r="G61">
        <v>24700000</v>
      </c>
      <c r="H61">
        <v>38500000</v>
      </c>
      <c r="I61">
        <v>0</v>
      </c>
      <c r="K61" s="3">
        <v>0</v>
      </c>
      <c r="L61" s="3">
        <v>0</v>
      </c>
      <c r="M61" s="3">
        <v>8000000</v>
      </c>
      <c r="N61" s="3">
        <v>16400000</v>
      </c>
      <c r="O61" s="3">
        <v>24700000</v>
      </c>
      <c r="P61" s="3">
        <v>38500000</v>
      </c>
      <c r="Q61" s="3">
        <v>0</v>
      </c>
    </row>
    <row r="62" spans="3:17" x14ac:dyDescent="0.25">
      <c r="C62">
        <v>0</v>
      </c>
      <c r="D62">
        <v>0</v>
      </c>
      <c r="E62">
        <v>100000</v>
      </c>
      <c r="F62">
        <v>500000</v>
      </c>
      <c r="G62">
        <v>41000000</v>
      </c>
      <c r="H62">
        <v>31000000</v>
      </c>
      <c r="I62">
        <v>72400000</v>
      </c>
      <c r="K62" s="3">
        <v>0</v>
      </c>
      <c r="L62" s="3">
        <v>100000</v>
      </c>
      <c r="M62" s="3">
        <v>0</v>
      </c>
      <c r="N62" s="3">
        <v>0</v>
      </c>
      <c r="O62" s="3">
        <v>41000000</v>
      </c>
      <c r="P62" s="3">
        <v>31000000</v>
      </c>
      <c r="Q62" s="3">
        <v>72400000</v>
      </c>
    </row>
    <row r="63" spans="3:17" x14ac:dyDescent="0.25">
      <c r="C63">
        <v>0</v>
      </c>
      <c r="D63">
        <v>100000</v>
      </c>
      <c r="E63">
        <v>200000</v>
      </c>
      <c r="F63">
        <v>19000000</v>
      </c>
      <c r="G63">
        <v>28000000</v>
      </c>
      <c r="H63">
        <v>41000000</v>
      </c>
      <c r="I63">
        <v>51800000</v>
      </c>
      <c r="K63" s="3">
        <v>0</v>
      </c>
      <c r="L63" s="3">
        <v>11800000</v>
      </c>
      <c r="M63" s="3">
        <v>2000000</v>
      </c>
      <c r="N63" s="3">
        <v>22600000</v>
      </c>
      <c r="P63" s="3">
        <v>41000000</v>
      </c>
      <c r="Q63" s="3">
        <v>51800000</v>
      </c>
    </row>
    <row r="64" spans="3:17" x14ac:dyDescent="0.25">
      <c r="C64">
        <v>0</v>
      </c>
      <c r="D64">
        <v>100000</v>
      </c>
      <c r="E64">
        <v>1600000</v>
      </c>
      <c r="F64">
        <v>85000000</v>
      </c>
      <c r="G64">
        <v>0</v>
      </c>
      <c r="H64">
        <v>82000000</v>
      </c>
      <c r="I64">
        <v>97400000</v>
      </c>
      <c r="K64" s="3">
        <v>0</v>
      </c>
      <c r="L64" s="3">
        <v>0</v>
      </c>
      <c r="M64" s="3">
        <v>1000000</v>
      </c>
      <c r="N64" s="3">
        <v>20800000</v>
      </c>
      <c r="P64" s="3">
        <v>82000000</v>
      </c>
      <c r="Q64" s="3">
        <v>97400000</v>
      </c>
    </row>
    <row r="65" spans="3:17" x14ac:dyDescent="0.25">
      <c r="C65">
        <v>0</v>
      </c>
      <c r="D65">
        <v>0</v>
      </c>
      <c r="E65">
        <v>24000000</v>
      </c>
      <c r="F65">
        <v>17000000</v>
      </c>
      <c r="G65">
        <v>12000000</v>
      </c>
      <c r="H65">
        <v>198000000</v>
      </c>
      <c r="I65">
        <v>0</v>
      </c>
      <c r="K65" s="3">
        <v>0</v>
      </c>
      <c r="M65" s="3">
        <v>0</v>
      </c>
      <c r="N65" s="3">
        <v>0</v>
      </c>
      <c r="P65" s="3">
        <v>198000000</v>
      </c>
      <c r="Q65" s="3">
        <v>0</v>
      </c>
    </row>
    <row r="66" spans="3:17" x14ac:dyDescent="0.25">
      <c r="C66">
        <v>0</v>
      </c>
      <c r="D66">
        <v>0</v>
      </c>
      <c r="E66">
        <v>0</v>
      </c>
      <c r="F66">
        <v>100000</v>
      </c>
      <c r="G66">
        <v>0</v>
      </c>
      <c r="H66">
        <v>28800000</v>
      </c>
      <c r="I66">
        <v>217600000</v>
      </c>
      <c r="K66" s="3">
        <v>0</v>
      </c>
      <c r="M66" s="3">
        <v>0</v>
      </c>
      <c r="N66" s="3">
        <v>0</v>
      </c>
      <c r="P66" s="3">
        <v>28800000</v>
      </c>
      <c r="Q66" s="3">
        <v>217600000</v>
      </c>
    </row>
    <row r="67" spans="3:17" x14ac:dyDescent="0.25">
      <c r="C67">
        <v>0</v>
      </c>
      <c r="D67">
        <v>200000</v>
      </c>
      <c r="E67">
        <v>0</v>
      </c>
      <c r="F67">
        <v>0</v>
      </c>
      <c r="G67">
        <v>16000000</v>
      </c>
      <c r="H67">
        <v>32000000</v>
      </c>
      <c r="I67">
        <v>224300000</v>
      </c>
      <c r="K67" s="3">
        <v>0</v>
      </c>
      <c r="M67" s="3">
        <v>16700000</v>
      </c>
      <c r="N67" s="3">
        <v>38000000</v>
      </c>
      <c r="P67" s="3">
        <v>32000000</v>
      </c>
      <c r="Q67" s="3">
        <v>224300000</v>
      </c>
    </row>
    <row r="68" spans="3:17" x14ac:dyDescent="0.25">
      <c r="C68">
        <v>0</v>
      </c>
      <c r="D68">
        <v>0</v>
      </c>
      <c r="E68">
        <v>0</v>
      </c>
      <c r="F68">
        <v>20000000</v>
      </c>
      <c r="G68">
        <v>0</v>
      </c>
      <c r="H68">
        <v>16400000</v>
      </c>
      <c r="I68">
        <v>68700000</v>
      </c>
      <c r="K68" s="3">
        <v>0</v>
      </c>
      <c r="M68" s="3">
        <v>2700000</v>
      </c>
      <c r="N68" s="3">
        <v>0</v>
      </c>
      <c r="P68" s="3">
        <v>16400000</v>
      </c>
      <c r="Q68" s="3">
        <v>68700000</v>
      </c>
    </row>
    <row r="69" spans="3:17" x14ac:dyDescent="0.25">
      <c r="C69"/>
      <c r="D69">
        <v>0</v>
      </c>
      <c r="E69">
        <v>0</v>
      </c>
      <c r="F69">
        <v>24700000</v>
      </c>
      <c r="G69">
        <v>100000</v>
      </c>
      <c r="H69">
        <v>27000000</v>
      </c>
      <c r="I69">
        <v>67400000</v>
      </c>
      <c r="M69" s="3">
        <v>19800000</v>
      </c>
      <c r="N69" s="3">
        <v>30000000</v>
      </c>
      <c r="P69" s="3">
        <v>27000000</v>
      </c>
      <c r="Q69" s="3">
        <v>67400000</v>
      </c>
    </row>
    <row r="70" spans="3:17" x14ac:dyDescent="0.25">
      <c r="C70"/>
      <c r="D70">
        <v>100000</v>
      </c>
      <c r="E70">
        <v>0</v>
      </c>
      <c r="F70">
        <v>19000000</v>
      </c>
      <c r="G70">
        <v>100000</v>
      </c>
      <c r="H70">
        <v>62300000</v>
      </c>
      <c r="I70">
        <v>2400000</v>
      </c>
      <c r="M70" s="3">
        <v>0</v>
      </c>
      <c r="N70" s="3">
        <v>26500000</v>
      </c>
      <c r="P70" s="3">
        <v>62300000</v>
      </c>
      <c r="Q70" s="3">
        <v>2400000</v>
      </c>
    </row>
    <row r="71" spans="3:17" x14ac:dyDescent="0.25">
      <c r="C71"/>
      <c r="D71">
        <v>0</v>
      </c>
      <c r="E71">
        <v>0</v>
      </c>
      <c r="F71">
        <v>0</v>
      </c>
      <c r="G71">
        <v>200000</v>
      </c>
      <c r="H71">
        <v>57000000</v>
      </c>
      <c r="I71">
        <v>38700000</v>
      </c>
      <c r="M71" s="3">
        <v>0</v>
      </c>
      <c r="N71" s="3">
        <v>23400000</v>
      </c>
      <c r="P71" s="3">
        <v>57000000</v>
      </c>
      <c r="Q71" s="3">
        <v>38700000</v>
      </c>
    </row>
    <row r="72" spans="3:17" x14ac:dyDescent="0.25">
      <c r="C72"/>
      <c r="D72">
        <v>100000</v>
      </c>
      <c r="E72">
        <v>0</v>
      </c>
      <c r="F72">
        <v>0</v>
      </c>
      <c r="G72">
        <v>26000000</v>
      </c>
      <c r="H72">
        <v>1800000</v>
      </c>
      <c r="I72">
        <v>174300000</v>
      </c>
      <c r="M72" s="3">
        <v>100000</v>
      </c>
      <c r="N72" s="3">
        <v>25000000</v>
      </c>
      <c r="P72" s="3">
        <v>1800000</v>
      </c>
      <c r="Q72" s="3">
        <v>174300000</v>
      </c>
    </row>
    <row r="73" spans="3:17" x14ac:dyDescent="0.25">
      <c r="C73"/>
      <c r="D73">
        <v>2700000</v>
      </c>
      <c r="E73">
        <v>0</v>
      </c>
      <c r="F73">
        <v>0</v>
      </c>
      <c r="G73">
        <v>500000</v>
      </c>
      <c r="H73">
        <v>23500000</v>
      </c>
      <c r="I73">
        <v>4200000</v>
      </c>
      <c r="M73" s="3">
        <v>100000</v>
      </c>
      <c r="P73" s="3">
        <v>23500000</v>
      </c>
      <c r="Q73" s="3">
        <v>4200000</v>
      </c>
    </row>
    <row r="74" spans="3:17" x14ac:dyDescent="0.25">
      <c r="C74"/>
      <c r="D74">
        <v>0</v>
      </c>
      <c r="E74">
        <v>0</v>
      </c>
      <c r="F74">
        <v>100000</v>
      </c>
      <c r="G74">
        <v>12000000</v>
      </c>
      <c r="H74">
        <v>32000000</v>
      </c>
      <c r="I74">
        <v>37700000</v>
      </c>
      <c r="M74" s="3">
        <v>0</v>
      </c>
      <c r="P74" s="3">
        <v>32000000</v>
      </c>
      <c r="Q74" s="3">
        <v>37700000</v>
      </c>
    </row>
    <row r="75" spans="3:17" x14ac:dyDescent="0.25">
      <c r="C75"/>
      <c r="D75">
        <v>28800000</v>
      </c>
      <c r="E75">
        <v>49600000</v>
      </c>
      <c r="F75">
        <v>100000</v>
      </c>
      <c r="G75">
        <v>100000</v>
      </c>
      <c r="H75">
        <v>64000000</v>
      </c>
      <c r="I75">
        <v>29700000</v>
      </c>
      <c r="Q75" s="3">
        <v>29700000</v>
      </c>
    </row>
    <row r="76" spans="3:17" x14ac:dyDescent="0.25">
      <c r="C76"/>
      <c r="D76">
        <v>0</v>
      </c>
      <c r="E76">
        <v>0</v>
      </c>
      <c r="F76">
        <v>100000</v>
      </c>
      <c r="G76">
        <v>27000000</v>
      </c>
      <c r="H76">
        <v>50000000</v>
      </c>
      <c r="I76">
        <v>1700000</v>
      </c>
      <c r="Q76" s="3">
        <v>1700000</v>
      </c>
    </row>
    <row r="77" spans="3:17" x14ac:dyDescent="0.25">
      <c r="C77"/>
      <c r="D77">
        <v>0</v>
      </c>
      <c r="E77">
        <v>35200000</v>
      </c>
      <c r="F77">
        <v>100000</v>
      </c>
      <c r="G77">
        <v>10000000</v>
      </c>
      <c r="H77">
        <v>81000000</v>
      </c>
      <c r="I77">
        <v>68000000</v>
      </c>
      <c r="Q77" s="3">
        <v>68000000</v>
      </c>
    </row>
    <row r="78" spans="3:17" x14ac:dyDescent="0.25">
      <c r="C78"/>
      <c r="D78">
        <v>0</v>
      </c>
      <c r="E78">
        <v>29700000</v>
      </c>
      <c r="F78">
        <v>100000</v>
      </c>
      <c r="G78">
        <v>12400000</v>
      </c>
      <c r="H78">
        <v>2000000</v>
      </c>
      <c r="I78">
        <v>32000000</v>
      </c>
      <c r="Q78" s="3">
        <v>32000000</v>
      </c>
    </row>
    <row r="79" spans="3:17" x14ac:dyDescent="0.25">
      <c r="C79"/>
      <c r="D79">
        <v>0</v>
      </c>
      <c r="E79">
        <v>21000000</v>
      </c>
      <c r="F79">
        <v>200000</v>
      </c>
      <c r="G79">
        <v>18300000</v>
      </c>
      <c r="H79">
        <v>23800000</v>
      </c>
      <c r="I79">
        <v>54300000</v>
      </c>
      <c r="Q79" s="3">
        <v>54300000</v>
      </c>
    </row>
    <row r="80" spans="3:17" x14ac:dyDescent="0.25">
      <c r="C80"/>
      <c r="D80">
        <v>0</v>
      </c>
      <c r="E80">
        <v>0</v>
      </c>
      <c r="F80">
        <v>300000</v>
      </c>
      <c r="G80">
        <v>30000000</v>
      </c>
      <c r="H80">
        <v>0</v>
      </c>
      <c r="I80">
        <v>2000000</v>
      </c>
      <c r="Q80" s="3">
        <v>2000000</v>
      </c>
    </row>
    <row r="81" spans="3:17" x14ac:dyDescent="0.25">
      <c r="C81"/>
      <c r="D81">
        <v>12700000</v>
      </c>
      <c r="E81">
        <v>29600000</v>
      </c>
      <c r="F81">
        <v>500000</v>
      </c>
      <c r="G81">
        <v>47000000</v>
      </c>
      <c r="H81">
        <v>0</v>
      </c>
      <c r="I81">
        <v>4500000</v>
      </c>
      <c r="Q81" s="3">
        <v>4500000</v>
      </c>
    </row>
    <row r="82" spans="3:17" x14ac:dyDescent="0.25">
      <c r="C82"/>
      <c r="D82">
        <v>0</v>
      </c>
      <c r="E82">
        <v>32400000</v>
      </c>
      <c r="F82">
        <v>7000000</v>
      </c>
      <c r="G82">
        <v>15000000</v>
      </c>
      <c r="H82">
        <v>0</v>
      </c>
      <c r="I82">
        <v>4000000</v>
      </c>
      <c r="Q82" s="3">
        <v>4000000</v>
      </c>
    </row>
    <row r="83" spans="3:17" x14ac:dyDescent="0.25">
      <c r="C83"/>
      <c r="D83">
        <v>0</v>
      </c>
      <c r="E83">
        <v>35700000</v>
      </c>
      <c r="F83">
        <v>20000000</v>
      </c>
      <c r="G83">
        <v>17400000</v>
      </c>
      <c r="H83">
        <v>0</v>
      </c>
      <c r="I83">
        <v>10000000</v>
      </c>
      <c r="Q83" s="3">
        <v>10000000</v>
      </c>
    </row>
    <row r="84" spans="3:17" x14ac:dyDescent="0.25">
      <c r="C84"/>
      <c r="D84">
        <v>0</v>
      </c>
      <c r="E84">
        <v>1200000</v>
      </c>
      <c r="F84">
        <v>48000000</v>
      </c>
      <c r="G84">
        <v>18800000</v>
      </c>
      <c r="H84">
        <v>0</v>
      </c>
      <c r="I84">
        <v>32400000</v>
      </c>
      <c r="Q84" s="3">
        <v>32400000</v>
      </c>
    </row>
    <row r="85" spans="3:17" x14ac:dyDescent="0.25">
      <c r="C85"/>
      <c r="D85">
        <v>0</v>
      </c>
      <c r="E85">
        <v>38900000</v>
      </c>
      <c r="F85">
        <v>17000000</v>
      </c>
      <c r="G85">
        <v>64500000</v>
      </c>
      <c r="H85">
        <v>9700000</v>
      </c>
      <c r="I85">
        <v>28700000</v>
      </c>
      <c r="Q85" s="3">
        <v>28700000</v>
      </c>
    </row>
    <row r="86" spans="3:17" x14ac:dyDescent="0.25">
      <c r="C86"/>
      <c r="D86">
        <v>0</v>
      </c>
      <c r="E86">
        <v>0</v>
      </c>
      <c r="F86">
        <v>1200000</v>
      </c>
      <c r="G86">
        <v>7000000</v>
      </c>
      <c r="H86">
        <v>72000000</v>
      </c>
      <c r="I86">
        <v>26300000</v>
      </c>
      <c r="Q86" s="3">
        <v>26300000</v>
      </c>
    </row>
    <row r="87" spans="3:17" x14ac:dyDescent="0.25">
      <c r="C87"/>
      <c r="D87">
        <v>0</v>
      </c>
      <c r="E87">
        <v>0</v>
      </c>
      <c r="F87">
        <v>2200000</v>
      </c>
      <c r="G87">
        <v>27600000</v>
      </c>
      <c r="H87">
        <v>38000000</v>
      </c>
      <c r="I87">
        <v>147300000</v>
      </c>
      <c r="Q87" s="3">
        <v>147300000</v>
      </c>
    </row>
    <row r="88" spans="3:17" x14ac:dyDescent="0.25">
      <c r="C88"/>
      <c r="D88">
        <v>0</v>
      </c>
      <c r="E88">
        <v>2000000</v>
      </c>
      <c r="F88">
        <v>5700000</v>
      </c>
      <c r="G88">
        <v>62000000</v>
      </c>
      <c r="H88">
        <v>112000000</v>
      </c>
      <c r="I88">
        <v>152700000</v>
      </c>
      <c r="Q88" s="3">
        <v>152700000</v>
      </c>
    </row>
    <row r="89" spans="3:17" x14ac:dyDescent="0.25">
      <c r="C89"/>
      <c r="D89">
        <v>0</v>
      </c>
      <c r="E89">
        <v>0</v>
      </c>
      <c r="F89">
        <v>3200000</v>
      </c>
      <c r="G89">
        <v>28000000</v>
      </c>
      <c r="H89">
        <v>21000000</v>
      </c>
      <c r="I89">
        <v>176000000</v>
      </c>
      <c r="Q89" s="3">
        <v>176000000</v>
      </c>
    </row>
    <row r="90" spans="3:17" x14ac:dyDescent="0.25">
      <c r="C90"/>
      <c r="D90">
        <v>0</v>
      </c>
      <c r="E90">
        <v>0</v>
      </c>
      <c r="F90">
        <v>1600000</v>
      </c>
      <c r="G90">
        <v>500000</v>
      </c>
      <c r="H90">
        <v>37000000</v>
      </c>
      <c r="I90">
        <v>500000</v>
      </c>
      <c r="Q90" s="3">
        <v>500000</v>
      </c>
    </row>
    <row r="91" spans="3:17" x14ac:dyDescent="0.25">
      <c r="C91"/>
      <c r="D91">
        <v>0</v>
      </c>
      <c r="E91">
        <v>0</v>
      </c>
      <c r="F91">
        <v>29700000</v>
      </c>
      <c r="G91">
        <v>0</v>
      </c>
      <c r="H91">
        <v>32500000</v>
      </c>
      <c r="I91">
        <v>25700000</v>
      </c>
      <c r="Q91" s="3">
        <v>25700000</v>
      </c>
    </row>
    <row r="92" spans="3:17" x14ac:dyDescent="0.25">
      <c r="C92"/>
      <c r="D92">
        <v>0</v>
      </c>
      <c r="E92">
        <v>0</v>
      </c>
      <c r="F92">
        <v>24600000</v>
      </c>
      <c r="G92">
        <v>4700000</v>
      </c>
      <c r="H92">
        <v>8700000</v>
      </c>
      <c r="I92">
        <v>118400000</v>
      </c>
      <c r="Q92" s="3">
        <v>118400000</v>
      </c>
    </row>
    <row r="93" spans="3:17" x14ac:dyDescent="0.25">
      <c r="C93"/>
      <c r="D93">
        <v>0</v>
      </c>
      <c r="E93">
        <v>0</v>
      </c>
      <c r="F93">
        <v>18200000</v>
      </c>
      <c r="G93">
        <v>250000</v>
      </c>
      <c r="H93">
        <v>4000000</v>
      </c>
      <c r="I93">
        <v>24400000</v>
      </c>
      <c r="Q93" s="3">
        <v>24400000</v>
      </c>
    </row>
    <row r="94" spans="3:17" x14ac:dyDescent="0.25">
      <c r="C94"/>
      <c r="D94">
        <v>0</v>
      </c>
      <c r="E94">
        <v>0</v>
      </c>
      <c r="F94">
        <v>9800000</v>
      </c>
      <c r="G94">
        <v>1900000</v>
      </c>
      <c r="H94">
        <v>52000000</v>
      </c>
      <c r="I94">
        <v>76600000</v>
      </c>
      <c r="Q94" s="3">
        <v>76600000</v>
      </c>
    </row>
    <row r="95" spans="3:17" x14ac:dyDescent="0.25">
      <c r="C95"/>
      <c r="D95">
        <v>0</v>
      </c>
      <c r="E95">
        <v>0</v>
      </c>
      <c r="F95">
        <v>0</v>
      </c>
      <c r="G95">
        <v>500000</v>
      </c>
      <c r="H95">
        <v>125600000</v>
      </c>
      <c r="I95">
        <v>73000000</v>
      </c>
      <c r="Q95" s="3">
        <v>73000000</v>
      </c>
    </row>
    <row r="96" spans="3:17" x14ac:dyDescent="0.25">
      <c r="C96"/>
      <c r="D96">
        <v>0</v>
      </c>
      <c r="E96">
        <v>0</v>
      </c>
      <c r="F96">
        <v>200000</v>
      </c>
      <c r="G96">
        <v>19000000</v>
      </c>
      <c r="H96">
        <v>32000000</v>
      </c>
      <c r="I96">
        <v>437000000</v>
      </c>
      <c r="Q96" s="3">
        <v>437000000</v>
      </c>
    </row>
    <row r="97" spans="3:17" x14ac:dyDescent="0.25">
      <c r="C97"/>
      <c r="D97">
        <v>0</v>
      </c>
      <c r="E97">
        <v>0</v>
      </c>
      <c r="F97">
        <v>67800000</v>
      </c>
      <c r="G97">
        <v>85000000</v>
      </c>
      <c r="H97">
        <v>99700000</v>
      </c>
      <c r="I97">
        <v>542000000</v>
      </c>
      <c r="Q97" s="3">
        <v>542000000</v>
      </c>
    </row>
    <row r="98" spans="3:17" x14ac:dyDescent="0.25">
      <c r="C98"/>
      <c r="D98">
        <v>0</v>
      </c>
      <c r="E98">
        <v>0</v>
      </c>
      <c r="F98">
        <v>2000000</v>
      </c>
      <c r="G98">
        <v>17000000</v>
      </c>
      <c r="H98">
        <v>28500000</v>
      </c>
      <c r="I98">
        <v>144500000</v>
      </c>
      <c r="Q98" s="3">
        <v>144500000</v>
      </c>
    </row>
    <row r="99" spans="3:17" x14ac:dyDescent="0.25">
      <c r="C99"/>
      <c r="D99">
        <v>0</v>
      </c>
      <c r="E99">
        <v>100000</v>
      </c>
      <c r="F99">
        <v>5000000</v>
      </c>
      <c r="G99">
        <v>100000</v>
      </c>
      <c r="H99">
        <v>38700000</v>
      </c>
      <c r="I99">
        <v>0</v>
      </c>
      <c r="Q99" s="3">
        <v>0</v>
      </c>
    </row>
    <row r="100" spans="3:17" x14ac:dyDescent="0.25">
      <c r="C100"/>
      <c r="D100">
        <v>0</v>
      </c>
      <c r="E100">
        <v>200000</v>
      </c>
      <c r="F100">
        <v>1000000</v>
      </c>
      <c r="G100">
        <v>0</v>
      </c>
      <c r="H100">
        <v>34700000</v>
      </c>
      <c r="I100">
        <v>99700000</v>
      </c>
      <c r="Q100" s="3">
        <v>99700000</v>
      </c>
    </row>
    <row r="101" spans="3:17" x14ac:dyDescent="0.25">
      <c r="C101"/>
      <c r="D101">
        <v>0</v>
      </c>
      <c r="E101">
        <v>0</v>
      </c>
      <c r="F101">
        <v>0</v>
      </c>
      <c r="G101">
        <v>20000000</v>
      </c>
      <c r="H101">
        <v>15400000</v>
      </c>
      <c r="I101">
        <v>47000000</v>
      </c>
      <c r="Q101" s="3">
        <v>47000000</v>
      </c>
    </row>
    <row r="102" spans="3:17" x14ac:dyDescent="0.25">
      <c r="C102"/>
      <c r="D102">
        <v>0</v>
      </c>
      <c r="E102">
        <v>0</v>
      </c>
      <c r="F102">
        <v>0</v>
      </c>
      <c r="G102">
        <v>24700000</v>
      </c>
      <c r="H102">
        <v>123700000</v>
      </c>
      <c r="I102">
        <v>271400000</v>
      </c>
      <c r="Q102" s="3">
        <v>271400000</v>
      </c>
    </row>
    <row r="103" spans="3:17" x14ac:dyDescent="0.25">
      <c r="C103"/>
      <c r="D103">
        <v>0</v>
      </c>
      <c r="E103">
        <v>0</v>
      </c>
      <c r="F103">
        <v>0</v>
      </c>
      <c r="G103">
        <v>19000000</v>
      </c>
      <c r="H103">
        <v>42000000</v>
      </c>
      <c r="I103">
        <v>73000000</v>
      </c>
      <c r="Q103" s="3">
        <v>73000000</v>
      </c>
    </row>
    <row r="104" spans="3:17" x14ac:dyDescent="0.25">
      <c r="C104"/>
      <c r="D104">
        <v>0</v>
      </c>
      <c r="E104">
        <v>100000</v>
      </c>
      <c r="F104">
        <v>0</v>
      </c>
      <c r="G104">
        <v>0</v>
      </c>
      <c r="H104">
        <v>53700000</v>
      </c>
      <c r="I104">
        <v>8200000</v>
      </c>
      <c r="Q104" s="3">
        <v>8200000</v>
      </c>
    </row>
    <row r="105" spans="3:17" x14ac:dyDescent="0.25">
      <c r="C105"/>
      <c r="D105">
        <v>0</v>
      </c>
      <c r="E105">
        <v>100000</v>
      </c>
      <c r="F105">
        <v>50000000</v>
      </c>
      <c r="G105">
        <v>0</v>
      </c>
      <c r="H105">
        <v>186000000</v>
      </c>
      <c r="I105">
        <v>11300000</v>
      </c>
      <c r="Q105" s="3">
        <v>11300000</v>
      </c>
    </row>
    <row r="106" spans="3:17" x14ac:dyDescent="0.25">
      <c r="C106"/>
      <c r="D106">
        <v>0</v>
      </c>
      <c r="E106">
        <v>0</v>
      </c>
      <c r="F106">
        <v>10700000</v>
      </c>
      <c r="G106">
        <v>0</v>
      </c>
      <c r="H106">
        <v>210000000</v>
      </c>
      <c r="I106">
        <v>119200000</v>
      </c>
      <c r="Q106" s="3">
        <v>119200000</v>
      </c>
    </row>
    <row r="107" spans="3:17" x14ac:dyDescent="0.25">
      <c r="C107"/>
      <c r="D107">
        <v>0</v>
      </c>
      <c r="E107">
        <v>0</v>
      </c>
      <c r="F107">
        <v>2800000</v>
      </c>
      <c r="G107">
        <v>100000</v>
      </c>
      <c r="H107">
        <v>39700000</v>
      </c>
      <c r="I107">
        <v>177300000</v>
      </c>
      <c r="Q107" s="3">
        <v>177300000</v>
      </c>
    </row>
    <row r="108" spans="3:17" x14ac:dyDescent="0.25">
      <c r="C108"/>
      <c r="D108">
        <v>0</v>
      </c>
      <c r="E108">
        <v>200000</v>
      </c>
      <c r="F108">
        <v>18500000</v>
      </c>
      <c r="G108">
        <v>100000</v>
      </c>
      <c r="H108">
        <v>37700000</v>
      </c>
      <c r="I108">
        <v>66700000</v>
      </c>
      <c r="Q108" s="3">
        <v>66700000</v>
      </c>
    </row>
    <row r="109" spans="3:17" x14ac:dyDescent="0.25">
      <c r="C109"/>
      <c r="D109">
        <v>0</v>
      </c>
      <c r="E109">
        <v>0</v>
      </c>
      <c r="F109">
        <v>8000000</v>
      </c>
      <c r="G109">
        <v>100000</v>
      </c>
      <c r="H109">
        <v>0</v>
      </c>
      <c r="I109">
        <v>64200000</v>
      </c>
      <c r="Q109" s="3">
        <v>64200000</v>
      </c>
    </row>
    <row r="110" spans="3:17" x14ac:dyDescent="0.25">
      <c r="C110"/>
      <c r="D110">
        <v>0</v>
      </c>
      <c r="E110">
        <v>0</v>
      </c>
      <c r="F110">
        <v>0</v>
      </c>
      <c r="G110">
        <v>100000</v>
      </c>
      <c r="H110">
        <v>25000000</v>
      </c>
      <c r="I110">
        <v>59700000</v>
      </c>
      <c r="Q110" s="3">
        <v>59700000</v>
      </c>
    </row>
    <row r="111" spans="3:17" x14ac:dyDescent="0.25">
      <c r="C111"/>
      <c r="D111">
        <v>0</v>
      </c>
      <c r="E111">
        <v>100000</v>
      </c>
      <c r="F111">
        <v>2000000</v>
      </c>
      <c r="G111">
        <v>100000</v>
      </c>
      <c r="H111">
        <v>37700000</v>
      </c>
      <c r="I111">
        <v>0</v>
      </c>
      <c r="Q111" s="3">
        <v>0</v>
      </c>
    </row>
    <row r="112" spans="3:17" x14ac:dyDescent="0.25">
      <c r="C112"/>
      <c r="D112">
        <v>0</v>
      </c>
      <c r="E112">
        <v>0</v>
      </c>
      <c r="F112">
        <v>1000000</v>
      </c>
      <c r="G112">
        <v>200000</v>
      </c>
      <c r="H112">
        <v>28000000</v>
      </c>
      <c r="I112">
        <v>18300000</v>
      </c>
      <c r="Q112" s="3">
        <v>18300000</v>
      </c>
    </row>
    <row r="113" spans="3:17" x14ac:dyDescent="0.25">
      <c r="C113"/>
      <c r="D113"/>
      <c r="E113">
        <v>100000</v>
      </c>
      <c r="F113">
        <v>0</v>
      </c>
      <c r="G113">
        <v>300000</v>
      </c>
      <c r="H113">
        <v>0</v>
      </c>
      <c r="I113">
        <v>864000000</v>
      </c>
      <c r="Q113" s="3">
        <v>864000000</v>
      </c>
    </row>
    <row r="114" spans="3:17" x14ac:dyDescent="0.25">
      <c r="C114"/>
      <c r="D114"/>
      <c r="E114">
        <v>2700000</v>
      </c>
      <c r="F114">
        <v>0</v>
      </c>
      <c r="G114">
        <v>500000</v>
      </c>
      <c r="H114">
        <v>12000000</v>
      </c>
      <c r="I114">
        <v>201200000</v>
      </c>
      <c r="Q114" s="3">
        <v>201200000</v>
      </c>
    </row>
    <row r="115" spans="3:17" x14ac:dyDescent="0.25">
      <c r="C115"/>
      <c r="D115"/>
      <c r="E115">
        <v>0</v>
      </c>
      <c r="F115">
        <v>16700000</v>
      </c>
      <c r="G115">
        <v>7000000</v>
      </c>
      <c r="H115">
        <v>0</v>
      </c>
      <c r="I115">
        <v>37400000</v>
      </c>
      <c r="Q115" s="3">
        <v>37400000</v>
      </c>
    </row>
    <row r="116" spans="3:17" x14ac:dyDescent="0.25">
      <c r="C116"/>
      <c r="D116"/>
      <c r="E116">
        <v>28800000</v>
      </c>
      <c r="F116">
        <v>2700000</v>
      </c>
      <c r="G116">
        <v>20000000</v>
      </c>
      <c r="H116">
        <v>16000000</v>
      </c>
      <c r="I116">
        <v>6200000</v>
      </c>
      <c r="Q116" s="3">
        <v>6200000</v>
      </c>
    </row>
    <row r="117" spans="3:17" x14ac:dyDescent="0.25">
      <c r="C117"/>
      <c r="D117"/>
      <c r="E117">
        <v>0</v>
      </c>
      <c r="F117">
        <v>19800000</v>
      </c>
      <c r="G117">
        <v>0</v>
      </c>
      <c r="H117">
        <v>0</v>
      </c>
      <c r="I117">
        <v>2400000</v>
      </c>
      <c r="Q117" s="3">
        <v>2400000</v>
      </c>
    </row>
    <row r="118" spans="3:17" x14ac:dyDescent="0.25">
      <c r="C118"/>
      <c r="D118"/>
      <c r="E118">
        <v>0</v>
      </c>
      <c r="F118">
        <v>0</v>
      </c>
      <c r="G118">
        <v>0</v>
      </c>
      <c r="H118">
        <v>100000</v>
      </c>
      <c r="I118">
        <v>199800000</v>
      </c>
      <c r="Q118" s="3">
        <v>199800000</v>
      </c>
    </row>
    <row r="119" spans="3:17" x14ac:dyDescent="0.25">
      <c r="C119"/>
      <c r="D119"/>
      <c r="E119">
        <v>0</v>
      </c>
      <c r="F119">
        <v>0</v>
      </c>
      <c r="G119">
        <v>0</v>
      </c>
      <c r="H119">
        <v>100000</v>
      </c>
      <c r="I119">
        <v>172700000</v>
      </c>
      <c r="Q119" s="3">
        <v>172700000</v>
      </c>
    </row>
    <row r="120" spans="3:17" x14ac:dyDescent="0.25">
      <c r="C120"/>
      <c r="D120"/>
      <c r="E120">
        <v>0</v>
      </c>
      <c r="F120">
        <v>100000</v>
      </c>
      <c r="G120">
        <v>100000</v>
      </c>
      <c r="H120">
        <v>200000</v>
      </c>
      <c r="I120">
        <v>0</v>
      </c>
      <c r="Q120" s="3">
        <v>0</v>
      </c>
    </row>
    <row r="121" spans="3:17" x14ac:dyDescent="0.25">
      <c r="C121"/>
      <c r="D121"/>
      <c r="E121">
        <v>0</v>
      </c>
      <c r="F121">
        <v>100000</v>
      </c>
      <c r="G121">
        <v>0</v>
      </c>
      <c r="H121">
        <v>26000000</v>
      </c>
      <c r="I121">
        <v>74700000</v>
      </c>
      <c r="Q121" s="3">
        <v>74700000</v>
      </c>
    </row>
    <row r="122" spans="3:17" x14ac:dyDescent="0.25">
      <c r="C122"/>
      <c r="D122"/>
      <c r="E122">
        <v>12700000</v>
      </c>
      <c r="F122">
        <v>0</v>
      </c>
      <c r="G122">
        <v>100000</v>
      </c>
      <c r="H122">
        <v>500000</v>
      </c>
      <c r="I122">
        <v>117600000</v>
      </c>
      <c r="Q122" s="3">
        <v>117600000</v>
      </c>
    </row>
    <row r="123" spans="3:17" x14ac:dyDescent="0.25">
      <c r="C123"/>
      <c r="D123"/>
      <c r="E123">
        <v>0</v>
      </c>
      <c r="F123">
        <v>0</v>
      </c>
      <c r="G123">
        <v>0</v>
      </c>
      <c r="H123">
        <v>12000000</v>
      </c>
      <c r="I123">
        <v>31000000</v>
      </c>
      <c r="Q123" s="3">
        <v>31000000</v>
      </c>
    </row>
    <row r="124" spans="3:17" x14ac:dyDescent="0.25">
      <c r="C124"/>
      <c r="D124"/>
      <c r="E124">
        <v>0</v>
      </c>
      <c r="F124">
        <v>0</v>
      </c>
      <c r="G124">
        <v>100000</v>
      </c>
      <c r="H124">
        <v>100000</v>
      </c>
      <c r="I124">
        <v>54200000</v>
      </c>
      <c r="Q124" s="3">
        <v>54200000</v>
      </c>
    </row>
    <row r="125" spans="3:17" x14ac:dyDescent="0.25">
      <c r="C125"/>
      <c r="D125"/>
      <c r="E125">
        <v>0</v>
      </c>
      <c r="F125">
        <v>0</v>
      </c>
      <c r="G125">
        <v>100000</v>
      </c>
      <c r="H125">
        <v>27000000</v>
      </c>
      <c r="I125">
        <v>29800000</v>
      </c>
      <c r="Q125" s="3">
        <v>29800000</v>
      </c>
    </row>
    <row r="126" spans="3:17" x14ac:dyDescent="0.25">
      <c r="C126"/>
      <c r="D126"/>
      <c r="E126">
        <v>0</v>
      </c>
      <c r="F126">
        <v>0</v>
      </c>
      <c r="G126">
        <v>100000</v>
      </c>
      <c r="H126">
        <v>10000000</v>
      </c>
      <c r="I126">
        <v>1200000</v>
      </c>
      <c r="Q126" s="3">
        <v>1200000</v>
      </c>
    </row>
    <row r="127" spans="3:17" x14ac:dyDescent="0.25">
      <c r="C127"/>
      <c r="D127"/>
      <c r="E127">
        <v>0</v>
      </c>
      <c r="F127">
        <v>100000</v>
      </c>
      <c r="G127">
        <v>100000</v>
      </c>
      <c r="H127">
        <v>12400000</v>
      </c>
      <c r="I127">
        <v>200000</v>
      </c>
      <c r="Q127" s="3">
        <v>200000</v>
      </c>
    </row>
    <row r="128" spans="3:17" x14ac:dyDescent="0.25">
      <c r="C128"/>
      <c r="D128"/>
      <c r="E128">
        <v>0</v>
      </c>
      <c r="F128">
        <v>0</v>
      </c>
      <c r="G128">
        <v>200000</v>
      </c>
      <c r="H128">
        <v>18300000</v>
      </c>
      <c r="I128">
        <v>84000000</v>
      </c>
    </row>
    <row r="129" spans="3:9" x14ac:dyDescent="0.25">
      <c r="C129"/>
      <c r="D129"/>
      <c r="E129">
        <v>0</v>
      </c>
      <c r="F129">
        <v>100000</v>
      </c>
      <c r="G129">
        <v>1600000</v>
      </c>
      <c r="H129">
        <v>30000000</v>
      </c>
      <c r="I129">
        <v>92000000</v>
      </c>
    </row>
    <row r="130" spans="3:9" x14ac:dyDescent="0.25">
      <c r="C130"/>
      <c r="D130"/>
      <c r="E130">
        <v>0</v>
      </c>
      <c r="F130">
        <v>0</v>
      </c>
      <c r="G130">
        <v>24000000</v>
      </c>
      <c r="H130">
        <v>47000000</v>
      </c>
      <c r="I130">
        <v>147000000</v>
      </c>
    </row>
    <row r="131" spans="3:9" x14ac:dyDescent="0.25">
      <c r="C131"/>
      <c r="D131"/>
      <c r="E131">
        <v>0</v>
      </c>
      <c r="F131">
        <v>100000</v>
      </c>
      <c r="G131">
        <v>0</v>
      </c>
      <c r="H131">
        <v>15000000</v>
      </c>
      <c r="I131">
        <v>64000000</v>
      </c>
    </row>
    <row r="132" spans="3:9" x14ac:dyDescent="0.25">
      <c r="C132"/>
      <c r="D132"/>
      <c r="E132">
        <v>0</v>
      </c>
      <c r="F132">
        <v>100000</v>
      </c>
      <c r="G132">
        <v>0</v>
      </c>
      <c r="H132">
        <v>17400000</v>
      </c>
      <c r="I132">
        <v>98000000</v>
      </c>
    </row>
    <row r="133" spans="3:9" x14ac:dyDescent="0.25">
      <c r="C133"/>
      <c r="D133"/>
      <c r="E133">
        <v>0</v>
      </c>
      <c r="F133">
        <v>100000</v>
      </c>
      <c r="G133">
        <v>0</v>
      </c>
      <c r="H133">
        <v>0</v>
      </c>
      <c r="I133">
        <v>110000000</v>
      </c>
    </row>
    <row r="134" spans="3:9" x14ac:dyDescent="0.25">
      <c r="C134"/>
      <c r="D134"/>
      <c r="E134">
        <v>0</v>
      </c>
      <c r="F134">
        <v>100000</v>
      </c>
      <c r="G134">
        <v>0</v>
      </c>
      <c r="H134">
        <v>0</v>
      </c>
      <c r="I134">
        <v>132000000</v>
      </c>
    </row>
    <row r="135" spans="3:9" x14ac:dyDescent="0.25">
      <c r="C135"/>
      <c r="D135"/>
      <c r="E135">
        <v>0</v>
      </c>
      <c r="F135">
        <v>200000</v>
      </c>
      <c r="G135">
        <v>0</v>
      </c>
      <c r="H135">
        <v>0</v>
      </c>
      <c r="I135">
        <v>111000000</v>
      </c>
    </row>
    <row r="136" spans="3:9" x14ac:dyDescent="0.25">
      <c r="C136"/>
      <c r="D136"/>
      <c r="E136">
        <v>0</v>
      </c>
      <c r="F136">
        <v>1600000</v>
      </c>
      <c r="G136">
        <v>0</v>
      </c>
      <c r="H136">
        <v>0</v>
      </c>
      <c r="I136">
        <v>154000000</v>
      </c>
    </row>
    <row r="137" spans="3:9" x14ac:dyDescent="0.25">
      <c r="C137"/>
      <c r="D137"/>
      <c r="E137">
        <v>0</v>
      </c>
      <c r="F137">
        <v>24000000</v>
      </c>
      <c r="G137">
        <v>0</v>
      </c>
      <c r="H137">
        <v>100000</v>
      </c>
      <c r="I137">
        <v>6800000</v>
      </c>
    </row>
    <row r="138" spans="3:9" x14ac:dyDescent="0.25">
      <c r="C138"/>
      <c r="D138"/>
      <c r="E138">
        <v>0</v>
      </c>
      <c r="F138">
        <v>0</v>
      </c>
      <c r="G138">
        <v>0</v>
      </c>
      <c r="H138">
        <v>0</v>
      </c>
      <c r="I138">
        <v>3200000</v>
      </c>
    </row>
    <row r="139" spans="3:9" x14ac:dyDescent="0.25">
      <c r="C139"/>
      <c r="D139"/>
      <c r="E139">
        <v>0</v>
      </c>
      <c r="F139">
        <v>0</v>
      </c>
      <c r="G139"/>
      <c r="H139">
        <v>100000</v>
      </c>
      <c r="I139">
        <v>54300000</v>
      </c>
    </row>
    <row r="140" spans="3:9" x14ac:dyDescent="0.25">
      <c r="C140"/>
      <c r="D140"/>
      <c r="E140">
        <v>0</v>
      </c>
      <c r="F140">
        <v>0</v>
      </c>
      <c r="G140"/>
      <c r="H140">
        <v>0</v>
      </c>
      <c r="I140">
        <v>2000000</v>
      </c>
    </row>
    <row r="141" spans="3:9" x14ac:dyDescent="0.25">
      <c r="C141"/>
      <c r="D141"/>
      <c r="E141">
        <v>0</v>
      </c>
      <c r="F141">
        <v>0</v>
      </c>
      <c r="G141">
        <v>0</v>
      </c>
      <c r="H141">
        <v>100000</v>
      </c>
      <c r="I141">
        <v>100300000</v>
      </c>
    </row>
    <row r="142" spans="3:9" x14ac:dyDescent="0.25">
      <c r="C142"/>
      <c r="D142"/>
      <c r="E142">
        <v>0</v>
      </c>
      <c r="F142">
        <v>0</v>
      </c>
      <c r="G142">
        <v>49600000</v>
      </c>
      <c r="H142">
        <v>100000</v>
      </c>
      <c r="I142">
        <v>24500000</v>
      </c>
    </row>
    <row r="143" spans="3:9" x14ac:dyDescent="0.25">
      <c r="C143"/>
      <c r="D143"/>
      <c r="E143">
        <v>0</v>
      </c>
      <c r="F143">
        <v>0</v>
      </c>
      <c r="G143">
        <v>0</v>
      </c>
      <c r="H143">
        <v>100000</v>
      </c>
      <c r="I143">
        <v>29300000</v>
      </c>
    </row>
    <row r="144" spans="3:9" x14ac:dyDescent="0.25">
      <c r="C144"/>
      <c r="D144"/>
      <c r="E144">
        <v>0</v>
      </c>
      <c r="F144">
        <v>0</v>
      </c>
      <c r="G144">
        <v>35200000</v>
      </c>
      <c r="H144">
        <v>100000</v>
      </c>
      <c r="I144">
        <v>23700000</v>
      </c>
    </row>
    <row r="145" spans="3:9" x14ac:dyDescent="0.25">
      <c r="C145"/>
      <c r="D145"/>
      <c r="E145">
        <v>0</v>
      </c>
      <c r="F145">
        <v>0</v>
      </c>
      <c r="G145">
        <v>100000</v>
      </c>
      <c r="H145">
        <v>200000</v>
      </c>
      <c r="I145">
        <v>0</v>
      </c>
    </row>
    <row r="146" spans="3:9" x14ac:dyDescent="0.25">
      <c r="C146"/>
      <c r="D146"/>
      <c r="E146">
        <v>0</v>
      </c>
      <c r="F146"/>
      <c r="G146">
        <v>200000</v>
      </c>
      <c r="H146">
        <v>1600000</v>
      </c>
      <c r="I146">
        <v>28400000</v>
      </c>
    </row>
    <row r="147" spans="3:9" x14ac:dyDescent="0.25">
      <c r="C147"/>
      <c r="D147"/>
      <c r="E147">
        <v>0</v>
      </c>
      <c r="F147"/>
      <c r="G147">
        <v>0</v>
      </c>
      <c r="H147">
        <v>24000000</v>
      </c>
      <c r="I147">
        <v>33300000</v>
      </c>
    </row>
    <row r="148" spans="3:9" x14ac:dyDescent="0.25">
      <c r="C148"/>
      <c r="D148"/>
      <c r="E148">
        <v>0</v>
      </c>
      <c r="F148">
        <v>0</v>
      </c>
      <c r="G148">
        <v>0</v>
      </c>
      <c r="H148">
        <v>0</v>
      </c>
      <c r="I148">
        <v>68000000</v>
      </c>
    </row>
    <row r="149" spans="3:9" x14ac:dyDescent="0.25">
      <c r="C149"/>
      <c r="D149"/>
      <c r="E149">
        <v>0</v>
      </c>
      <c r="F149">
        <v>49600000</v>
      </c>
      <c r="G149">
        <v>0</v>
      </c>
      <c r="H149">
        <v>0</v>
      </c>
      <c r="I149">
        <v>124000000</v>
      </c>
    </row>
    <row r="150" spans="3:9" x14ac:dyDescent="0.25">
      <c r="C150"/>
      <c r="D150"/>
      <c r="E150">
        <v>0</v>
      </c>
      <c r="F150">
        <v>0</v>
      </c>
      <c r="G150">
        <v>100000</v>
      </c>
      <c r="H150">
        <v>0</v>
      </c>
      <c r="I150">
        <v>62000000</v>
      </c>
    </row>
    <row r="151" spans="3:9" x14ac:dyDescent="0.25">
      <c r="C151"/>
      <c r="D151"/>
      <c r="E151">
        <v>0</v>
      </c>
      <c r="F151">
        <v>35200000</v>
      </c>
      <c r="G151">
        <v>100000</v>
      </c>
      <c r="H151">
        <v>0</v>
      </c>
      <c r="I151">
        <v>1200000</v>
      </c>
    </row>
    <row r="152" spans="3:9" x14ac:dyDescent="0.25">
      <c r="C152"/>
      <c r="D152"/>
      <c r="E152">
        <v>0</v>
      </c>
      <c r="F152">
        <v>29700000</v>
      </c>
      <c r="G152">
        <v>0</v>
      </c>
      <c r="H152">
        <v>250000</v>
      </c>
      <c r="I152">
        <v>131700000</v>
      </c>
    </row>
    <row r="153" spans="3:9" x14ac:dyDescent="0.25">
      <c r="C153"/>
      <c r="D153"/>
      <c r="E153">
        <v>0</v>
      </c>
      <c r="F153">
        <v>21000000</v>
      </c>
      <c r="G153">
        <v>0</v>
      </c>
      <c r="H153">
        <v>1900000</v>
      </c>
      <c r="I153">
        <v>67600000</v>
      </c>
    </row>
    <row r="154" spans="3:9" x14ac:dyDescent="0.25">
      <c r="C154"/>
      <c r="D154"/>
      <c r="E154"/>
      <c r="F154">
        <v>0</v>
      </c>
      <c r="G154">
        <v>200000</v>
      </c>
      <c r="H154">
        <v>500000</v>
      </c>
      <c r="I154">
        <v>118000000</v>
      </c>
    </row>
    <row r="155" spans="3:9" x14ac:dyDescent="0.25">
      <c r="C155"/>
      <c r="D155"/>
      <c r="E155"/>
      <c r="F155">
        <v>29600000</v>
      </c>
      <c r="G155">
        <v>0</v>
      </c>
      <c r="H155">
        <v>19000000</v>
      </c>
      <c r="I155">
        <v>94000000</v>
      </c>
    </row>
    <row r="156" spans="3:9" x14ac:dyDescent="0.25">
      <c r="C156"/>
      <c r="D156"/>
      <c r="E156"/>
      <c r="F156">
        <v>32400000</v>
      </c>
      <c r="G156">
        <v>0</v>
      </c>
      <c r="H156">
        <v>85000000</v>
      </c>
      <c r="I156">
        <v>198000000</v>
      </c>
    </row>
    <row r="157" spans="3:9" x14ac:dyDescent="0.25">
      <c r="C157"/>
      <c r="D157"/>
      <c r="E157"/>
      <c r="F157">
        <v>35700000</v>
      </c>
      <c r="G157">
        <v>100000</v>
      </c>
      <c r="H157">
        <v>17000000</v>
      </c>
      <c r="I157">
        <v>73000000</v>
      </c>
    </row>
    <row r="158" spans="3:9" x14ac:dyDescent="0.25">
      <c r="C158"/>
      <c r="D158"/>
      <c r="E158"/>
      <c r="F158">
        <v>1200000</v>
      </c>
      <c r="G158">
        <v>0</v>
      </c>
      <c r="H158">
        <v>100000</v>
      </c>
      <c r="I158">
        <v>174000000</v>
      </c>
    </row>
    <row r="159" spans="3:9" x14ac:dyDescent="0.25">
      <c r="C159"/>
      <c r="D159"/>
      <c r="E159"/>
      <c r="F159">
        <v>38900000</v>
      </c>
      <c r="G159">
        <v>100000</v>
      </c>
      <c r="H159">
        <v>0</v>
      </c>
      <c r="I159">
        <v>0</v>
      </c>
    </row>
    <row r="160" spans="3:9" x14ac:dyDescent="0.25">
      <c r="C160"/>
      <c r="D160"/>
      <c r="E160"/>
      <c r="F160">
        <v>0</v>
      </c>
      <c r="G160">
        <v>2700000</v>
      </c>
      <c r="H160">
        <v>20000000</v>
      </c>
      <c r="I160">
        <v>179500000</v>
      </c>
    </row>
    <row r="161" spans="3:9" x14ac:dyDescent="0.25">
      <c r="C161"/>
      <c r="D161"/>
      <c r="E161"/>
      <c r="F161">
        <v>0</v>
      </c>
      <c r="G161">
        <v>0</v>
      </c>
      <c r="H161">
        <v>24700000</v>
      </c>
      <c r="I161">
        <v>124000000</v>
      </c>
    </row>
    <row r="162" spans="3:9" x14ac:dyDescent="0.25">
      <c r="C162"/>
      <c r="D162"/>
      <c r="E162"/>
      <c r="F162">
        <v>2000000</v>
      </c>
      <c r="G162">
        <v>28800000</v>
      </c>
      <c r="H162">
        <v>19000000</v>
      </c>
      <c r="I162">
        <v>0</v>
      </c>
    </row>
    <row r="163" spans="3:9" x14ac:dyDescent="0.25">
      <c r="C163"/>
      <c r="D163"/>
      <c r="E163"/>
      <c r="F163">
        <v>100000</v>
      </c>
      <c r="G163">
        <v>0</v>
      </c>
      <c r="H163">
        <v>0</v>
      </c>
      <c r="I163">
        <v>40000000</v>
      </c>
    </row>
    <row r="164" spans="3:9" x14ac:dyDescent="0.25">
      <c r="C164"/>
      <c r="D164"/>
      <c r="E164"/>
      <c r="F164">
        <v>200000</v>
      </c>
      <c r="G164">
        <v>0</v>
      </c>
      <c r="H164">
        <v>0</v>
      </c>
      <c r="I164">
        <v>32000000</v>
      </c>
    </row>
    <row r="165" spans="3:9" x14ac:dyDescent="0.25">
      <c r="C165"/>
      <c r="D165"/>
      <c r="E165"/>
      <c r="F165">
        <v>0</v>
      </c>
      <c r="G165">
        <v>0</v>
      </c>
      <c r="H165">
        <v>0</v>
      </c>
      <c r="I165">
        <v>41500000</v>
      </c>
    </row>
    <row r="166" spans="3:9" x14ac:dyDescent="0.25">
      <c r="C166"/>
      <c r="D166"/>
      <c r="E166"/>
      <c r="F166">
        <v>0</v>
      </c>
      <c r="G166">
        <v>0</v>
      </c>
      <c r="H166">
        <v>100000</v>
      </c>
      <c r="I166">
        <v>112000000</v>
      </c>
    </row>
    <row r="167" spans="3:9" x14ac:dyDescent="0.25">
      <c r="C167"/>
      <c r="D167"/>
      <c r="E167"/>
      <c r="F167">
        <v>0</v>
      </c>
      <c r="G167">
        <v>0</v>
      </c>
      <c r="H167">
        <v>100000</v>
      </c>
      <c r="I167">
        <v>220000000</v>
      </c>
    </row>
    <row r="168" spans="3:9" x14ac:dyDescent="0.25">
      <c r="C168"/>
      <c r="D168"/>
      <c r="E168"/>
      <c r="F168">
        <v>100000</v>
      </c>
      <c r="G168">
        <v>0</v>
      </c>
      <c r="H168">
        <v>100000</v>
      </c>
      <c r="I168">
        <v>250000000</v>
      </c>
    </row>
    <row r="169" spans="3:9" x14ac:dyDescent="0.25">
      <c r="C169"/>
      <c r="D169"/>
      <c r="E169"/>
      <c r="F169">
        <v>100000</v>
      </c>
      <c r="G169">
        <v>0</v>
      </c>
      <c r="H169">
        <v>100000</v>
      </c>
      <c r="I169">
        <v>84000000</v>
      </c>
    </row>
    <row r="170" spans="3:9" x14ac:dyDescent="0.25">
      <c r="C170"/>
      <c r="D170"/>
      <c r="E170"/>
      <c r="F170">
        <v>0</v>
      </c>
      <c r="G170">
        <v>0</v>
      </c>
      <c r="H170">
        <v>200000</v>
      </c>
      <c r="I170">
        <v>25700000</v>
      </c>
    </row>
    <row r="171" spans="3:9" x14ac:dyDescent="0.25">
      <c r="C171"/>
      <c r="D171"/>
      <c r="E171"/>
      <c r="F171">
        <v>0</v>
      </c>
      <c r="G171">
        <v>0</v>
      </c>
      <c r="H171">
        <v>0</v>
      </c>
      <c r="I171">
        <v>0</v>
      </c>
    </row>
    <row r="172" spans="3:9" x14ac:dyDescent="0.25">
      <c r="C172"/>
      <c r="D172"/>
      <c r="E172"/>
      <c r="F172">
        <v>200000</v>
      </c>
      <c r="G172">
        <v>0</v>
      </c>
      <c r="H172">
        <v>0</v>
      </c>
      <c r="I172">
        <v>1000000</v>
      </c>
    </row>
    <row r="173" spans="3:9" x14ac:dyDescent="0.25">
      <c r="C173"/>
      <c r="D173"/>
      <c r="E173"/>
      <c r="F173">
        <v>0</v>
      </c>
      <c r="G173">
        <v>0</v>
      </c>
      <c r="H173">
        <v>0</v>
      </c>
      <c r="I173">
        <v>64000000</v>
      </c>
    </row>
    <row r="174" spans="3:9" x14ac:dyDescent="0.25">
      <c r="C174"/>
      <c r="D174"/>
      <c r="E174"/>
      <c r="F174">
        <v>0</v>
      </c>
      <c r="G174">
        <v>0</v>
      </c>
      <c r="H174">
        <v>100000</v>
      </c>
      <c r="I174">
        <v>50000000</v>
      </c>
    </row>
    <row r="175" spans="3:9" x14ac:dyDescent="0.25">
      <c r="C175"/>
      <c r="D175"/>
      <c r="E175"/>
      <c r="F175">
        <v>100000</v>
      </c>
      <c r="G175">
        <v>0</v>
      </c>
      <c r="H175">
        <v>100000</v>
      </c>
      <c r="I175">
        <v>81000000</v>
      </c>
    </row>
    <row r="176" spans="3:9" x14ac:dyDescent="0.25">
      <c r="C176"/>
      <c r="D176"/>
      <c r="E176"/>
      <c r="F176">
        <v>0</v>
      </c>
      <c r="G176">
        <v>0</v>
      </c>
      <c r="H176">
        <v>0</v>
      </c>
      <c r="I176">
        <v>2000000</v>
      </c>
    </row>
    <row r="177" spans="3:9" x14ac:dyDescent="0.25">
      <c r="C177"/>
      <c r="D177"/>
      <c r="E177"/>
      <c r="F177">
        <v>100000</v>
      </c>
      <c r="G177"/>
      <c r="H177">
        <v>0</v>
      </c>
      <c r="I177">
        <v>23800000</v>
      </c>
    </row>
    <row r="178" spans="3:9" x14ac:dyDescent="0.25">
      <c r="C178"/>
      <c r="D178"/>
      <c r="E178"/>
      <c r="F178">
        <v>2700000</v>
      </c>
      <c r="G178"/>
      <c r="H178">
        <v>200000</v>
      </c>
      <c r="I178">
        <v>0</v>
      </c>
    </row>
    <row r="179" spans="3:9" x14ac:dyDescent="0.25">
      <c r="C179"/>
      <c r="D179"/>
      <c r="E179"/>
      <c r="F179">
        <v>0</v>
      </c>
      <c r="G179"/>
      <c r="H179">
        <v>0</v>
      </c>
      <c r="I179">
        <v>0</v>
      </c>
    </row>
    <row r="180" spans="3:9" x14ac:dyDescent="0.25">
      <c r="C180"/>
      <c r="D180"/>
      <c r="E180"/>
      <c r="F180">
        <v>28800000</v>
      </c>
      <c r="G180"/>
      <c r="H180">
        <v>0</v>
      </c>
      <c r="I180">
        <v>0</v>
      </c>
    </row>
    <row r="181" spans="3:9" x14ac:dyDescent="0.25">
      <c r="C181"/>
      <c r="D181"/>
      <c r="E181"/>
      <c r="F181">
        <v>0</v>
      </c>
      <c r="G181"/>
      <c r="H181">
        <v>100000</v>
      </c>
      <c r="I181">
        <v>0</v>
      </c>
    </row>
    <row r="182" spans="3:9" x14ac:dyDescent="0.25">
      <c r="C182"/>
      <c r="D182"/>
      <c r="E182"/>
      <c r="F182">
        <v>0</v>
      </c>
      <c r="G182"/>
      <c r="H182">
        <v>0</v>
      </c>
      <c r="I182">
        <v>0</v>
      </c>
    </row>
    <row r="183" spans="3:9" x14ac:dyDescent="0.25">
      <c r="C183"/>
      <c r="D183"/>
      <c r="E183"/>
      <c r="F183">
        <v>0</v>
      </c>
      <c r="G183"/>
      <c r="H183">
        <v>100000</v>
      </c>
      <c r="I183">
        <v>9700000</v>
      </c>
    </row>
    <row r="184" spans="3:9" x14ac:dyDescent="0.25">
      <c r="C184"/>
      <c r="D184"/>
      <c r="E184"/>
      <c r="F184">
        <v>0</v>
      </c>
      <c r="G184"/>
      <c r="H184">
        <v>0</v>
      </c>
      <c r="I184">
        <v>72000000</v>
      </c>
    </row>
    <row r="185" spans="3:9" x14ac:dyDescent="0.25">
      <c r="C185"/>
      <c r="D185"/>
      <c r="E185"/>
      <c r="F185">
        <v>0</v>
      </c>
      <c r="G185"/>
      <c r="H185">
        <v>0</v>
      </c>
      <c r="I185">
        <v>38000000</v>
      </c>
    </row>
    <row r="186" spans="3:9" x14ac:dyDescent="0.25">
      <c r="C186"/>
      <c r="D186"/>
      <c r="E186"/>
      <c r="F186">
        <v>12700000</v>
      </c>
      <c r="G186"/>
      <c r="H186">
        <v>0</v>
      </c>
      <c r="I186">
        <v>112000000</v>
      </c>
    </row>
    <row r="187" spans="3:9" x14ac:dyDescent="0.25">
      <c r="C187"/>
      <c r="D187"/>
      <c r="E187"/>
      <c r="F187">
        <v>0</v>
      </c>
      <c r="G187"/>
      <c r="H187">
        <v>0</v>
      </c>
      <c r="I187">
        <v>21000000</v>
      </c>
    </row>
    <row r="188" spans="3:9" x14ac:dyDescent="0.25">
      <c r="C188"/>
      <c r="D188"/>
      <c r="E188"/>
      <c r="F188">
        <v>0</v>
      </c>
      <c r="G188"/>
      <c r="H188">
        <v>0</v>
      </c>
      <c r="I188">
        <v>37000000</v>
      </c>
    </row>
    <row r="189" spans="3:9" x14ac:dyDescent="0.25">
      <c r="C189"/>
      <c r="D189"/>
      <c r="E189"/>
      <c r="F189">
        <v>0</v>
      </c>
      <c r="G189"/>
      <c r="H189">
        <v>0</v>
      </c>
      <c r="I189">
        <v>32500000</v>
      </c>
    </row>
    <row r="190" spans="3:9" x14ac:dyDescent="0.25">
      <c r="C190"/>
      <c r="D190"/>
      <c r="E190"/>
      <c r="F190">
        <v>0</v>
      </c>
      <c r="G190"/>
      <c r="H190">
        <v>0</v>
      </c>
      <c r="I190">
        <v>8700000</v>
      </c>
    </row>
    <row r="191" spans="3:9" x14ac:dyDescent="0.25">
      <c r="C191"/>
      <c r="D191"/>
      <c r="E191"/>
      <c r="F191">
        <v>0</v>
      </c>
      <c r="G191"/>
      <c r="H191"/>
      <c r="I191">
        <v>4000000</v>
      </c>
    </row>
    <row r="192" spans="3:9" x14ac:dyDescent="0.25">
      <c r="C192"/>
      <c r="D192"/>
      <c r="E192"/>
      <c r="F192">
        <v>0</v>
      </c>
      <c r="G192"/>
      <c r="H192"/>
      <c r="I192">
        <v>52000000</v>
      </c>
    </row>
    <row r="193" spans="3:9" x14ac:dyDescent="0.25">
      <c r="C193"/>
      <c r="D193"/>
      <c r="E193"/>
      <c r="F193">
        <v>0</v>
      </c>
      <c r="G193"/>
      <c r="H193"/>
      <c r="I193">
        <v>125600000</v>
      </c>
    </row>
    <row r="194" spans="3:9" x14ac:dyDescent="0.25">
      <c r="C194"/>
      <c r="D194"/>
      <c r="E194"/>
      <c r="F194">
        <v>0</v>
      </c>
      <c r="G194"/>
      <c r="H194"/>
      <c r="I194">
        <v>32000000</v>
      </c>
    </row>
    <row r="195" spans="3:9" x14ac:dyDescent="0.25">
      <c r="C195"/>
      <c r="D195"/>
      <c r="E195"/>
      <c r="F195">
        <v>0</v>
      </c>
      <c r="G195"/>
      <c r="H195"/>
      <c r="I195">
        <v>99700000</v>
      </c>
    </row>
    <row r="196" spans="3:9" x14ac:dyDescent="0.25">
      <c r="C196"/>
      <c r="D196"/>
      <c r="E196"/>
      <c r="F196">
        <v>0</v>
      </c>
      <c r="G196"/>
      <c r="H196"/>
      <c r="I196">
        <v>28500000</v>
      </c>
    </row>
    <row r="197" spans="3:9" x14ac:dyDescent="0.25">
      <c r="C197"/>
      <c r="D197"/>
      <c r="E197"/>
      <c r="F197">
        <v>0</v>
      </c>
      <c r="G197"/>
      <c r="H197"/>
      <c r="I197">
        <v>38700000</v>
      </c>
    </row>
    <row r="198" spans="3:9" x14ac:dyDescent="0.25">
      <c r="C198"/>
      <c r="D198"/>
      <c r="E198"/>
      <c r="F198">
        <v>0</v>
      </c>
      <c r="G198"/>
      <c r="H198"/>
      <c r="I198">
        <v>34700000</v>
      </c>
    </row>
    <row r="199" spans="3:9" x14ac:dyDescent="0.25">
      <c r="C199"/>
      <c r="D199"/>
      <c r="E199"/>
      <c r="F199">
        <v>0</v>
      </c>
      <c r="G199"/>
      <c r="H199"/>
      <c r="I199">
        <v>28000000</v>
      </c>
    </row>
    <row r="200" spans="3:9" x14ac:dyDescent="0.25">
      <c r="C200"/>
      <c r="D200"/>
      <c r="E200"/>
      <c r="F200">
        <v>0</v>
      </c>
      <c r="G200"/>
      <c r="H200"/>
      <c r="I200">
        <v>0</v>
      </c>
    </row>
    <row r="201" spans="3:9" x14ac:dyDescent="0.25">
      <c r="C201"/>
      <c r="D201"/>
      <c r="E201"/>
      <c r="F201">
        <v>0</v>
      </c>
      <c r="G201"/>
      <c r="H201"/>
      <c r="I201">
        <v>12000000</v>
      </c>
    </row>
    <row r="202" spans="3:9" x14ac:dyDescent="0.25">
      <c r="C202"/>
      <c r="D202"/>
      <c r="E202"/>
      <c r="F202">
        <v>0</v>
      </c>
      <c r="G202"/>
      <c r="H202"/>
      <c r="I202">
        <v>0</v>
      </c>
    </row>
    <row r="203" spans="3:9" x14ac:dyDescent="0.25">
      <c r="C203"/>
      <c r="D203"/>
      <c r="E203"/>
      <c r="F203">
        <v>0</v>
      </c>
      <c r="G203"/>
      <c r="H203"/>
      <c r="I203">
        <v>16000000</v>
      </c>
    </row>
    <row r="204" spans="3:9" x14ac:dyDescent="0.25">
      <c r="C204"/>
      <c r="D204"/>
      <c r="E204"/>
      <c r="F204">
        <v>0</v>
      </c>
      <c r="G204"/>
      <c r="H204"/>
      <c r="I204">
        <v>0</v>
      </c>
    </row>
    <row r="205" spans="3:9" x14ac:dyDescent="0.25">
      <c r="C205"/>
      <c r="D205"/>
      <c r="E205"/>
      <c r="F205">
        <v>0</v>
      </c>
      <c r="G205"/>
      <c r="H205"/>
      <c r="I205">
        <v>100000</v>
      </c>
    </row>
    <row r="206" spans="3:9" x14ac:dyDescent="0.25">
      <c r="C206"/>
      <c r="D206"/>
      <c r="E206"/>
      <c r="F206"/>
      <c r="G206"/>
      <c r="H206"/>
      <c r="I206">
        <v>100000</v>
      </c>
    </row>
    <row r="207" spans="3:9" x14ac:dyDescent="0.25">
      <c r="C207"/>
      <c r="D207"/>
      <c r="E207"/>
      <c r="F207"/>
      <c r="G207"/>
      <c r="H207"/>
      <c r="I207">
        <v>200000</v>
      </c>
    </row>
    <row r="208" spans="3:9" x14ac:dyDescent="0.25">
      <c r="C208"/>
      <c r="D208"/>
      <c r="E208"/>
      <c r="F208"/>
      <c r="G208"/>
      <c r="H208"/>
      <c r="I208">
        <v>26000000</v>
      </c>
    </row>
    <row r="209" spans="3:9" x14ac:dyDescent="0.25">
      <c r="C209"/>
      <c r="D209"/>
      <c r="E209"/>
      <c r="F209"/>
      <c r="G209"/>
      <c r="H209"/>
      <c r="I209">
        <v>500000</v>
      </c>
    </row>
    <row r="210" spans="3:9" x14ac:dyDescent="0.25">
      <c r="C210"/>
      <c r="D210"/>
      <c r="E210"/>
      <c r="F210"/>
      <c r="G210"/>
      <c r="H210"/>
      <c r="I210">
        <v>12000000</v>
      </c>
    </row>
    <row r="211" spans="3:9" x14ac:dyDescent="0.25">
      <c r="C211"/>
      <c r="D211"/>
      <c r="E211"/>
      <c r="F211"/>
      <c r="G211"/>
      <c r="H211"/>
      <c r="I211">
        <v>100000</v>
      </c>
    </row>
    <row r="212" spans="3:9" x14ac:dyDescent="0.25">
      <c r="C212"/>
      <c r="D212"/>
      <c r="E212"/>
      <c r="F212"/>
      <c r="G212"/>
      <c r="H212"/>
      <c r="I212">
        <v>27000000</v>
      </c>
    </row>
    <row r="213" spans="3:9" x14ac:dyDescent="0.25">
      <c r="C213"/>
      <c r="D213"/>
      <c r="E213"/>
      <c r="F213"/>
      <c r="G213"/>
      <c r="H213"/>
      <c r="I213">
        <v>10000000</v>
      </c>
    </row>
    <row r="214" spans="3:9" x14ac:dyDescent="0.25">
      <c r="C214"/>
      <c r="D214"/>
      <c r="E214"/>
      <c r="F214"/>
      <c r="G214"/>
      <c r="H214"/>
      <c r="I214">
        <v>250000</v>
      </c>
    </row>
    <row r="215" spans="3:9" x14ac:dyDescent="0.25">
      <c r="C215"/>
      <c r="D215"/>
      <c r="E215"/>
      <c r="F215"/>
      <c r="G215"/>
      <c r="H215"/>
      <c r="I215">
        <v>1900000</v>
      </c>
    </row>
    <row r="216" spans="3:9" x14ac:dyDescent="0.25">
      <c r="C216"/>
      <c r="D216"/>
      <c r="E216"/>
      <c r="F216"/>
      <c r="G216"/>
      <c r="H216"/>
      <c r="I216">
        <v>500000</v>
      </c>
    </row>
    <row r="217" spans="3:9" x14ac:dyDescent="0.25">
      <c r="C217"/>
      <c r="D217"/>
      <c r="E217"/>
      <c r="F217"/>
      <c r="G217"/>
      <c r="H217"/>
      <c r="I217">
        <v>19000000</v>
      </c>
    </row>
    <row r="218" spans="3:9" x14ac:dyDescent="0.25">
      <c r="C218"/>
      <c r="D218"/>
      <c r="E218"/>
      <c r="F218"/>
      <c r="G218"/>
      <c r="H218"/>
      <c r="I218">
        <v>85000000</v>
      </c>
    </row>
    <row r="219" spans="3:9" x14ac:dyDescent="0.25">
      <c r="C219"/>
      <c r="D219"/>
      <c r="E219"/>
      <c r="F219"/>
      <c r="G219"/>
      <c r="H219"/>
      <c r="I219">
        <v>17000000</v>
      </c>
    </row>
    <row r="220" spans="3:9" x14ac:dyDescent="0.25">
      <c r="C220"/>
      <c r="D220"/>
      <c r="E220"/>
      <c r="F220"/>
      <c r="G220"/>
      <c r="H220"/>
      <c r="I220">
        <v>100000</v>
      </c>
    </row>
    <row r="221" spans="3:9" x14ac:dyDescent="0.25">
      <c r="C221"/>
      <c r="D221"/>
      <c r="E221"/>
      <c r="F221"/>
      <c r="G221"/>
      <c r="H221"/>
      <c r="I221">
        <v>0</v>
      </c>
    </row>
    <row r="222" spans="3:9" x14ac:dyDescent="0.25">
      <c r="C222"/>
      <c r="D222"/>
      <c r="E222"/>
      <c r="F222"/>
      <c r="G222"/>
      <c r="H222"/>
      <c r="I222">
        <v>20000000</v>
      </c>
    </row>
    <row r="223" spans="3:9" x14ac:dyDescent="0.25">
      <c r="C223"/>
      <c r="D223"/>
      <c r="E223"/>
      <c r="F223"/>
      <c r="G223"/>
      <c r="H223"/>
      <c r="I223">
        <v>24700000</v>
      </c>
    </row>
    <row r="224" spans="3:9" x14ac:dyDescent="0.25">
      <c r="C224"/>
      <c r="D224"/>
      <c r="E224"/>
      <c r="F224"/>
      <c r="G224"/>
      <c r="H224"/>
      <c r="I224">
        <v>19000000</v>
      </c>
    </row>
    <row r="225" spans="3:9" x14ac:dyDescent="0.25">
      <c r="C225"/>
      <c r="D225"/>
      <c r="E225"/>
      <c r="F225"/>
      <c r="G225"/>
      <c r="H225"/>
      <c r="I225">
        <v>0</v>
      </c>
    </row>
    <row r="226" spans="3:9" x14ac:dyDescent="0.25">
      <c r="C226"/>
      <c r="D226"/>
      <c r="E226"/>
      <c r="F226"/>
      <c r="G226"/>
      <c r="H226"/>
      <c r="I226">
        <v>0</v>
      </c>
    </row>
    <row r="227" spans="3:9" x14ac:dyDescent="0.25">
      <c r="C227"/>
      <c r="D227"/>
      <c r="E227"/>
      <c r="F227"/>
      <c r="G227"/>
      <c r="H227"/>
      <c r="I227">
        <v>0</v>
      </c>
    </row>
    <row r="228" spans="3:9" x14ac:dyDescent="0.25">
      <c r="C228"/>
      <c r="D228"/>
      <c r="E228"/>
      <c r="F228"/>
      <c r="G228"/>
      <c r="H228"/>
      <c r="I228">
        <v>0</v>
      </c>
    </row>
    <row r="229" spans="3:9" x14ac:dyDescent="0.25">
      <c r="C229"/>
      <c r="D229"/>
      <c r="E229"/>
      <c r="F229"/>
      <c r="G229"/>
      <c r="H229"/>
      <c r="I229">
        <v>0</v>
      </c>
    </row>
    <row r="230" spans="3:9" x14ac:dyDescent="0.25">
      <c r="C230"/>
      <c r="D230"/>
      <c r="E230"/>
      <c r="F230"/>
      <c r="G230"/>
      <c r="H230"/>
      <c r="I230">
        <v>100000</v>
      </c>
    </row>
    <row r="231" spans="3:9" x14ac:dyDescent="0.25">
      <c r="C231"/>
      <c r="D231"/>
      <c r="E231"/>
      <c r="F231"/>
      <c r="G231"/>
      <c r="H231"/>
      <c r="I231">
        <v>0</v>
      </c>
    </row>
    <row r="232" spans="3:9" x14ac:dyDescent="0.25">
      <c r="C232"/>
      <c r="D232"/>
      <c r="E232"/>
      <c r="F232"/>
      <c r="G232"/>
      <c r="H232"/>
      <c r="I232">
        <v>100000</v>
      </c>
    </row>
    <row r="233" spans="3:9" x14ac:dyDescent="0.25">
      <c r="C233"/>
      <c r="D233"/>
      <c r="E233"/>
      <c r="F233"/>
      <c r="G233"/>
      <c r="H233"/>
      <c r="I233">
        <v>0</v>
      </c>
    </row>
    <row r="234" spans="3:9" x14ac:dyDescent="0.25">
      <c r="C234"/>
      <c r="D234"/>
      <c r="E234"/>
      <c r="F234"/>
      <c r="G234"/>
      <c r="H234"/>
      <c r="I234">
        <v>100000</v>
      </c>
    </row>
    <row r="235" spans="3:9" x14ac:dyDescent="0.25">
      <c r="C235"/>
      <c r="D235"/>
      <c r="E235"/>
      <c r="F235"/>
      <c r="G235"/>
      <c r="H235"/>
      <c r="I235">
        <v>100000</v>
      </c>
    </row>
    <row r="236" spans="3:9" x14ac:dyDescent="0.25">
      <c r="C236"/>
      <c r="D236"/>
      <c r="E236"/>
      <c r="F236"/>
      <c r="G236"/>
      <c r="H236"/>
      <c r="I236">
        <v>100000</v>
      </c>
    </row>
    <row r="237" spans="3:9" x14ac:dyDescent="0.25">
      <c r="C237"/>
      <c r="D237"/>
      <c r="E237"/>
      <c r="F237"/>
      <c r="G237"/>
      <c r="H237"/>
      <c r="I237">
        <v>100000</v>
      </c>
    </row>
    <row r="238" spans="3:9" x14ac:dyDescent="0.25">
      <c r="C238"/>
      <c r="D238"/>
      <c r="E238"/>
      <c r="F238"/>
      <c r="G238"/>
      <c r="H238"/>
      <c r="I238">
        <v>200000</v>
      </c>
    </row>
    <row r="239" spans="3:9" x14ac:dyDescent="0.25">
      <c r="C239"/>
      <c r="D239"/>
      <c r="E239"/>
      <c r="F239"/>
      <c r="G239"/>
      <c r="H239"/>
      <c r="I239">
        <v>0</v>
      </c>
    </row>
    <row r="240" spans="3:9" x14ac:dyDescent="0.25">
      <c r="C240"/>
      <c r="D240"/>
      <c r="E240"/>
      <c r="F240"/>
      <c r="G240"/>
      <c r="H240"/>
      <c r="I240">
        <v>0</v>
      </c>
    </row>
    <row r="241" spans="3:9" x14ac:dyDescent="0.25">
      <c r="C241"/>
      <c r="D241"/>
      <c r="E241"/>
      <c r="F241"/>
      <c r="G241"/>
      <c r="H241"/>
      <c r="I241">
        <v>0</v>
      </c>
    </row>
    <row r="242" spans="3:9" x14ac:dyDescent="0.25">
      <c r="C242"/>
      <c r="D242"/>
      <c r="E242"/>
      <c r="F242"/>
      <c r="G242"/>
      <c r="H242"/>
      <c r="I242">
        <v>0</v>
      </c>
    </row>
  </sheetData>
  <mergeCells count="4">
    <mergeCell ref="C1:I1"/>
    <mergeCell ref="K1:Q1"/>
    <mergeCell ref="S1:Y1"/>
    <mergeCell ref="AA1:A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Table S1</vt:lpstr>
      <vt:lpstr>Table S2</vt:lpstr>
      <vt:lpstr>Table S3</vt:lpstr>
      <vt:lpstr>Tables S4</vt:lpstr>
      <vt:lpstr>Tables S5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Тимофеев</dc:creator>
  <cp:lastModifiedBy>Сергей Тимофеев</cp:lastModifiedBy>
  <dcterms:created xsi:type="dcterms:W3CDTF">2022-11-11T12:06:13Z</dcterms:created>
  <dcterms:modified xsi:type="dcterms:W3CDTF">2022-11-13T09:56:20Z</dcterms:modified>
</cp:coreProperties>
</file>