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Volumes/HDD/Documents/Proyectos de investigación/Articulo Mestrado Deltochilum/2-2018 Journal Insects/Material suplementario/"/>
    </mc:Choice>
  </mc:AlternateContent>
  <bookViews>
    <workbookView xWindow="280" yWindow="740" windowWidth="25800" windowHeight="15260" tabRatio="500"/>
  </bookViews>
  <sheets>
    <sheet name="Males" sheetId="1" r:id="rId1"/>
    <sheet name="Females" sheetId="3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3" l="1"/>
  <c r="B19" i="3"/>
  <c r="B20" i="3"/>
  <c r="B22" i="3"/>
  <c r="B23" i="3"/>
  <c r="B21" i="3"/>
  <c r="C14" i="3"/>
  <c r="C15" i="3"/>
  <c r="B14" i="3"/>
  <c r="B15" i="3"/>
  <c r="C13" i="3"/>
  <c r="B13" i="3"/>
  <c r="B9" i="3"/>
  <c r="C6" i="3"/>
  <c r="D6" i="3"/>
  <c r="C3" i="3"/>
  <c r="D3" i="3"/>
  <c r="B23" i="1"/>
  <c r="B22" i="1"/>
  <c r="B21" i="1"/>
  <c r="B19" i="1"/>
  <c r="B20" i="1"/>
  <c r="B18" i="1"/>
  <c r="C15" i="1"/>
  <c r="B15" i="1"/>
  <c r="C14" i="1"/>
  <c r="B14" i="1"/>
  <c r="C13" i="1"/>
  <c r="B13" i="1"/>
  <c r="C6" i="1"/>
  <c r="B9" i="1"/>
  <c r="D6" i="1"/>
  <c r="C3" i="1"/>
  <c r="D3" i="1"/>
</calcChain>
</file>

<file path=xl/sharedStrings.xml><?xml version="1.0" encoding="utf-8"?>
<sst xmlns="http://schemas.openxmlformats.org/spreadsheetml/2006/main" count="44" uniqueCount="11">
  <si>
    <t>Treatment</t>
  </si>
  <si>
    <r>
      <t xml:space="preserve">Number of eggs of </t>
    </r>
    <r>
      <rPr>
        <i/>
        <sz val="12"/>
        <color theme="1"/>
        <rFont val="Calibri"/>
        <scheme val="minor"/>
      </rPr>
      <t>Lucilia cuprina</t>
    </r>
  </si>
  <si>
    <t>Total</t>
  </si>
  <si>
    <t>mean</t>
  </si>
  <si>
    <t>standard deviation</t>
  </si>
  <si>
    <t>standard error</t>
  </si>
  <si>
    <r>
      <t xml:space="preserve">Balls with and without pygidial secretions from males </t>
    </r>
    <r>
      <rPr>
        <i/>
        <sz val="12"/>
        <color theme="1"/>
        <rFont val="Calibri"/>
        <scheme val="minor"/>
      </rPr>
      <t>D. furcatum</t>
    </r>
  </si>
  <si>
    <t>With</t>
  </si>
  <si>
    <t>Without</t>
  </si>
  <si>
    <t>Percentage</t>
  </si>
  <si>
    <r>
      <t xml:space="preserve">Balls with and without pygidial secretions from females </t>
    </r>
    <r>
      <rPr>
        <i/>
        <sz val="12"/>
        <color theme="1"/>
        <rFont val="Calibri"/>
        <scheme val="minor"/>
      </rPr>
      <t>D. furcatum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</si>
</sst>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</cellXfs>
  <cellStyles count="3">
    <cellStyle name="Hiperlink" xfId="1" builtinId="8" hidden="1"/>
    <cellStyle name="Hiperlink Visitado" xfId="2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B22" sqref="B22"/>
    </sheetView>
  </sheetViews>
  <sheetFormatPr baseColWidth="10" defaultRowHeight="16" x14ac:dyDescent="0.2"/>
  <cols>
    <col min="1" max="1" width="29.5" customWidth="1"/>
    <col min="2" max="2" width="29.1640625" customWidth="1"/>
  </cols>
  <sheetData>
    <row r="1" spans="1:7" x14ac:dyDescent="0.2">
      <c r="A1" s="2" t="s">
        <v>6</v>
      </c>
      <c r="B1" s="2"/>
      <c r="C1" s="2"/>
      <c r="D1" s="2"/>
      <c r="E1" s="1"/>
      <c r="F1" s="1"/>
      <c r="G1" s="1"/>
    </row>
    <row r="2" spans="1:7" x14ac:dyDescent="0.2">
      <c r="A2" t="s">
        <v>0</v>
      </c>
      <c r="B2" t="s">
        <v>1</v>
      </c>
      <c r="C2" t="s">
        <v>2</v>
      </c>
      <c r="D2" t="s">
        <v>9</v>
      </c>
    </row>
    <row r="3" spans="1:7" x14ac:dyDescent="0.2">
      <c r="A3" t="s">
        <v>7</v>
      </c>
      <c r="B3">
        <v>910</v>
      </c>
      <c r="C3">
        <f>SUM(B3:B5)</f>
        <v>1256</v>
      </c>
      <c r="D3">
        <f>C3*D9/B9</f>
        <v>36.554132712456344</v>
      </c>
    </row>
    <row r="4" spans="1:7" x14ac:dyDescent="0.2">
      <c r="A4" t="s">
        <v>7</v>
      </c>
      <c r="B4">
        <v>0</v>
      </c>
    </row>
    <row r="5" spans="1:7" x14ac:dyDescent="0.2">
      <c r="A5" t="s">
        <v>7</v>
      </c>
      <c r="B5">
        <v>346</v>
      </c>
    </row>
    <row r="6" spans="1:7" x14ac:dyDescent="0.2">
      <c r="A6" t="s">
        <v>8</v>
      </c>
      <c r="B6">
        <v>1267</v>
      </c>
      <c r="C6">
        <f>SUM(B6:B8)</f>
        <v>2180</v>
      </c>
      <c r="D6">
        <f>C6*D9/B9</f>
        <v>63.445867287543656</v>
      </c>
    </row>
    <row r="7" spans="1:7" x14ac:dyDescent="0.2">
      <c r="A7" t="s">
        <v>8</v>
      </c>
      <c r="B7">
        <v>224</v>
      </c>
    </row>
    <row r="8" spans="1:7" x14ac:dyDescent="0.2">
      <c r="A8" t="s">
        <v>8</v>
      </c>
      <c r="B8">
        <v>689</v>
      </c>
    </row>
    <row r="9" spans="1:7" x14ac:dyDescent="0.2">
      <c r="A9" t="s">
        <v>2</v>
      </c>
      <c r="B9">
        <f>SUM(B3:B8)</f>
        <v>3436</v>
      </c>
      <c r="D9">
        <v>100</v>
      </c>
    </row>
    <row r="12" spans="1:7" x14ac:dyDescent="0.2">
      <c r="A12" t="s">
        <v>1</v>
      </c>
      <c r="B12" t="s">
        <v>7</v>
      </c>
      <c r="C12" t="s">
        <v>8</v>
      </c>
    </row>
    <row r="13" spans="1:7" x14ac:dyDescent="0.2">
      <c r="A13" t="s">
        <v>3</v>
      </c>
      <c r="B13">
        <f>AVERAGE(B3:B5)</f>
        <v>418.66666666666669</v>
      </c>
      <c r="C13">
        <f>AVERAGE(B6:B8)</f>
        <v>726.66666666666663</v>
      </c>
    </row>
    <row r="14" spans="1:7" x14ac:dyDescent="0.2">
      <c r="A14" t="s">
        <v>4</v>
      </c>
      <c r="B14">
        <f>STDEV(B3:B5)</f>
        <v>459.33139815751036</v>
      </c>
      <c r="C14">
        <f>STDEV(B6:B8)</f>
        <v>522.51921814736477</v>
      </c>
    </row>
    <row r="15" spans="1:7" x14ac:dyDescent="0.2">
      <c r="A15" t="s">
        <v>5</v>
      </c>
      <c r="B15">
        <f>B14/SQRT(3)</f>
        <v>265.19510637348577</v>
      </c>
      <c r="C15">
        <f>C14/SQRT(3)</f>
        <v>301.67661125413383</v>
      </c>
    </row>
    <row r="17" spans="1:2" x14ac:dyDescent="0.2">
      <c r="A17" s="2" t="s">
        <v>6</v>
      </c>
      <c r="B17" s="2"/>
    </row>
    <row r="18" spans="1:2" x14ac:dyDescent="0.2">
      <c r="A18">
        <v>1</v>
      </c>
      <c r="B18">
        <f>SUM(B3,B6)</f>
        <v>2177</v>
      </c>
    </row>
    <row r="19" spans="1:2" x14ac:dyDescent="0.2">
      <c r="A19">
        <v>2</v>
      </c>
      <c r="B19">
        <f t="shared" ref="B19:B20" si="0">SUM(B4,B7)</f>
        <v>224</v>
      </c>
    </row>
    <row r="20" spans="1:2" x14ac:dyDescent="0.2">
      <c r="A20">
        <v>3</v>
      </c>
      <c r="B20">
        <f t="shared" si="0"/>
        <v>1035</v>
      </c>
    </row>
    <row r="21" spans="1:2" x14ac:dyDescent="0.2">
      <c r="A21" t="s">
        <v>3</v>
      </c>
      <c r="B21">
        <f>AVERAGE(B18:B20)</f>
        <v>1145.3333333333333</v>
      </c>
    </row>
    <row r="22" spans="1:2" x14ac:dyDescent="0.2">
      <c r="A22" t="s">
        <v>4</v>
      </c>
      <c r="B22">
        <f>STDEV(B18:B20)</f>
        <v>981.16376478818927</v>
      </c>
    </row>
    <row r="23" spans="1:2" x14ac:dyDescent="0.2">
      <c r="A23" t="s">
        <v>5</v>
      </c>
      <c r="B23">
        <f>B22/SQRT(3)</f>
        <v>566.47516371956772</v>
      </c>
    </row>
  </sheetData>
  <mergeCells count="2">
    <mergeCell ref="A1:D1"/>
    <mergeCell ref="A17:B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E23" sqref="E23"/>
    </sheetView>
  </sheetViews>
  <sheetFormatPr baseColWidth="10" defaultRowHeight="16" x14ac:dyDescent="0.2"/>
  <cols>
    <col min="1" max="1" width="29.5" customWidth="1"/>
    <col min="2" max="2" width="29.1640625" customWidth="1"/>
  </cols>
  <sheetData>
    <row r="1" spans="1:7" x14ac:dyDescent="0.2">
      <c r="A1" s="2" t="s">
        <v>10</v>
      </c>
      <c r="B1" s="2"/>
      <c r="C1" s="2"/>
      <c r="D1" s="2"/>
      <c r="E1" s="1"/>
      <c r="F1" s="1"/>
      <c r="G1" s="1"/>
    </row>
    <row r="2" spans="1:7" x14ac:dyDescent="0.2">
      <c r="A2" t="s">
        <v>0</v>
      </c>
      <c r="B2" t="s">
        <v>1</v>
      </c>
      <c r="C2" t="s">
        <v>2</v>
      </c>
      <c r="D2" t="s">
        <v>9</v>
      </c>
    </row>
    <row r="3" spans="1:7" x14ac:dyDescent="0.2">
      <c r="A3" t="s">
        <v>7</v>
      </c>
      <c r="B3">
        <v>1092</v>
      </c>
      <c r="C3">
        <f>SUM(B3:B5)</f>
        <v>2533</v>
      </c>
      <c r="D3">
        <f>C3*D9/B9</f>
        <v>47.765415802376012</v>
      </c>
    </row>
    <row r="4" spans="1:7" x14ac:dyDescent="0.2">
      <c r="A4" t="s">
        <v>7</v>
      </c>
      <c r="B4">
        <v>457</v>
      </c>
    </row>
    <row r="5" spans="1:7" x14ac:dyDescent="0.2">
      <c r="A5" t="s">
        <v>7</v>
      </c>
      <c r="B5">
        <v>984</v>
      </c>
    </row>
    <row r="6" spans="1:7" x14ac:dyDescent="0.2">
      <c r="A6" t="s">
        <v>8</v>
      </c>
      <c r="B6">
        <v>2116</v>
      </c>
      <c r="C6">
        <f>SUM(B6:B8)</f>
        <v>2770</v>
      </c>
      <c r="D6">
        <f>C6*D9/B9</f>
        <v>52.234584197623988</v>
      </c>
    </row>
    <row r="7" spans="1:7" x14ac:dyDescent="0.2">
      <c r="A7" t="s">
        <v>8</v>
      </c>
      <c r="B7">
        <v>607</v>
      </c>
    </row>
    <row r="8" spans="1:7" x14ac:dyDescent="0.2">
      <c r="A8" t="s">
        <v>8</v>
      </c>
      <c r="B8">
        <v>47</v>
      </c>
    </row>
    <row r="9" spans="1:7" x14ac:dyDescent="0.2">
      <c r="A9" t="s">
        <v>2</v>
      </c>
      <c r="B9">
        <f>SUM(B3:B8)</f>
        <v>5303</v>
      </c>
      <c r="D9">
        <v>100</v>
      </c>
    </row>
    <row r="12" spans="1:7" x14ac:dyDescent="0.2">
      <c r="A12" t="s">
        <v>1</v>
      </c>
      <c r="B12" t="s">
        <v>7</v>
      </c>
      <c r="C12" t="s">
        <v>8</v>
      </c>
    </row>
    <row r="13" spans="1:7" x14ac:dyDescent="0.2">
      <c r="A13" t="s">
        <v>3</v>
      </c>
      <c r="B13">
        <f>AVERAGE(B3:B5)</f>
        <v>844.33333333333337</v>
      </c>
      <c r="C13">
        <f>AVERAGE(B6:B8)</f>
        <v>923.33333333333337</v>
      </c>
    </row>
    <row r="14" spans="1:7" x14ac:dyDescent="0.2">
      <c r="A14" t="s">
        <v>4</v>
      </c>
      <c r="B14">
        <f>STDEV(B3:B5)</f>
        <v>339.75922847412585</v>
      </c>
      <c r="C14">
        <f>STDEV(B6:B8)</f>
        <v>1070.1590224510248</v>
      </c>
    </row>
    <row r="15" spans="1:7" x14ac:dyDescent="0.2">
      <c r="A15" t="s">
        <v>5</v>
      </c>
      <c r="B15">
        <f>B14/SQRT(3)</f>
        <v>196.16008201919612</v>
      </c>
      <c r="C15">
        <f>C14/SQRT(3)</f>
        <v>617.85659968780601</v>
      </c>
    </row>
    <row r="17" spans="1:2" x14ac:dyDescent="0.2">
      <c r="A17" s="2" t="s">
        <v>10</v>
      </c>
      <c r="B17" s="2"/>
    </row>
    <row r="18" spans="1:2" x14ac:dyDescent="0.2">
      <c r="A18">
        <v>1</v>
      </c>
      <c r="B18">
        <f>SUM(B3,B6)</f>
        <v>3208</v>
      </c>
    </row>
    <row r="19" spans="1:2" x14ac:dyDescent="0.2">
      <c r="A19">
        <v>2</v>
      </c>
      <c r="B19">
        <f t="shared" ref="B19:B20" si="0">SUM(B4,B7)</f>
        <v>1064</v>
      </c>
    </row>
    <row r="20" spans="1:2" x14ac:dyDescent="0.2">
      <c r="A20">
        <v>3</v>
      </c>
      <c r="B20">
        <f t="shared" si="0"/>
        <v>1031</v>
      </c>
    </row>
    <row r="21" spans="1:2" x14ac:dyDescent="0.2">
      <c r="A21" t="s">
        <v>3</v>
      </c>
      <c r="B21">
        <f>AVERAGE(B18:B20)</f>
        <v>1767.6666666666667</v>
      </c>
    </row>
    <row r="22" spans="1:2" x14ac:dyDescent="0.2">
      <c r="A22" t="s">
        <v>4</v>
      </c>
      <c r="B22">
        <f>STDEV(B18:B20)</f>
        <v>1247.4743818344859</v>
      </c>
    </row>
    <row r="23" spans="1:2" x14ac:dyDescent="0.2">
      <c r="A23" t="s">
        <v>5</v>
      </c>
      <c r="B23">
        <f>B22/SQRT(3)</f>
        <v>720.22967015930249</v>
      </c>
    </row>
  </sheetData>
  <mergeCells count="2">
    <mergeCell ref="A1:D1"/>
    <mergeCell ref="A17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Males</vt:lpstr>
      <vt:lpstr>Females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Microsoft Office</dc:creator>
  <cp:lastModifiedBy>Usuário do Microsoft Office</cp:lastModifiedBy>
  <dcterms:created xsi:type="dcterms:W3CDTF">2017-10-26T01:10:32Z</dcterms:created>
  <dcterms:modified xsi:type="dcterms:W3CDTF">2018-06-18T19:49:21Z</dcterms:modified>
</cp:coreProperties>
</file>