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s\Desktop\bm86 resubmission 2021\resubmission 1-20-21\"/>
    </mc:Choice>
  </mc:AlternateContent>
  <xr:revisionPtr revIDLastSave="0" documentId="8_{3C113745-5684-42E0-8412-12C70455504F}" xr6:coauthVersionLast="45" xr6:coauthVersionMax="45" xr10:uidLastSave="{00000000-0000-0000-0000-000000000000}"/>
  <bookViews>
    <workbookView xWindow="26175" yWindow="3240" windowWidth="18000" windowHeight="12750" activeTab="1" xr2:uid="{00000000-000D-0000-FFFF-FFFF00000000}"/>
  </bookViews>
  <sheets>
    <sheet name="ELISA raw data" sheetId="6" r:id="rId1"/>
    <sheet name="Summary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6" l="1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42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2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E63" i="6" l="1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F3" i="6"/>
  <c r="F55" i="6" l="1"/>
  <c r="F8" i="6"/>
  <c r="F14" i="6"/>
  <c r="F57" i="6"/>
  <c r="F6" i="6"/>
  <c r="F11" i="6"/>
  <c r="F18" i="6"/>
  <c r="F58" i="6"/>
  <c r="F61" i="6"/>
  <c r="F5" i="6"/>
  <c r="G18" i="6" s="1"/>
  <c r="F20" i="6"/>
  <c r="F54" i="6"/>
  <c r="F9" i="6"/>
  <c r="F12" i="6"/>
  <c r="G12" i="6" s="1"/>
  <c r="F15" i="6"/>
  <c r="F56" i="6"/>
  <c r="F59" i="6"/>
  <c r="G59" i="6" s="1"/>
  <c r="F62" i="6"/>
  <c r="F7" i="6"/>
  <c r="F10" i="6"/>
  <c r="F16" i="6"/>
  <c r="F19" i="6"/>
  <c r="G19" i="6" s="1"/>
  <c r="F53" i="6"/>
  <c r="F60" i="6"/>
  <c r="F63" i="6"/>
  <c r="G63" i="6" s="1"/>
  <c r="G11" i="6"/>
  <c r="G8" i="6"/>
  <c r="F13" i="6"/>
  <c r="F17" i="6"/>
  <c r="G17" i="6" s="1"/>
  <c r="F52" i="6"/>
  <c r="G13" i="6" l="1"/>
  <c r="G7" i="6"/>
  <c r="G15" i="6"/>
  <c r="G16" i="6"/>
  <c r="G9" i="6"/>
  <c r="G6" i="6"/>
  <c r="G14" i="6"/>
  <c r="G10" i="6"/>
  <c r="G20" i="6"/>
  <c r="G58" i="6"/>
  <c r="G60" i="6"/>
  <c r="G54" i="6"/>
  <c r="G56" i="6"/>
  <c r="G53" i="6"/>
  <c r="G61" i="6"/>
  <c r="G57" i="6"/>
  <c r="G55" i="6"/>
  <c r="G62" i="6"/>
</calcChain>
</file>

<file path=xl/sharedStrings.xml><?xml version="1.0" encoding="utf-8"?>
<sst xmlns="http://schemas.openxmlformats.org/spreadsheetml/2006/main" count="50" uniqueCount="28">
  <si>
    <t>index</t>
  </si>
  <si>
    <t xml:space="preserve">DPI </t>
  </si>
  <si>
    <t>Index</t>
  </si>
  <si>
    <t>DPI</t>
  </si>
  <si>
    <t>Mean OD -Blank</t>
  </si>
  <si>
    <t>0*</t>
  </si>
  <si>
    <t>58*</t>
  </si>
  <si>
    <t>74*</t>
  </si>
  <si>
    <t>95*</t>
  </si>
  <si>
    <t>102*</t>
  </si>
  <si>
    <t>110*</t>
  </si>
  <si>
    <t>118*</t>
  </si>
  <si>
    <t>126*</t>
  </si>
  <si>
    <t>158*</t>
  </si>
  <si>
    <t>207*</t>
  </si>
  <si>
    <t>220*</t>
  </si>
  <si>
    <t>* Second round of test performed in another day with the second reference</t>
  </si>
  <si>
    <t>blank</t>
  </si>
  <si>
    <t>Raw Data</t>
  </si>
  <si>
    <t xml:space="preserve"> Triplicates Mean</t>
  </si>
  <si>
    <t>OD mean -Blank</t>
  </si>
  <si>
    <t>Blank</t>
  </si>
  <si>
    <t>OD</t>
  </si>
  <si>
    <t>Raw data</t>
  </si>
  <si>
    <t>SD</t>
  </si>
  <si>
    <t>x</t>
  </si>
  <si>
    <t>Table S2. Elisa raw data including OD, Mean, Index calculation and Standart deviation</t>
  </si>
  <si>
    <t>Table S2. Elisa summary data including Mean OD,  Standart deviation and Index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</si>
</sst>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3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4" fontId="2" fillId="0" borderId="1" xfId="0" applyNumberFormat="1" applyFont="1" applyBorder="1"/>
    <xf numFmtId="0" fontId="2" fillId="2" borderId="1" xfId="0" applyFont="1" applyFill="1" applyBorder="1"/>
    <xf numFmtId="0" fontId="2" fillId="0" borderId="1" xfId="0" applyFont="1" applyBorder="1"/>
    <xf numFmtId="0" fontId="2" fillId="0" borderId="0" xfId="0" applyFont="1"/>
    <xf numFmtId="0" fontId="0" fillId="2" borderId="1" xfId="0" applyFill="1" applyBorder="1"/>
    <xf numFmtId="0" fontId="0" fillId="0" borderId="0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workbookViewId="0">
      <selection activeCell="L28" sqref="L28"/>
    </sheetView>
  </sheetViews>
  <sheetFormatPr defaultRowHeight="15"/>
  <cols>
    <col min="1" max="1" width="10.7109375" bestFit="1" customWidth="1"/>
    <col min="5" max="5" width="16.140625" bestFit="1" customWidth="1"/>
    <col min="6" max="6" width="15.28515625" bestFit="1" customWidth="1"/>
  </cols>
  <sheetData>
    <row r="1" spans="1:8">
      <c r="A1" t="s">
        <v>26</v>
      </c>
    </row>
    <row r="3" spans="1:8">
      <c r="A3" s="6">
        <v>97</v>
      </c>
      <c r="B3" t="s">
        <v>17</v>
      </c>
      <c r="C3">
        <v>0.157</v>
      </c>
      <c r="D3">
        <v>0.36499999999999999</v>
      </c>
      <c r="E3">
        <v>0.438</v>
      </c>
      <c r="F3">
        <f t="shared" ref="F3" si="0">AVERAGE(C3:E3)</f>
        <v>0.32</v>
      </c>
    </row>
    <row r="4" spans="1:8">
      <c r="B4" s="23" t="s">
        <v>18</v>
      </c>
      <c r="C4" s="24"/>
      <c r="D4" s="25"/>
      <c r="E4" s="7" t="s">
        <v>19</v>
      </c>
      <c r="F4" s="7" t="s">
        <v>20</v>
      </c>
      <c r="G4" s="7" t="s">
        <v>2</v>
      </c>
      <c r="H4" s="21" t="s">
        <v>24</v>
      </c>
    </row>
    <row r="5" spans="1:8">
      <c r="A5" s="8">
        <v>42814</v>
      </c>
      <c r="B5" s="7">
        <v>0.874</v>
      </c>
      <c r="C5" s="7">
        <v>0.52100000000000002</v>
      </c>
      <c r="D5" s="7">
        <v>0.81399999999999995</v>
      </c>
      <c r="E5" s="7">
        <f>AVERAGE(B5:D5)</f>
        <v>0.7363333333333334</v>
      </c>
      <c r="F5" s="7">
        <f t="shared" ref="F5:F20" si="1">E5-$F$3</f>
        <v>0.41633333333333339</v>
      </c>
      <c r="G5" s="7">
        <v>1</v>
      </c>
      <c r="H5" s="7">
        <f>STDEVP(B5:D5)</f>
        <v>0.15422134165614751</v>
      </c>
    </row>
    <row r="6" spans="1:8">
      <c r="A6" s="8">
        <v>42822</v>
      </c>
      <c r="B6" s="7">
        <v>0.89900000000000002</v>
      </c>
      <c r="C6" s="7">
        <v>0.98099999999999998</v>
      </c>
      <c r="D6" s="7">
        <v>1.002</v>
      </c>
      <c r="E6" s="7">
        <f t="shared" ref="E6:E20" si="2">AVERAGE(B6:D6)</f>
        <v>0.96066666666666656</v>
      </c>
      <c r="F6" s="7">
        <f t="shared" si="1"/>
        <v>0.6406666666666665</v>
      </c>
      <c r="G6" s="7">
        <f>F6/$F$5</f>
        <v>1.5388310648518808</v>
      </c>
      <c r="H6" s="7">
        <f t="shared" ref="H6:H20" si="3">STDEVP(B6:D6)</f>
        <v>4.4439721971327492E-2</v>
      </c>
    </row>
    <row r="7" spans="1:8">
      <c r="A7" s="8">
        <v>42824</v>
      </c>
      <c r="B7" s="7">
        <v>1.006</v>
      </c>
      <c r="C7" s="7">
        <v>1.0229999999999999</v>
      </c>
      <c r="D7" s="7">
        <v>0.998</v>
      </c>
      <c r="E7" s="7">
        <f t="shared" si="2"/>
        <v>1.0090000000000001</v>
      </c>
      <c r="F7" s="7">
        <f t="shared" si="1"/>
        <v>0.68900000000000006</v>
      </c>
      <c r="G7" s="7">
        <f t="shared" ref="G7:G20" si="4">F7/$F$5</f>
        <v>1.6549239391513211</v>
      </c>
      <c r="H7" s="7">
        <f t="shared" si="3"/>
        <v>1.0424330514074553E-2</v>
      </c>
    </row>
    <row r="8" spans="1:8">
      <c r="A8" s="8">
        <v>42829</v>
      </c>
      <c r="B8" s="7">
        <v>2.4020000000000001</v>
      </c>
      <c r="C8" s="7">
        <v>2.2050000000000001</v>
      </c>
      <c r="D8" s="7">
        <v>2.8029999999999999</v>
      </c>
      <c r="E8" s="7">
        <f t="shared" si="2"/>
        <v>2.4700000000000002</v>
      </c>
      <c r="F8" s="7">
        <f t="shared" si="1"/>
        <v>2.1500000000000004</v>
      </c>
      <c r="G8" s="7">
        <f t="shared" si="4"/>
        <v>5.1641313050440356</v>
      </c>
      <c r="H8" s="7">
        <f t="shared" si="3"/>
        <v>0.24882256060627883</v>
      </c>
    </row>
    <row r="9" spans="1:8">
      <c r="A9" s="8">
        <v>42838</v>
      </c>
      <c r="B9" s="7">
        <v>2.7210000000000001</v>
      </c>
      <c r="C9" s="7">
        <v>2.6989999999999998</v>
      </c>
      <c r="D9" s="7">
        <v>2.61</v>
      </c>
      <c r="E9" s="7">
        <f t="shared" si="2"/>
        <v>2.6766666666666663</v>
      </c>
      <c r="F9" s="7">
        <f t="shared" si="1"/>
        <v>2.3566666666666665</v>
      </c>
      <c r="G9" s="7">
        <f t="shared" si="4"/>
        <v>5.6605284227381896</v>
      </c>
      <c r="H9" s="7">
        <f t="shared" si="3"/>
        <v>4.7988424530181178E-2</v>
      </c>
    </row>
    <row r="10" spans="1:8">
      <c r="A10" s="8">
        <v>42843</v>
      </c>
      <c r="B10" s="7">
        <v>2.3650000000000002</v>
      </c>
      <c r="C10" s="7">
        <v>2.476</v>
      </c>
      <c r="D10" s="7">
        <v>2.7250000000000001</v>
      </c>
      <c r="E10" s="7">
        <f t="shared" si="2"/>
        <v>2.5220000000000002</v>
      </c>
      <c r="F10" s="7">
        <f t="shared" si="1"/>
        <v>2.2020000000000004</v>
      </c>
      <c r="G10" s="7">
        <f t="shared" si="4"/>
        <v>5.2890312249799845</v>
      </c>
      <c r="H10" s="7">
        <f t="shared" si="3"/>
        <v>0.15052574530624319</v>
      </c>
    </row>
    <row r="11" spans="1:8">
      <c r="A11" s="8">
        <v>42848</v>
      </c>
      <c r="B11" s="7">
        <v>2.798</v>
      </c>
      <c r="C11" s="7">
        <v>2.82</v>
      </c>
      <c r="D11" s="7">
        <v>2.83</v>
      </c>
      <c r="E11" s="7">
        <f t="shared" si="2"/>
        <v>2.8160000000000003</v>
      </c>
      <c r="F11" s="7">
        <f t="shared" si="1"/>
        <v>2.4960000000000004</v>
      </c>
      <c r="G11" s="7">
        <f t="shared" si="4"/>
        <v>5.995196156925541</v>
      </c>
      <c r="H11" s="7">
        <f t="shared" si="3"/>
        <v>1.336662510384227E-2</v>
      </c>
    </row>
    <row r="12" spans="1:8">
      <c r="A12" s="8">
        <v>42855</v>
      </c>
      <c r="B12" s="7">
        <v>1.5680000000000001</v>
      </c>
      <c r="C12" s="7">
        <v>1.42</v>
      </c>
      <c r="D12" s="7">
        <v>1.2629999999999999</v>
      </c>
      <c r="E12" s="7">
        <f t="shared" si="2"/>
        <v>1.4169999999999998</v>
      </c>
      <c r="F12" s="7">
        <f t="shared" si="1"/>
        <v>1.0969999999999998</v>
      </c>
      <c r="G12" s="7">
        <f t="shared" si="4"/>
        <v>2.634907926341072</v>
      </c>
      <c r="H12" s="7">
        <f t="shared" si="3"/>
        <v>0.12453379728678751</v>
      </c>
    </row>
    <row r="13" spans="1:8">
      <c r="A13" s="8">
        <v>42862</v>
      </c>
      <c r="B13" s="7">
        <v>2.298</v>
      </c>
      <c r="C13" s="7">
        <v>2.4300000000000002</v>
      </c>
      <c r="D13" s="7">
        <v>2.2669999999999999</v>
      </c>
      <c r="E13" s="7">
        <f t="shared" si="2"/>
        <v>2.3316666666666666</v>
      </c>
      <c r="F13" s="7">
        <f t="shared" si="1"/>
        <v>2.0116666666666667</v>
      </c>
      <c r="G13" s="7">
        <f t="shared" si="4"/>
        <v>4.8318654923939146</v>
      </c>
      <c r="H13" s="7">
        <f t="shared" si="3"/>
        <v>7.0674527864633824E-2</v>
      </c>
    </row>
    <row r="14" spans="1:8">
      <c r="A14" s="8">
        <v>42870</v>
      </c>
      <c r="B14" s="7">
        <v>2.1030000000000002</v>
      </c>
      <c r="C14" s="7">
        <v>2.0110000000000001</v>
      </c>
      <c r="D14" s="7">
        <v>1.8620000000000001</v>
      </c>
      <c r="E14" s="7">
        <f t="shared" si="2"/>
        <v>1.9920000000000002</v>
      </c>
      <c r="F14" s="7">
        <f t="shared" si="1"/>
        <v>1.6720000000000002</v>
      </c>
      <c r="G14" s="7">
        <f t="shared" si="4"/>
        <v>4.0160128102481982</v>
      </c>
      <c r="H14" s="7">
        <f t="shared" si="3"/>
        <v>9.9300889556270727E-2</v>
      </c>
    </row>
    <row r="15" spans="1:8">
      <c r="A15" s="8">
        <v>42878</v>
      </c>
      <c r="B15" s="7">
        <v>3.2040000000000002</v>
      </c>
      <c r="C15" s="7">
        <v>3.1859999999999999</v>
      </c>
      <c r="D15" s="7">
        <v>3.2410000000000001</v>
      </c>
      <c r="E15" s="7">
        <f t="shared" si="2"/>
        <v>3.2103333333333333</v>
      </c>
      <c r="F15" s="7">
        <f t="shared" si="1"/>
        <v>2.8903333333333334</v>
      </c>
      <c r="G15" s="7">
        <f t="shared" si="4"/>
        <v>6.9423538831064846</v>
      </c>
      <c r="H15" s="7">
        <f t="shared" si="3"/>
        <v>2.2895899681432581E-2</v>
      </c>
    </row>
    <row r="16" spans="1:8">
      <c r="A16" s="8">
        <v>42887</v>
      </c>
      <c r="B16" s="7">
        <v>3.202</v>
      </c>
      <c r="C16" s="7">
        <v>3.1190000000000002</v>
      </c>
      <c r="D16" s="7">
        <v>3.2040000000000002</v>
      </c>
      <c r="E16" s="7">
        <f t="shared" si="2"/>
        <v>3.1750000000000003</v>
      </c>
      <c r="F16" s="7">
        <f t="shared" si="1"/>
        <v>2.8550000000000004</v>
      </c>
      <c r="G16" s="7">
        <f t="shared" si="4"/>
        <v>6.8574859887910327</v>
      </c>
      <c r="H16" s="7">
        <f t="shared" si="3"/>
        <v>3.9606396789744223E-2</v>
      </c>
    </row>
    <row r="17" spans="1:8">
      <c r="A17" s="8">
        <v>42901</v>
      </c>
      <c r="B17" s="7">
        <v>3.198</v>
      </c>
      <c r="C17" s="7">
        <v>3.3490000000000002</v>
      </c>
      <c r="D17" s="7">
        <v>3.2890000000000001</v>
      </c>
      <c r="E17" s="7">
        <f t="shared" si="2"/>
        <v>3.2786666666666666</v>
      </c>
      <c r="F17" s="7">
        <f t="shared" si="1"/>
        <v>2.9586666666666668</v>
      </c>
      <c r="G17" s="7">
        <f t="shared" si="4"/>
        <v>7.1064851881505193</v>
      </c>
      <c r="H17" s="7">
        <f t="shared" si="3"/>
        <v>6.2077013101111495E-2</v>
      </c>
    </row>
    <row r="18" spans="1:8">
      <c r="A18" s="8">
        <v>42908</v>
      </c>
      <c r="B18" s="7">
        <v>2.0329999999999999</v>
      </c>
      <c r="C18" s="7">
        <v>2.109</v>
      </c>
      <c r="D18" s="7">
        <v>2.1629999999999998</v>
      </c>
      <c r="E18" s="7">
        <f t="shared" si="2"/>
        <v>2.1016666666666666</v>
      </c>
      <c r="F18" s="7">
        <f t="shared" si="1"/>
        <v>1.7816666666666665</v>
      </c>
      <c r="G18" s="7">
        <f t="shared" si="4"/>
        <v>4.2794235388310637</v>
      </c>
      <c r="H18" s="7">
        <f t="shared" si="3"/>
        <v>5.3324999348856553E-2</v>
      </c>
    </row>
    <row r="19" spans="1:8">
      <c r="A19" s="8">
        <v>42919</v>
      </c>
      <c r="B19" s="7">
        <v>3.2959999999999998</v>
      </c>
      <c r="C19" s="7">
        <v>3.1890000000000001</v>
      </c>
      <c r="D19" s="7">
        <v>3.0979999999999999</v>
      </c>
      <c r="E19" s="7">
        <f t="shared" si="2"/>
        <v>3.1943333333333328</v>
      </c>
      <c r="F19" s="7">
        <f t="shared" si="1"/>
        <v>2.874333333333333</v>
      </c>
      <c r="G19" s="7">
        <f t="shared" si="4"/>
        <v>6.9039231385108071</v>
      </c>
      <c r="H19" s="7">
        <f t="shared" si="3"/>
        <v>8.0921086388049804E-2</v>
      </c>
    </row>
    <row r="20" spans="1:8">
      <c r="A20" s="8">
        <v>42926</v>
      </c>
      <c r="B20" s="7">
        <v>3.4729999999999999</v>
      </c>
      <c r="C20" s="7">
        <v>3.399</v>
      </c>
      <c r="D20" s="7">
        <v>3.4969999999999999</v>
      </c>
      <c r="E20" s="7">
        <f t="shared" si="2"/>
        <v>3.4563333333333333</v>
      </c>
      <c r="F20" s="7">
        <f t="shared" si="1"/>
        <v>3.1363333333333334</v>
      </c>
      <c r="G20" s="7">
        <f t="shared" si="4"/>
        <v>7.5332265812650112</v>
      </c>
      <c r="H20" s="7">
        <f t="shared" si="3"/>
        <v>4.1707979518978741E-2</v>
      </c>
    </row>
    <row r="21" spans="1:8">
      <c r="A21" s="9"/>
    </row>
    <row r="22" spans="1:8">
      <c r="A22" s="9"/>
    </row>
    <row r="23" spans="1:8">
      <c r="A23" s="10">
        <v>89</v>
      </c>
      <c r="B23" s="2" t="s">
        <v>21</v>
      </c>
      <c r="C23" s="2">
        <v>0.161</v>
      </c>
      <c r="D23" s="2">
        <v>0.111</v>
      </c>
      <c r="E23" s="2">
        <v>6.4000000000000001E-2</v>
      </c>
      <c r="F23" s="2">
        <v>0.10766666666666667</v>
      </c>
      <c r="G23" s="2"/>
      <c r="H23" s="7"/>
    </row>
    <row r="24" spans="1:8">
      <c r="A24" s="2" t="s">
        <v>22</v>
      </c>
      <c r="B24" s="23" t="s">
        <v>23</v>
      </c>
      <c r="C24" s="24"/>
      <c r="D24" s="25"/>
      <c r="E24" s="2" t="s">
        <v>19</v>
      </c>
      <c r="F24" s="2" t="s">
        <v>20</v>
      </c>
      <c r="G24" s="2" t="s">
        <v>0</v>
      </c>
      <c r="H24" s="22" t="s">
        <v>24</v>
      </c>
    </row>
    <row r="25" spans="1:8">
      <c r="A25" s="11">
        <v>42743</v>
      </c>
      <c r="B25" s="12">
        <v>0.433</v>
      </c>
      <c r="C25" s="12">
        <v>0.35399999999999998</v>
      </c>
      <c r="D25" s="12">
        <v>0.32400000000000001</v>
      </c>
      <c r="E25" s="2">
        <f>AVERAGE(B25:D25)</f>
        <v>0.37033333333333335</v>
      </c>
      <c r="F25" s="2">
        <v>0.26266666666666666</v>
      </c>
      <c r="G25" s="2">
        <v>1</v>
      </c>
      <c r="H25" s="7">
        <f>STDEVP(B25:D25)</f>
        <v>4.5973422273695982E-2</v>
      </c>
    </row>
    <row r="26" spans="1:8">
      <c r="A26" s="11">
        <v>42753</v>
      </c>
      <c r="B26" s="12">
        <v>0.497</v>
      </c>
      <c r="C26" s="12">
        <v>0.51400000000000001</v>
      </c>
      <c r="D26" s="12">
        <v>0.47199999999999998</v>
      </c>
      <c r="E26" s="2">
        <f t="shared" ref="E26:E38" si="5">AVERAGE(B26:D26)</f>
        <v>0.49433333333333335</v>
      </c>
      <c r="F26" s="2">
        <v>0.38666666666666666</v>
      </c>
      <c r="G26" s="2">
        <v>1.4720812182741116</v>
      </c>
      <c r="H26" s="7">
        <f t="shared" ref="H26:H38" si="6">STDEVP(B26:D26)</f>
        <v>1.7249798710580831E-2</v>
      </c>
    </row>
    <row r="27" spans="1:8">
      <c r="A27" s="11">
        <v>42757</v>
      </c>
      <c r="B27" s="12">
        <v>0.503</v>
      </c>
      <c r="C27" s="12">
        <v>0.48799999999999999</v>
      </c>
      <c r="D27" s="12">
        <v>0.495</v>
      </c>
      <c r="E27" s="2">
        <f t="shared" si="5"/>
        <v>0.49533333333333335</v>
      </c>
      <c r="F27" s="2">
        <v>0.38766666666666666</v>
      </c>
      <c r="G27" s="2">
        <v>1.4758883248730965</v>
      </c>
      <c r="H27" s="7">
        <f t="shared" si="6"/>
        <v>6.1282587702834171E-3</v>
      </c>
    </row>
    <row r="28" spans="1:8">
      <c r="A28" s="11">
        <v>42759</v>
      </c>
      <c r="B28" s="12">
        <v>0.54100000000000004</v>
      </c>
      <c r="C28" s="12">
        <v>0.68600000000000005</v>
      </c>
      <c r="D28" s="12">
        <v>0.73499999999999999</v>
      </c>
      <c r="E28" s="2">
        <f t="shared" si="5"/>
        <v>0.65400000000000003</v>
      </c>
      <c r="F28" s="2">
        <v>0.54633333333333334</v>
      </c>
      <c r="G28" s="2">
        <v>2.0799492385786804</v>
      </c>
      <c r="H28" s="7">
        <f t="shared" si="6"/>
        <v>8.2369088052901177E-2</v>
      </c>
    </row>
    <row r="29" spans="1:8">
      <c r="A29" s="11">
        <v>42760</v>
      </c>
      <c r="B29" s="12">
        <v>0.753</v>
      </c>
      <c r="C29" s="12">
        <v>0.64600000000000002</v>
      </c>
      <c r="D29" s="12"/>
      <c r="E29" s="2">
        <f t="shared" si="5"/>
        <v>0.69950000000000001</v>
      </c>
      <c r="F29" s="2">
        <v>0.59183333333333332</v>
      </c>
      <c r="G29" s="2">
        <v>2.2531725888324874</v>
      </c>
      <c r="H29" s="7">
        <f t="shared" si="6"/>
        <v>5.3499999999999992E-2</v>
      </c>
    </row>
    <row r="30" spans="1:8">
      <c r="A30" s="11">
        <v>42763</v>
      </c>
      <c r="B30" s="12">
        <v>1.609</v>
      </c>
      <c r="C30" s="12">
        <v>1.7569999999999999</v>
      </c>
      <c r="D30" s="12">
        <v>1.8580000000000001</v>
      </c>
      <c r="E30" s="2">
        <f t="shared" si="5"/>
        <v>1.7413333333333334</v>
      </c>
      <c r="F30" s="2">
        <v>1.6336666666666668</v>
      </c>
      <c r="G30" s="2">
        <v>6.2195431472081228</v>
      </c>
      <c r="H30" s="7">
        <f t="shared" si="6"/>
        <v>0.10225567085605683</v>
      </c>
    </row>
    <row r="31" spans="1:8">
      <c r="A31" s="11">
        <v>42767</v>
      </c>
      <c r="B31" s="12">
        <v>1.6240000000000001</v>
      </c>
      <c r="C31" s="12">
        <v>1.5209999999999999</v>
      </c>
      <c r="D31" s="12">
        <v>1.6160000000000001</v>
      </c>
      <c r="E31" s="2">
        <f t="shared" si="5"/>
        <v>1.587</v>
      </c>
      <c r="F31" s="2">
        <v>1.4793333333333334</v>
      </c>
      <c r="G31" s="2">
        <v>5.6319796954314727</v>
      </c>
      <c r="H31" s="7">
        <f t="shared" si="6"/>
        <v>4.6783187863448081E-2</v>
      </c>
    </row>
    <row r="32" spans="1:8">
      <c r="A32" s="11">
        <v>42769</v>
      </c>
      <c r="B32" s="12">
        <v>1.96</v>
      </c>
      <c r="C32" s="12">
        <v>1.7090000000000001</v>
      </c>
      <c r="D32" s="12">
        <v>1.87</v>
      </c>
      <c r="E32" s="2">
        <f t="shared" si="5"/>
        <v>1.8463333333333332</v>
      </c>
      <c r="F32" s="2">
        <v>1.7386666666666666</v>
      </c>
      <c r="G32" s="2">
        <v>6.6192893401015231</v>
      </c>
      <c r="H32" s="7">
        <f t="shared" si="6"/>
        <v>0.103827848972336</v>
      </c>
    </row>
    <row r="33" spans="1:8">
      <c r="A33" s="11">
        <v>42772</v>
      </c>
      <c r="B33" s="12">
        <v>2.1120000000000001</v>
      </c>
      <c r="C33" s="12">
        <v>1.889</v>
      </c>
      <c r="D33" s="12">
        <v>2.0350000000000001</v>
      </c>
      <c r="E33" s="2">
        <f t="shared" si="5"/>
        <v>2.012</v>
      </c>
      <c r="F33" s="2">
        <v>1.9043333333333334</v>
      </c>
      <c r="G33" s="2">
        <v>7.2500000000000009</v>
      </c>
      <c r="H33" s="7">
        <f t="shared" si="6"/>
        <v>9.2480628602246623E-2</v>
      </c>
    </row>
    <row r="34" spans="1:8">
      <c r="A34" s="11">
        <v>42782</v>
      </c>
      <c r="B34" s="12">
        <v>1.5820000000000001</v>
      </c>
      <c r="C34" s="12">
        <v>1.9670000000000001</v>
      </c>
      <c r="D34" s="12">
        <v>1.726</v>
      </c>
      <c r="E34" s="2">
        <f t="shared" si="5"/>
        <v>1.7583333333333335</v>
      </c>
      <c r="F34" s="2">
        <v>1.6506666666666669</v>
      </c>
      <c r="G34" s="2">
        <v>6.2842639593908638</v>
      </c>
      <c r="H34" s="7">
        <f t="shared" si="6"/>
        <v>0.15882974812323067</v>
      </c>
    </row>
    <row r="35" spans="1:8">
      <c r="A35" s="11">
        <v>42786</v>
      </c>
      <c r="B35" s="12">
        <v>1.129</v>
      </c>
      <c r="C35" s="12">
        <v>1.206</v>
      </c>
      <c r="D35" s="12"/>
      <c r="E35" s="2">
        <f t="shared" si="5"/>
        <v>1.1675</v>
      </c>
      <c r="F35" s="2">
        <v>1.0598333333333334</v>
      </c>
      <c r="G35" s="2">
        <v>4.0348984771573608</v>
      </c>
      <c r="H35" s="7">
        <f t="shared" si="6"/>
        <v>3.8499999999999979E-2</v>
      </c>
    </row>
    <row r="36" spans="1:8">
      <c r="A36" s="11">
        <v>42793</v>
      </c>
      <c r="B36" s="12">
        <v>1.4410000000000001</v>
      </c>
      <c r="C36" s="12">
        <v>1.603</v>
      </c>
      <c r="D36" s="12">
        <v>1.7230000000000001</v>
      </c>
      <c r="E36" s="2">
        <f t="shared" si="5"/>
        <v>1.5890000000000002</v>
      </c>
      <c r="F36" s="2">
        <v>1.4813333333333336</v>
      </c>
      <c r="G36" s="2">
        <v>5.6395939086294424</v>
      </c>
      <c r="H36" s="7">
        <f t="shared" si="6"/>
        <v>0.11555085460523433</v>
      </c>
    </row>
    <row r="37" spans="1:8">
      <c r="A37" s="11">
        <v>42799</v>
      </c>
      <c r="B37" s="12">
        <v>1.3939999999999999</v>
      </c>
      <c r="C37" s="12">
        <v>1.2430000000000001</v>
      </c>
      <c r="D37" s="12">
        <v>1.411</v>
      </c>
      <c r="E37" s="2">
        <f t="shared" si="5"/>
        <v>1.3493333333333333</v>
      </c>
      <c r="F37" s="2">
        <v>1.2416666666666667</v>
      </c>
      <c r="G37" s="2">
        <v>4.7271573604060917</v>
      </c>
      <c r="H37" s="7">
        <f t="shared" si="6"/>
        <v>7.5508645568276134E-2</v>
      </c>
    </row>
    <row r="38" spans="1:8">
      <c r="A38" s="11">
        <v>42807</v>
      </c>
      <c r="B38" s="12">
        <v>1.4259999999999999</v>
      </c>
      <c r="C38" s="12">
        <v>2.0790000000000002</v>
      </c>
      <c r="D38" s="12">
        <v>1.992</v>
      </c>
      <c r="E38" s="2">
        <f t="shared" si="5"/>
        <v>1.8323333333333334</v>
      </c>
      <c r="F38" s="2">
        <v>1.7246666666666668</v>
      </c>
      <c r="G38" s="2">
        <v>6.5659898477157368</v>
      </c>
      <c r="H38" s="7">
        <f t="shared" si="6"/>
        <v>0.2895080117870476</v>
      </c>
    </row>
    <row r="39" spans="1:8">
      <c r="A39" s="13"/>
      <c r="B39" s="14"/>
      <c r="C39" s="14"/>
      <c r="D39" s="14"/>
      <c r="E39" s="14"/>
      <c r="F39" s="14"/>
      <c r="G39" s="14"/>
    </row>
    <row r="40" spans="1:8">
      <c r="A40" s="20">
        <v>96</v>
      </c>
    </row>
    <row r="41" spans="1:8">
      <c r="A41" s="2" t="s">
        <v>22</v>
      </c>
      <c r="B41" s="23" t="s">
        <v>23</v>
      </c>
      <c r="C41" s="24"/>
      <c r="D41" s="25"/>
      <c r="E41" s="2" t="s">
        <v>19</v>
      </c>
      <c r="F41" s="2" t="s">
        <v>20</v>
      </c>
      <c r="G41" s="2" t="s">
        <v>0</v>
      </c>
      <c r="H41" s="22" t="s">
        <v>24</v>
      </c>
    </row>
    <row r="42" spans="1:8" s="18" customFormat="1">
      <c r="A42" s="15">
        <v>42761</v>
      </c>
      <c r="B42" s="16">
        <v>0.36</v>
      </c>
      <c r="C42" s="16">
        <v>0.34599999999999997</v>
      </c>
      <c r="D42" s="16">
        <v>0.439</v>
      </c>
      <c r="E42" s="17">
        <f t="shared" ref="E42:E63" si="7">AVERAGE(B42:D42)</f>
        <v>0.38166666666666665</v>
      </c>
      <c r="F42" s="17">
        <v>0.27399999999999997</v>
      </c>
      <c r="G42" s="17">
        <v>1</v>
      </c>
      <c r="H42" s="7">
        <f t="shared" ref="H42:H63" si="8">STDEVP(B42:D42)</f>
        <v>4.0941692957451266E-2</v>
      </c>
    </row>
    <row r="43" spans="1:8">
      <c r="A43" s="8">
        <v>42762</v>
      </c>
      <c r="B43" s="19">
        <v>0.374</v>
      </c>
      <c r="C43" s="19">
        <v>0.246</v>
      </c>
      <c r="D43" s="19">
        <v>0.22800000000000001</v>
      </c>
      <c r="E43" s="7">
        <f t="shared" si="7"/>
        <v>0.28266666666666668</v>
      </c>
      <c r="F43" s="7">
        <v>0.17499999999999999</v>
      </c>
      <c r="G43" s="7">
        <v>0.63868613138686137</v>
      </c>
      <c r="H43" s="7">
        <f t="shared" si="8"/>
        <v>6.4999145293526031E-2</v>
      </c>
    </row>
    <row r="44" spans="1:8">
      <c r="A44" s="8">
        <v>42763</v>
      </c>
      <c r="B44" s="19">
        <v>0.42599999999999999</v>
      </c>
      <c r="C44" s="19">
        <v>0.41</v>
      </c>
      <c r="D44" s="19">
        <v>0.58399999999999996</v>
      </c>
      <c r="E44" s="7">
        <f t="shared" si="7"/>
        <v>0.47333333333333333</v>
      </c>
      <c r="F44" s="7">
        <v>0.36566666666666664</v>
      </c>
      <c r="G44" s="7">
        <v>1.3345498783454988</v>
      </c>
      <c r="H44" s="7">
        <f t="shared" si="8"/>
        <v>7.852529670254163E-2</v>
      </c>
    </row>
    <row r="45" spans="1:8">
      <c r="A45" s="8">
        <v>42767</v>
      </c>
      <c r="B45" s="19">
        <v>0.505</v>
      </c>
      <c r="C45" s="19">
        <v>0.44</v>
      </c>
      <c r="D45" s="19">
        <v>0.443</v>
      </c>
      <c r="E45" s="7">
        <f t="shared" si="7"/>
        <v>0.46266666666666673</v>
      </c>
      <c r="F45" s="7">
        <v>0.35500000000000004</v>
      </c>
      <c r="G45" s="7">
        <v>1.2956204379562046</v>
      </c>
      <c r="H45" s="7">
        <f t="shared" si="8"/>
        <v>2.9959231558161763E-2</v>
      </c>
    </row>
    <row r="46" spans="1:8">
      <c r="A46" s="8">
        <v>42774</v>
      </c>
      <c r="B46" s="19">
        <v>0.77800000000000002</v>
      </c>
      <c r="C46" s="19">
        <v>0.74299999999999999</v>
      </c>
      <c r="D46" s="19">
        <v>1.3069999999999999</v>
      </c>
      <c r="E46" s="7">
        <f t="shared" si="7"/>
        <v>0.94266666666666665</v>
      </c>
      <c r="F46" s="7">
        <v>0.83499999999999996</v>
      </c>
      <c r="G46" s="7">
        <v>3.0474452554744529</v>
      </c>
      <c r="H46" s="7">
        <f t="shared" si="8"/>
        <v>0.25801851785396263</v>
      </c>
    </row>
    <row r="47" spans="1:8">
      <c r="A47" s="8">
        <v>42782</v>
      </c>
      <c r="B47" s="19">
        <v>0.44</v>
      </c>
      <c r="C47" s="19">
        <v>0.45200000000000001</v>
      </c>
      <c r="D47" s="19">
        <v>0.46200000000000002</v>
      </c>
      <c r="E47" s="7">
        <f t="shared" si="7"/>
        <v>0.45133333333333336</v>
      </c>
      <c r="F47" s="7">
        <v>0.34366666666666668</v>
      </c>
      <c r="G47" s="7">
        <v>1.2542579075425793</v>
      </c>
      <c r="H47" s="7">
        <f t="shared" si="8"/>
        <v>8.993825042154702E-3</v>
      </c>
    </row>
    <row r="48" spans="1:8">
      <c r="A48" s="8">
        <v>42786</v>
      </c>
      <c r="B48" s="19">
        <v>0.65700000000000003</v>
      </c>
      <c r="C48" s="19">
        <v>0.84799999999999998</v>
      </c>
      <c r="D48" s="19"/>
      <c r="E48" s="7">
        <f t="shared" si="7"/>
        <v>0.75249999999999995</v>
      </c>
      <c r="F48" s="7">
        <v>0.64483333333333326</v>
      </c>
      <c r="G48" s="7">
        <v>2.3534063260340634</v>
      </c>
      <c r="H48" s="7">
        <f t="shared" si="8"/>
        <v>9.5500000000000265E-2</v>
      </c>
    </row>
    <row r="49" spans="1:8">
      <c r="A49" s="8">
        <v>42793</v>
      </c>
      <c r="B49" s="19">
        <v>0.378</v>
      </c>
      <c r="C49" s="19">
        <v>0.71399999999999997</v>
      </c>
      <c r="D49" s="19">
        <v>0.497</v>
      </c>
      <c r="E49" s="7">
        <f t="shared" si="7"/>
        <v>0.52966666666666662</v>
      </c>
      <c r="F49" s="7">
        <v>0.42199999999999993</v>
      </c>
      <c r="G49" s="7">
        <v>1.5401459854014599</v>
      </c>
      <c r="H49" s="7">
        <f t="shared" si="8"/>
        <v>0.13910267990069619</v>
      </c>
    </row>
    <row r="50" spans="1:8">
      <c r="A50" s="8">
        <v>42799</v>
      </c>
      <c r="B50" s="19">
        <v>0.41899999999999998</v>
      </c>
      <c r="C50" s="19">
        <v>0.33400000000000002</v>
      </c>
      <c r="D50" s="19">
        <v>0.86899999999999999</v>
      </c>
      <c r="E50" s="7">
        <f t="shared" si="7"/>
        <v>0.54066666666666663</v>
      </c>
      <c r="F50" s="7">
        <v>0.43299999999999994</v>
      </c>
      <c r="G50" s="7">
        <v>1.5802919708029197</v>
      </c>
      <c r="H50" s="7">
        <f t="shared" si="8"/>
        <v>0.23474572531902602</v>
      </c>
    </row>
    <row r="51" spans="1:8">
      <c r="A51" s="8">
        <v>42807</v>
      </c>
      <c r="B51" s="19">
        <v>0.43</v>
      </c>
      <c r="C51" s="19">
        <v>0.45600000000000002</v>
      </c>
      <c r="D51" s="19">
        <v>0.58899999999999997</v>
      </c>
      <c r="E51" s="7">
        <f t="shared" si="7"/>
        <v>0.4916666666666667</v>
      </c>
      <c r="F51" s="7">
        <v>0.38400000000000001</v>
      </c>
      <c r="G51" s="7">
        <v>1.4014598540145988</v>
      </c>
      <c r="H51" s="7">
        <f t="shared" si="8"/>
        <v>6.9638750387665191E-2</v>
      </c>
    </row>
    <row r="52" spans="1:8" s="18" customFormat="1">
      <c r="A52" s="15">
        <v>42761</v>
      </c>
      <c r="B52" s="17">
        <v>0.89600000000000002</v>
      </c>
      <c r="C52" s="17">
        <v>1.0229999999999999</v>
      </c>
      <c r="D52" s="17">
        <v>1.204</v>
      </c>
      <c r="E52" s="17">
        <f t="shared" si="7"/>
        <v>1.0410000000000001</v>
      </c>
      <c r="F52" s="17">
        <f t="shared" ref="F52:F63" si="9">E52-$F$3</f>
        <v>0.72100000000000009</v>
      </c>
      <c r="G52" s="17">
        <v>1</v>
      </c>
      <c r="H52" s="7">
        <f t="shared" si="8"/>
        <v>0.12638301573655542</v>
      </c>
    </row>
    <row r="53" spans="1:8">
      <c r="A53" s="8">
        <v>42774</v>
      </c>
      <c r="B53" s="7">
        <v>3.0030000000000001</v>
      </c>
      <c r="C53" s="7">
        <v>3.113</v>
      </c>
      <c r="D53" s="7">
        <v>2.9940000000000002</v>
      </c>
      <c r="E53" s="7">
        <f t="shared" si="7"/>
        <v>3.0366666666666666</v>
      </c>
      <c r="F53" s="7">
        <f t="shared" si="9"/>
        <v>2.7166666666666668</v>
      </c>
      <c r="G53" s="7">
        <f t="shared" ref="G53:G63" si="10">F53/$F$52</f>
        <v>3.7679149329634765</v>
      </c>
      <c r="H53" s="7">
        <f t="shared" si="8"/>
        <v>5.4100729097572055E-2</v>
      </c>
    </row>
    <row r="54" spans="1:8">
      <c r="A54" s="8">
        <v>42817</v>
      </c>
      <c r="B54" s="7">
        <v>3.0790000000000002</v>
      </c>
      <c r="C54" s="7">
        <v>3.0640000000000001</v>
      </c>
      <c r="D54" s="7">
        <v>3.077</v>
      </c>
      <c r="E54" s="7">
        <f t="shared" si="7"/>
        <v>3.0733333333333337</v>
      </c>
      <c r="F54" s="7">
        <f t="shared" si="9"/>
        <v>2.7533333333333339</v>
      </c>
      <c r="G54" s="7">
        <f t="shared" si="10"/>
        <v>3.8187702265372172</v>
      </c>
      <c r="H54" s="7">
        <f t="shared" si="8"/>
        <v>6.649979114420018E-3</v>
      </c>
    </row>
    <row r="55" spans="1:8">
      <c r="A55" s="8">
        <v>42834</v>
      </c>
      <c r="B55" s="7">
        <v>2.6880000000000002</v>
      </c>
      <c r="C55" s="7">
        <v>2.2509999999999999</v>
      </c>
      <c r="D55" s="7">
        <v>2.4849999999999999</v>
      </c>
      <c r="E55" s="7">
        <f t="shared" si="7"/>
        <v>2.4746666666666663</v>
      </c>
      <c r="F55" s="7">
        <f t="shared" si="9"/>
        <v>2.1546666666666665</v>
      </c>
      <c r="G55" s="7">
        <f t="shared" si="10"/>
        <v>2.9884419787332401</v>
      </c>
      <c r="H55" s="7">
        <f t="shared" si="8"/>
        <v>0.17855406899747647</v>
      </c>
    </row>
    <row r="56" spans="1:8">
      <c r="A56" s="8">
        <v>42855</v>
      </c>
      <c r="B56" s="7">
        <v>2.657</v>
      </c>
      <c r="C56" s="7">
        <v>2.169</v>
      </c>
      <c r="D56" s="7">
        <v>2.6949999999999998</v>
      </c>
      <c r="E56" s="7">
        <f t="shared" si="7"/>
        <v>2.5070000000000001</v>
      </c>
      <c r="F56" s="7">
        <f t="shared" si="9"/>
        <v>2.1870000000000003</v>
      </c>
      <c r="G56" s="7">
        <f t="shared" si="10"/>
        <v>3.0332871012482663</v>
      </c>
      <c r="H56" s="7">
        <f t="shared" si="8"/>
        <v>0.23950504517998497</v>
      </c>
    </row>
    <row r="57" spans="1:8">
      <c r="A57" s="8">
        <v>42862</v>
      </c>
      <c r="B57" s="7">
        <v>2.04</v>
      </c>
      <c r="C57" s="7">
        <v>2.0720000000000001</v>
      </c>
      <c r="D57" s="7">
        <v>2.1040000000000001</v>
      </c>
      <c r="E57" s="7">
        <f t="shared" si="7"/>
        <v>2.0720000000000001</v>
      </c>
      <c r="F57" s="7">
        <f t="shared" si="9"/>
        <v>1.752</v>
      </c>
      <c r="G57" s="7">
        <f t="shared" si="10"/>
        <v>2.4299583911234395</v>
      </c>
      <c r="H57" s="7">
        <f t="shared" si="8"/>
        <v>2.6127890589687258E-2</v>
      </c>
    </row>
    <row r="58" spans="1:8">
      <c r="A58" s="8">
        <v>42870</v>
      </c>
      <c r="B58" s="7">
        <v>1.847</v>
      </c>
      <c r="C58" s="7">
        <v>1.798</v>
      </c>
      <c r="D58" s="7">
        <v>1.913</v>
      </c>
      <c r="E58" s="7">
        <f t="shared" si="7"/>
        <v>1.8526666666666667</v>
      </c>
      <c r="F58" s="7">
        <f t="shared" si="9"/>
        <v>1.5326666666666666</v>
      </c>
      <c r="G58" s="7">
        <f t="shared" si="10"/>
        <v>2.125751271382339</v>
      </c>
      <c r="H58" s="7">
        <f t="shared" si="8"/>
        <v>4.7119234100547754E-2</v>
      </c>
    </row>
    <row r="59" spans="1:8">
      <c r="A59" s="8">
        <v>42878</v>
      </c>
      <c r="B59" s="7">
        <v>2.351</v>
      </c>
      <c r="C59" s="7">
        <v>3.194</v>
      </c>
      <c r="D59" s="7">
        <v>2.391</v>
      </c>
      <c r="E59" s="7">
        <f t="shared" si="7"/>
        <v>2.6453333333333333</v>
      </c>
      <c r="F59" s="7">
        <f t="shared" si="9"/>
        <v>2.3253333333333335</v>
      </c>
      <c r="G59" s="7">
        <f t="shared" si="10"/>
        <v>3.2251502542764676</v>
      </c>
      <c r="H59" s="7">
        <f t="shared" si="8"/>
        <v>0.38830944132511441</v>
      </c>
    </row>
    <row r="60" spans="1:8">
      <c r="A60" s="8">
        <v>42887</v>
      </c>
      <c r="B60" s="7">
        <v>2.0840000000000001</v>
      </c>
      <c r="C60" s="7">
        <v>2.2280000000000002</v>
      </c>
      <c r="D60" s="7">
        <v>2.411</v>
      </c>
      <c r="E60" s="7">
        <f t="shared" si="7"/>
        <v>2.2410000000000001</v>
      </c>
      <c r="F60" s="7">
        <f t="shared" si="9"/>
        <v>1.921</v>
      </c>
      <c r="G60" s="7">
        <f t="shared" si="10"/>
        <v>2.6643550624133145</v>
      </c>
      <c r="H60" s="7">
        <f t="shared" si="8"/>
        <v>0.13381330277666714</v>
      </c>
    </row>
    <row r="61" spans="1:8">
      <c r="A61" s="8">
        <v>42919</v>
      </c>
      <c r="B61" s="7">
        <v>2.3530000000000002</v>
      </c>
      <c r="C61" s="7">
        <v>2.4449999999999998</v>
      </c>
      <c r="D61" s="7">
        <v>2.4089999999999998</v>
      </c>
      <c r="E61" s="7">
        <f t="shared" si="7"/>
        <v>2.4023333333333334</v>
      </c>
      <c r="F61" s="7">
        <f t="shared" si="9"/>
        <v>2.0823333333333336</v>
      </c>
      <c r="G61" s="7">
        <f t="shared" si="10"/>
        <v>2.8881183541377715</v>
      </c>
      <c r="H61" s="7">
        <f t="shared" si="8"/>
        <v>3.7853518844208879E-2</v>
      </c>
    </row>
    <row r="62" spans="1:8">
      <c r="A62" s="8">
        <v>42969</v>
      </c>
      <c r="B62" s="7">
        <v>2.198</v>
      </c>
      <c r="C62" s="7">
        <v>2.8159999999999998</v>
      </c>
      <c r="D62" s="7">
        <v>2.8380000000000001</v>
      </c>
      <c r="E62" s="7">
        <f t="shared" si="7"/>
        <v>2.6173333333333333</v>
      </c>
      <c r="F62" s="7">
        <f t="shared" si="9"/>
        <v>2.2973333333333334</v>
      </c>
      <c r="G62" s="7">
        <f t="shared" si="10"/>
        <v>3.186315302820157</v>
      </c>
      <c r="H62" s="7">
        <f t="shared" si="8"/>
        <v>0.29664943770196023</v>
      </c>
    </row>
    <row r="63" spans="1:8">
      <c r="A63" s="8">
        <v>42983</v>
      </c>
      <c r="B63" s="7">
        <v>3.081</v>
      </c>
      <c r="C63" s="7">
        <v>3.141</v>
      </c>
      <c r="D63" s="7">
        <v>2.883</v>
      </c>
      <c r="E63" s="7">
        <f t="shared" si="7"/>
        <v>3.0350000000000001</v>
      </c>
      <c r="F63" s="7">
        <f t="shared" si="9"/>
        <v>2.7150000000000003</v>
      </c>
      <c r="G63" s="7">
        <f t="shared" si="10"/>
        <v>3.7656033287101249</v>
      </c>
      <c r="H63" s="7">
        <f t="shared" si="8"/>
        <v>0.11023611023616536</v>
      </c>
    </row>
  </sheetData>
  <mergeCells count="3">
    <mergeCell ref="B4:D4"/>
    <mergeCell ref="B24:D24"/>
    <mergeCell ref="B41:D41"/>
  </mergeCells>
  <pageMargins left="0.7" right="0.7" top="0.75" bottom="0.75" header="0.3" footer="0.3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"/>
  <sheetViews>
    <sheetView tabSelected="1" workbookViewId="0">
      <selection activeCell="G3" sqref="G3"/>
    </sheetView>
  </sheetViews>
  <sheetFormatPr defaultRowHeight="15"/>
  <cols>
    <col min="1" max="1" width="9.140625" style="1"/>
    <col min="2" max="2" width="15.28515625" style="1" bestFit="1" customWidth="1"/>
    <col min="3" max="3" width="15.28515625" style="1" customWidth="1"/>
    <col min="4" max="4" width="12.28515625" style="1" customWidth="1"/>
    <col min="5" max="5" width="9.140625" style="1"/>
    <col min="6" max="6" width="15.28515625" style="1" bestFit="1" customWidth="1"/>
    <col min="7" max="7" width="15.28515625" style="1" customWidth="1"/>
    <col min="8" max="8" width="11.42578125" style="1" customWidth="1"/>
    <col min="9" max="9" width="9.140625" style="1"/>
    <col min="10" max="10" width="15.28515625" style="1" bestFit="1" customWidth="1"/>
    <col min="11" max="11" width="15.28515625" style="1" customWidth="1"/>
    <col min="12" max="16384" width="9.140625" style="1"/>
  </cols>
  <sheetData>
    <row r="1" spans="1:12">
      <c r="A1" t="s">
        <v>27</v>
      </c>
    </row>
    <row r="2" spans="1:12">
      <c r="A2"/>
    </row>
    <row r="3" spans="1:12">
      <c r="A3" s="2"/>
      <c r="B3" s="2">
        <v>96</v>
      </c>
      <c r="C3" s="2"/>
      <c r="D3" s="2"/>
      <c r="E3" s="2"/>
      <c r="F3" s="2">
        <v>89</v>
      </c>
      <c r="G3" s="2"/>
      <c r="H3" s="2"/>
      <c r="I3" s="2"/>
      <c r="J3" s="2">
        <v>97</v>
      </c>
      <c r="K3" s="2"/>
      <c r="L3" s="2"/>
    </row>
    <row r="4" spans="1:12">
      <c r="A4" s="3" t="s">
        <v>1</v>
      </c>
      <c r="B4" s="3" t="s">
        <v>4</v>
      </c>
      <c r="C4" s="3" t="s">
        <v>24</v>
      </c>
      <c r="D4" s="3" t="s">
        <v>2</v>
      </c>
      <c r="E4" s="2" t="s">
        <v>3</v>
      </c>
      <c r="F4" s="3" t="s">
        <v>4</v>
      </c>
      <c r="G4" s="3" t="s">
        <v>24</v>
      </c>
      <c r="H4" s="2" t="s">
        <v>0</v>
      </c>
      <c r="I4" s="2" t="s">
        <v>3</v>
      </c>
      <c r="J4" s="3" t="s">
        <v>4</v>
      </c>
      <c r="K4" s="3" t="s">
        <v>24</v>
      </c>
      <c r="L4" s="2" t="s">
        <v>0</v>
      </c>
    </row>
    <row r="5" spans="1:12">
      <c r="A5" s="3">
        <v>0</v>
      </c>
      <c r="B5" s="3">
        <v>0.27399999999999997</v>
      </c>
      <c r="C5" s="3">
        <v>4.0941692957451266E-2</v>
      </c>
      <c r="D5" s="3">
        <v>1</v>
      </c>
      <c r="E5" s="2">
        <v>0</v>
      </c>
      <c r="F5" s="2">
        <v>0.26266666666666666</v>
      </c>
      <c r="G5" s="2">
        <v>4.5973422273695982E-2</v>
      </c>
      <c r="H5" s="2">
        <v>1</v>
      </c>
      <c r="I5" s="2">
        <v>0</v>
      </c>
      <c r="J5" s="2">
        <v>1</v>
      </c>
      <c r="K5" s="2">
        <v>0.15422134165614751</v>
      </c>
      <c r="L5" s="2">
        <v>0.41633333333333339</v>
      </c>
    </row>
    <row r="6" spans="1:12">
      <c r="A6" s="3" t="s">
        <v>5</v>
      </c>
      <c r="B6" s="3">
        <v>0.72100000000000009</v>
      </c>
      <c r="C6" s="3">
        <v>0.12638301573655542</v>
      </c>
      <c r="D6" s="4">
        <v>1</v>
      </c>
      <c r="E6" s="2">
        <v>10</v>
      </c>
      <c r="F6" s="2">
        <v>0.38666666666666666</v>
      </c>
      <c r="G6" s="2">
        <v>1.7249798710580831E-2</v>
      </c>
      <c r="H6" s="2">
        <v>1.4720812182741116</v>
      </c>
      <c r="I6" s="2">
        <v>8</v>
      </c>
      <c r="J6" s="2">
        <v>1.5388310648518808</v>
      </c>
      <c r="K6" s="2">
        <v>4.4439721971327492E-2</v>
      </c>
      <c r="L6" s="2">
        <v>0.6406666666666665</v>
      </c>
    </row>
    <row r="7" spans="1:12">
      <c r="A7" s="3">
        <v>2</v>
      </c>
      <c r="B7" s="3">
        <v>0.17499999999999999</v>
      </c>
      <c r="C7" s="3">
        <v>6.4999145293526031E-2</v>
      </c>
      <c r="D7" s="3">
        <v>0.63868613138686137</v>
      </c>
      <c r="E7" s="2">
        <v>14</v>
      </c>
      <c r="F7" s="2">
        <v>0.38766666666666666</v>
      </c>
      <c r="G7" s="2">
        <v>6.1282587702834171E-3</v>
      </c>
      <c r="H7" s="2">
        <v>1.4758883248730965</v>
      </c>
      <c r="I7" s="2">
        <v>10</v>
      </c>
      <c r="J7" s="2">
        <v>1.6549239391513211</v>
      </c>
      <c r="K7" s="2">
        <v>1.0424330514074553E-2</v>
      </c>
      <c r="L7" s="2">
        <v>0.68900000000000006</v>
      </c>
    </row>
    <row r="8" spans="1:12">
      <c r="A8" s="3">
        <v>3</v>
      </c>
      <c r="B8" s="3">
        <v>0.36566666666666664</v>
      </c>
      <c r="C8" s="3">
        <v>7.852529670254163E-2</v>
      </c>
      <c r="D8" s="3">
        <v>1.3345498783454988</v>
      </c>
      <c r="E8" s="2">
        <v>16</v>
      </c>
      <c r="F8" s="2">
        <v>0.54633333333333334</v>
      </c>
      <c r="G8" s="2">
        <v>8.2369088052901177E-2</v>
      </c>
      <c r="H8" s="2">
        <v>2.0799492385786804</v>
      </c>
      <c r="I8" s="2">
        <v>14</v>
      </c>
      <c r="J8" s="2">
        <v>5.1641313050440356</v>
      </c>
      <c r="K8" s="2">
        <v>0.24882256060627883</v>
      </c>
      <c r="L8" s="2">
        <v>2.1500000000000004</v>
      </c>
    </row>
    <row r="9" spans="1:12">
      <c r="A9" s="3">
        <v>6</v>
      </c>
      <c r="B9" s="3">
        <v>0.35500000000000004</v>
      </c>
      <c r="C9" s="3">
        <v>2.9959231558161763E-2</v>
      </c>
      <c r="D9" s="3">
        <v>1.2956204379562046</v>
      </c>
      <c r="E9" s="2">
        <v>17</v>
      </c>
      <c r="F9" s="2">
        <v>0.59183333333333332</v>
      </c>
      <c r="G9" s="2">
        <v>5.3499999999999992E-2</v>
      </c>
      <c r="H9" s="2">
        <v>2.2531725888324874</v>
      </c>
      <c r="I9" s="2">
        <v>23</v>
      </c>
      <c r="J9" s="2">
        <v>5.6605284227381896</v>
      </c>
      <c r="K9" s="2">
        <v>4.7988424530181178E-2</v>
      </c>
      <c r="L9" s="2">
        <v>2.3566666666666665</v>
      </c>
    </row>
    <row r="10" spans="1:12">
      <c r="A10" s="3">
        <v>13</v>
      </c>
      <c r="B10" s="3">
        <v>0.83499999999999996</v>
      </c>
      <c r="C10" s="3">
        <v>0.25801851785396263</v>
      </c>
      <c r="D10" s="3">
        <v>3.0474452554744529</v>
      </c>
      <c r="E10" s="2">
        <v>20</v>
      </c>
      <c r="F10" s="2">
        <v>1.6336666666666668</v>
      </c>
      <c r="G10" s="2">
        <v>0.10225567085605683</v>
      </c>
      <c r="H10" s="2">
        <v>6.2195431472081228</v>
      </c>
      <c r="I10" s="2">
        <v>28</v>
      </c>
      <c r="J10" s="2">
        <v>5.2890312249799845</v>
      </c>
      <c r="K10" s="2">
        <v>0.15052574530624319</v>
      </c>
      <c r="L10" s="2">
        <v>2.2020000000000004</v>
      </c>
    </row>
    <row r="11" spans="1:12">
      <c r="A11" s="3">
        <v>21</v>
      </c>
      <c r="B11" s="3">
        <v>0.34366666666666668</v>
      </c>
      <c r="C11" s="3">
        <v>8.993825042154702E-3</v>
      </c>
      <c r="D11" s="3">
        <v>1.2542579075425793</v>
      </c>
      <c r="E11" s="2">
        <v>23</v>
      </c>
      <c r="F11" s="2">
        <v>1.4793333333333334</v>
      </c>
      <c r="G11" s="2">
        <v>4.6783187863448081E-2</v>
      </c>
      <c r="H11" s="2">
        <v>5.6319796954314727</v>
      </c>
      <c r="I11" s="2">
        <v>33</v>
      </c>
      <c r="J11" s="2">
        <v>5.995196156925541</v>
      </c>
      <c r="K11" s="2">
        <v>1.336662510384227E-2</v>
      </c>
      <c r="L11" s="2">
        <v>2.4960000000000004</v>
      </c>
    </row>
    <row r="12" spans="1:12">
      <c r="A12" s="3">
        <v>25</v>
      </c>
      <c r="B12" s="3">
        <v>0.64483333333333326</v>
      </c>
      <c r="C12" s="3">
        <v>9.5500000000000265E-2</v>
      </c>
      <c r="D12" s="3">
        <v>2.3534063260340634</v>
      </c>
      <c r="E12" s="2">
        <v>25</v>
      </c>
      <c r="F12" s="2">
        <v>1.7386666666666666</v>
      </c>
      <c r="G12" s="2">
        <v>0.103827848972336</v>
      </c>
      <c r="H12" s="2">
        <v>6.6192893401015231</v>
      </c>
      <c r="I12" s="2">
        <v>40</v>
      </c>
      <c r="J12" s="2">
        <v>2.634907926341072</v>
      </c>
      <c r="K12" s="2">
        <v>0.12453379728678751</v>
      </c>
      <c r="L12" s="2">
        <v>1.0969999999999998</v>
      </c>
    </row>
    <row r="13" spans="1:12">
      <c r="A13" s="3">
        <v>32</v>
      </c>
      <c r="B13" s="3">
        <v>0.42199999999999993</v>
      </c>
      <c r="C13" s="3">
        <v>0.13910267990069619</v>
      </c>
      <c r="D13" s="3">
        <v>1.5401459854014599</v>
      </c>
      <c r="E13" s="2">
        <v>28</v>
      </c>
      <c r="F13" s="2">
        <v>1.9043333333333334</v>
      </c>
      <c r="G13" s="2">
        <v>9.2480628602246623E-2</v>
      </c>
      <c r="H13" s="2">
        <v>7.2500000000000009</v>
      </c>
      <c r="I13" s="2">
        <v>47</v>
      </c>
      <c r="J13" s="2">
        <v>4.8318654923939146</v>
      </c>
      <c r="K13" s="2">
        <v>7.0674527864633824E-2</v>
      </c>
      <c r="L13" s="2">
        <v>2.0116666666666667</v>
      </c>
    </row>
    <row r="14" spans="1:12">
      <c r="A14" s="3">
        <v>40</v>
      </c>
      <c r="B14" s="3">
        <v>0.43299999999999994</v>
      </c>
      <c r="C14" s="3">
        <v>0.23474572531902602</v>
      </c>
      <c r="D14" s="3">
        <v>1.5802919708029197</v>
      </c>
      <c r="E14" s="2">
        <v>38</v>
      </c>
      <c r="F14" s="2">
        <v>1.6506666666666669</v>
      </c>
      <c r="G14" s="2">
        <v>0.15882974812323067</v>
      </c>
      <c r="H14" s="2">
        <v>6.2842639593908638</v>
      </c>
      <c r="I14" s="2">
        <v>55</v>
      </c>
      <c r="J14" s="2">
        <v>4.0160128102481982</v>
      </c>
      <c r="K14" s="2">
        <v>9.9300889556270727E-2</v>
      </c>
      <c r="L14" s="2">
        <v>1.6720000000000002</v>
      </c>
    </row>
    <row r="15" spans="1:12">
      <c r="A15" s="3">
        <v>48</v>
      </c>
      <c r="B15" s="3">
        <v>0.38400000000000001</v>
      </c>
      <c r="C15" s="3">
        <v>6.9638750387665191E-2</v>
      </c>
      <c r="D15" s="3">
        <v>1.4014598540145988</v>
      </c>
      <c r="E15" s="2">
        <v>42</v>
      </c>
      <c r="F15" s="2">
        <v>1.0598333333333334</v>
      </c>
      <c r="G15" s="2">
        <v>3.8499999999999979E-2</v>
      </c>
      <c r="H15" s="2">
        <v>4.0348984771573608</v>
      </c>
      <c r="I15" s="2">
        <v>63</v>
      </c>
      <c r="J15" s="2">
        <v>6.9423538831064846</v>
      </c>
      <c r="K15" s="2">
        <v>2.2895899681432581E-2</v>
      </c>
      <c r="L15" s="2">
        <v>2.8903333333333334</v>
      </c>
    </row>
    <row r="16" spans="1:12">
      <c r="A16" s="3" t="s">
        <v>6</v>
      </c>
      <c r="B16" s="3">
        <v>2.7533333333333339</v>
      </c>
      <c r="C16" s="3">
        <v>6.649979114420018E-3</v>
      </c>
      <c r="D16" s="3">
        <v>3.8187702265372172</v>
      </c>
      <c r="E16" s="2">
        <v>49</v>
      </c>
      <c r="F16" s="2">
        <v>1.4813333333333336</v>
      </c>
      <c r="G16" s="2">
        <v>0.11555085460523433</v>
      </c>
      <c r="H16" s="2">
        <v>5.6395939086294424</v>
      </c>
      <c r="I16" s="2">
        <v>71</v>
      </c>
      <c r="J16" s="2">
        <v>6.8574859887910327</v>
      </c>
      <c r="K16" s="2">
        <v>3.9606396789744223E-2</v>
      </c>
      <c r="L16" s="2">
        <v>2.8550000000000004</v>
      </c>
    </row>
    <row r="17" spans="1:12">
      <c r="A17" s="3" t="s">
        <v>7</v>
      </c>
      <c r="B17" s="3">
        <v>2.1546666666666665</v>
      </c>
      <c r="C17" s="3">
        <v>0.17855406899747647</v>
      </c>
      <c r="D17" s="3">
        <v>2.9884419787332401</v>
      </c>
      <c r="E17" s="2">
        <v>57</v>
      </c>
      <c r="F17" s="2">
        <v>1.2416666666666667</v>
      </c>
      <c r="G17" s="2">
        <v>7.5508645568276134E-2</v>
      </c>
      <c r="H17" s="2">
        <v>4.7271573604060917</v>
      </c>
      <c r="I17" s="2">
        <v>85</v>
      </c>
      <c r="J17" s="2">
        <v>7.1064851881505193</v>
      </c>
      <c r="K17" s="2">
        <v>6.2077013101111495E-2</v>
      </c>
      <c r="L17" s="2">
        <v>2.9586666666666668</v>
      </c>
    </row>
    <row r="18" spans="1:12">
      <c r="A18" s="3" t="s">
        <v>8</v>
      </c>
      <c r="B18" s="3">
        <v>2.1870000000000003</v>
      </c>
      <c r="C18" s="3">
        <v>0.23950504517998497</v>
      </c>
      <c r="D18" s="3">
        <v>3.0332871012482663</v>
      </c>
      <c r="E18" s="2">
        <v>65</v>
      </c>
      <c r="F18" s="2">
        <v>1.7246666666666668</v>
      </c>
      <c r="G18" s="2">
        <v>0.2895080117870476</v>
      </c>
      <c r="H18" s="2">
        <v>6.5659898477157368</v>
      </c>
      <c r="I18" s="2">
        <v>92</v>
      </c>
      <c r="J18" s="2">
        <v>4.2794235388310637</v>
      </c>
      <c r="K18" s="2">
        <v>5.3324999348856553E-2</v>
      </c>
      <c r="L18" s="2">
        <v>1.7816666666666665</v>
      </c>
    </row>
    <row r="19" spans="1:12">
      <c r="A19" s="3" t="s">
        <v>9</v>
      </c>
      <c r="B19" s="3">
        <v>1.752</v>
      </c>
      <c r="C19" s="3">
        <v>2.6127890589687258E-2</v>
      </c>
      <c r="D19" s="3">
        <v>2.4299583911234395</v>
      </c>
      <c r="E19" s="2">
        <v>100</v>
      </c>
      <c r="F19" s="2">
        <v>1.4681932799999999</v>
      </c>
      <c r="G19" s="2" t="s">
        <v>25</v>
      </c>
      <c r="H19" s="2">
        <v>5.5895683248730963</v>
      </c>
      <c r="I19" s="2">
        <v>103</v>
      </c>
      <c r="J19" s="2">
        <v>6.9039231385108071</v>
      </c>
      <c r="K19" s="2">
        <v>8.0921086388049804E-2</v>
      </c>
      <c r="L19" s="2">
        <v>2.874333333333333</v>
      </c>
    </row>
    <row r="20" spans="1:12">
      <c r="A20" s="3" t="s">
        <v>10</v>
      </c>
      <c r="B20" s="3">
        <v>1.5326666666666666</v>
      </c>
      <c r="C20" s="3">
        <v>4.7119234100547754E-2</v>
      </c>
      <c r="D20" s="3">
        <v>2.125751271382339</v>
      </c>
      <c r="E20" s="2">
        <v>127</v>
      </c>
      <c r="F20" s="2">
        <v>0.8364975</v>
      </c>
      <c r="G20" s="2" t="s">
        <v>25</v>
      </c>
      <c r="H20" s="2">
        <v>3.184635152284264</v>
      </c>
      <c r="I20" s="2">
        <v>110</v>
      </c>
      <c r="J20" s="2">
        <v>7.5332265812650112</v>
      </c>
      <c r="K20" s="2">
        <v>4.1707979518978741E-2</v>
      </c>
      <c r="L20" s="2">
        <v>3.1363333333333334</v>
      </c>
    </row>
    <row r="21" spans="1:12">
      <c r="A21" s="3" t="s">
        <v>11</v>
      </c>
      <c r="B21" s="3">
        <v>2.3253333333333335</v>
      </c>
      <c r="C21" s="3">
        <v>0.38830944132511441</v>
      </c>
      <c r="D21" s="3">
        <v>3.2251502542764676</v>
      </c>
      <c r="E21" s="2">
        <v>164</v>
      </c>
      <c r="F21" s="2">
        <v>1.6837942159999999</v>
      </c>
      <c r="G21" s="2" t="s">
        <v>25</v>
      </c>
      <c r="H21" s="2">
        <v>6.4103840710659901</v>
      </c>
      <c r="I21" s="2">
        <v>152</v>
      </c>
      <c r="J21" s="2">
        <v>4.3258219999999996</v>
      </c>
      <c r="K21" s="2" t="s">
        <v>25</v>
      </c>
      <c r="L21" s="2">
        <v>1.8009838926666699</v>
      </c>
    </row>
    <row r="22" spans="1:12">
      <c r="A22" s="3" t="s">
        <v>12</v>
      </c>
      <c r="B22" s="3">
        <v>1.921</v>
      </c>
      <c r="C22" s="3">
        <v>0.13381330277666714</v>
      </c>
      <c r="D22" s="3">
        <v>2.6643550624133145</v>
      </c>
      <c r="E22" s="2"/>
      <c r="F22" s="2"/>
      <c r="G22" s="2"/>
      <c r="H22" s="2"/>
      <c r="I22" s="2">
        <v>165</v>
      </c>
      <c r="J22" s="2">
        <v>5.3678489999999996</v>
      </c>
      <c r="K22" s="2" t="s">
        <v>25</v>
      </c>
      <c r="L22" s="2">
        <v>2.2348144670000001</v>
      </c>
    </row>
    <row r="23" spans="1:12">
      <c r="A23" s="3" t="s">
        <v>13</v>
      </c>
      <c r="B23" s="3">
        <v>2.0823333333333336</v>
      </c>
      <c r="C23" s="3">
        <v>3.7853518844208879E-2</v>
      </c>
      <c r="D23" s="3">
        <v>2.8881183541377715</v>
      </c>
      <c r="E23" s="2"/>
      <c r="F23" s="2"/>
      <c r="G23" s="2"/>
      <c r="H23" s="2"/>
      <c r="I23" s="2"/>
      <c r="J23" s="2"/>
      <c r="K23" s="2"/>
      <c r="L23" s="2"/>
    </row>
    <row r="24" spans="1:12">
      <c r="A24" s="3" t="s">
        <v>14</v>
      </c>
      <c r="B24" s="3">
        <v>2.2973333333333334</v>
      </c>
      <c r="C24" s="3">
        <v>0.29664943770196023</v>
      </c>
      <c r="D24" s="3">
        <v>3.186315302820157</v>
      </c>
      <c r="E24" s="2"/>
      <c r="F24" s="2"/>
      <c r="G24" s="2"/>
      <c r="H24" s="2"/>
      <c r="I24" s="2"/>
      <c r="J24" s="2"/>
      <c r="K24" s="2"/>
      <c r="L24" s="2"/>
    </row>
    <row r="25" spans="1:12">
      <c r="A25" s="3" t="s">
        <v>15</v>
      </c>
      <c r="B25" s="3">
        <v>2.7150000000000003</v>
      </c>
      <c r="C25" s="3">
        <v>0.11023611023616536</v>
      </c>
      <c r="D25" s="3">
        <v>3.7656033287101249</v>
      </c>
      <c r="E25" s="2"/>
      <c r="F25" s="2"/>
      <c r="G25" s="2"/>
      <c r="H25" s="2"/>
      <c r="I25" s="2"/>
      <c r="J25" s="2"/>
      <c r="K25" s="2"/>
      <c r="L25" s="2"/>
    </row>
    <row r="27" spans="1:12">
      <c r="A27" s="5" t="s">
        <v>16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ELISA raw data</vt:lpstr>
      <vt:lpstr>Summary</vt:lpstr>
    </vt:vector>
  </TitlesOfParts>
  <Company>MOAG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איגור סויצקי [Savitsky Igor]</dc:creator>
  <cp:lastModifiedBy>Suarez, Carlos</cp:lastModifiedBy>
  <dcterms:created xsi:type="dcterms:W3CDTF">2017-04-06T10:46:15Z</dcterms:created>
  <dcterms:modified xsi:type="dcterms:W3CDTF">2021-01-21T03:03:36Z</dcterms:modified>
</cp:coreProperties>
</file>