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/>
  </bookViews>
  <sheets>
    <sheet name="GPS-HRM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48" i="1" l="1"/>
  <c r="AD48" i="1" s="1"/>
  <c r="AB48" i="1"/>
  <c r="S48" i="1"/>
  <c r="T48" i="1" s="1"/>
  <c r="R48" i="1"/>
  <c r="I48" i="1"/>
  <c r="H48" i="1"/>
  <c r="AC45" i="1"/>
  <c r="AD45" i="1" s="1"/>
  <c r="AB45" i="1"/>
  <c r="S45" i="1"/>
  <c r="R45" i="1"/>
  <c r="I45" i="1"/>
  <c r="J45" i="1" s="1"/>
  <c r="H45" i="1"/>
  <c r="AC42" i="1"/>
  <c r="AD42" i="1" s="1"/>
  <c r="AB42" i="1"/>
  <c r="S42" i="1"/>
  <c r="T42" i="1" s="1"/>
  <c r="R42" i="1"/>
  <c r="I42" i="1"/>
  <c r="H42" i="1"/>
  <c r="AC39" i="1"/>
  <c r="AD39" i="1" s="1"/>
  <c r="AB39" i="1"/>
  <c r="S39" i="1"/>
  <c r="R39" i="1"/>
  <c r="I39" i="1"/>
  <c r="J39" i="1" s="1"/>
  <c r="H39" i="1"/>
  <c r="AC36" i="1"/>
  <c r="AD36" i="1" s="1"/>
  <c r="AB36" i="1"/>
  <c r="S36" i="1"/>
  <c r="T36" i="1" s="1"/>
  <c r="R36" i="1"/>
  <c r="I36" i="1"/>
  <c r="H36" i="1"/>
  <c r="AG33" i="1"/>
  <c r="AF33" i="1"/>
  <c r="AD33" i="1"/>
  <c r="AC33" i="1"/>
  <c r="AB33" i="1"/>
  <c r="W33" i="1"/>
  <c r="V33" i="1"/>
  <c r="S33" i="1"/>
  <c r="R33" i="1"/>
  <c r="T33" i="1" s="1"/>
  <c r="N33" i="1"/>
  <c r="M33" i="1"/>
  <c r="L33" i="1"/>
  <c r="I33" i="1"/>
  <c r="H33" i="1"/>
  <c r="AG30" i="1"/>
  <c r="AH30" i="1" s="1"/>
  <c r="AF30" i="1"/>
  <c r="AC30" i="1"/>
  <c r="AD30" i="1" s="1"/>
  <c r="AB30" i="1"/>
  <c r="W30" i="1"/>
  <c r="V30" i="1"/>
  <c r="S30" i="1"/>
  <c r="T30" i="1" s="1"/>
  <c r="R30" i="1"/>
  <c r="M30" i="1"/>
  <c r="N30" i="1" s="1"/>
  <c r="L30" i="1"/>
  <c r="I30" i="1"/>
  <c r="J30" i="1" s="1"/>
  <c r="H30" i="1"/>
  <c r="AK30" i="1" s="1"/>
  <c r="AG27" i="1"/>
  <c r="AF27" i="1"/>
  <c r="AC27" i="1"/>
  <c r="AD27" i="1" s="1"/>
  <c r="AB27" i="1"/>
  <c r="W27" i="1"/>
  <c r="V27" i="1"/>
  <c r="S27" i="1"/>
  <c r="T27" i="1" s="1"/>
  <c r="R27" i="1"/>
  <c r="M27" i="1"/>
  <c r="N27" i="1" s="1"/>
  <c r="L27" i="1"/>
  <c r="I27" i="1"/>
  <c r="H27" i="1"/>
  <c r="AC24" i="1"/>
  <c r="AD24" i="1" s="1"/>
  <c r="AB24" i="1"/>
  <c r="S24" i="1"/>
  <c r="R24" i="1"/>
  <c r="AJ24" i="1" s="1"/>
  <c r="J24" i="1"/>
  <c r="I24" i="1"/>
  <c r="H24" i="1"/>
  <c r="AG21" i="1"/>
  <c r="AH21" i="1" s="1"/>
  <c r="AF21" i="1"/>
  <c r="AC21" i="1"/>
  <c r="AB21" i="1"/>
  <c r="AK21" i="1" s="1"/>
  <c r="X21" i="1"/>
  <c r="W21" i="1"/>
  <c r="V21" i="1"/>
  <c r="S21" i="1"/>
  <c r="T21" i="1" s="1"/>
  <c r="R21" i="1"/>
  <c r="M21" i="1"/>
  <c r="L21" i="1"/>
  <c r="AM21" i="1" s="1"/>
  <c r="J21" i="1"/>
  <c r="I21" i="1"/>
  <c r="H21" i="1"/>
  <c r="AC18" i="1"/>
  <c r="AD18" i="1" s="1"/>
  <c r="AB18" i="1"/>
  <c r="S18" i="1"/>
  <c r="T18" i="1" s="1"/>
  <c r="R18" i="1"/>
  <c r="I18" i="1"/>
  <c r="H18" i="1"/>
  <c r="AC15" i="1"/>
  <c r="AD15" i="1" s="1"/>
  <c r="AB15" i="1"/>
  <c r="S15" i="1"/>
  <c r="R15" i="1"/>
  <c r="AJ15" i="1" s="1"/>
  <c r="J15" i="1"/>
  <c r="I15" i="1"/>
  <c r="H15" i="1"/>
  <c r="AG12" i="1"/>
  <c r="AH12" i="1" s="1"/>
  <c r="AF12" i="1"/>
  <c r="AC12" i="1"/>
  <c r="AB12" i="1"/>
  <c r="AK12" i="1" s="1"/>
  <c r="X12" i="1"/>
  <c r="W12" i="1"/>
  <c r="V12" i="1"/>
  <c r="S12" i="1"/>
  <c r="T12" i="1" s="1"/>
  <c r="R12" i="1"/>
  <c r="M12" i="1"/>
  <c r="L12" i="1"/>
  <c r="AM12" i="1" s="1"/>
  <c r="J12" i="1"/>
  <c r="I12" i="1"/>
  <c r="H12" i="1"/>
  <c r="AC9" i="1"/>
  <c r="AD9" i="1" s="1"/>
  <c r="AB9" i="1"/>
  <c r="S9" i="1"/>
  <c r="T9" i="1" s="1"/>
  <c r="R9" i="1"/>
  <c r="I9" i="1"/>
  <c r="H9" i="1"/>
  <c r="AC6" i="1"/>
  <c r="AD6" i="1" s="1"/>
  <c r="AB6" i="1"/>
  <c r="S6" i="1"/>
  <c r="R6" i="1"/>
  <c r="AJ6" i="1" s="1"/>
  <c r="J6" i="1"/>
  <c r="I6" i="1"/>
  <c r="H6" i="1"/>
  <c r="AK36" i="1" l="1"/>
  <c r="AK48" i="1"/>
  <c r="AH27" i="1"/>
  <c r="AK33" i="1"/>
  <c r="AM33" i="1"/>
  <c r="J36" i="1"/>
  <c r="J42" i="1"/>
  <c r="J48" i="1"/>
  <c r="AK42" i="1"/>
  <c r="AM30" i="1"/>
  <c r="J33" i="1"/>
  <c r="AJ9" i="1"/>
  <c r="AJ18" i="1"/>
  <c r="AK27" i="1"/>
  <c r="AM27" i="1"/>
  <c r="AJ39" i="1"/>
  <c r="AJ45" i="1"/>
  <c r="J9" i="1"/>
  <c r="J18" i="1"/>
  <c r="J27" i="1"/>
  <c r="T39" i="1"/>
  <c r="T45" i="1"/>
  <c r="T6" i="1"/>
  <c r="N12" i="1"/>
  <c r="AD12" i="1"/>
  <c r="T15" i="1"/>
  <c r="N21" i="1"/>
  <c r="AD21" i="1"/>
  <c r="T24" i="1"/>
  <c r="AH33" i="1"/>
  <c r="AL33" i="1"/>
  <c r="AK6" i="1"/>
  <c r="AL6" i="1" s="1"/>
  <c r="AJ12" i="1"/>
  <c r="AL12" i="1" s="1"/>
  <c r="AK15" i="1"/>
  <c r="AL15" i="1" s="1"/>
  <c r="AJ21" i="1"/>
  <c r="AL21" i="1" s="1"/>
  <c r="AK24" i="1"/>
  <c r="AL24" i="1" s="1"/>
  <c r="AN27" i="1"/>
  <c r="AO27" i="1" s="1"/>
  <c r="AN30" i="1"/>
  <c r="AN33" i="1"/>
  <c r="AO33" i="1" s="1"/>
  <c r="AK39" i="1"/>
  <c r="AK45" i="1"/>
  <c r="AL45" i="1" s="1"/>
  <c r="AJ36" i="1"/>
  <c r="AL36" i="1" s="1"/>
  <c r="AJ42" i="1"/>
  <c r="AL42" i="1" s="1"/>
  <c r="AJ48" i="1"/>
  <c r="AK9" i="1"/>
  <c r="AL9" i="1" s="1"/>
  <c r="AN12" i="1"/>
  <c r="AO12" i="1" s="1"/>
  <c r="AK18" i="1"/>
  <c r="AL18" i="1" s="1"/>
  <c r="AN21" i="1"/>
  <c r="AO21" i="1" s="1"/>
  <c r="AJ27" i="1"/>
  <c r="AL27" i="1" s="1"/>
  <c r="AJ30" i="1"/>
  <c r="AL30" i="1" s="1"/>
  <c r="AJ33" i="1"/>
  <c r="X27" i="1"/>
  <c r="X30" i="1"/>
  <c r="X33" i="1"/>
  <c r="AO30" i="1" l="1"/>
  <c r="AL48" i="1"/>
  <c r="AL39" i="1"/>
</calcChain>
</file>

<file path=xl/sharedStrings.xml><?xml version="1.0" encoding="utf-8"?>
<sst xmlns="http://schemas.openxmlformats.org/spreadsheetml/2006/main" count="93" uniqueCount="47">
  <si>
    <t>Inter-Assay Variability</t>
  </si>
  <si>
    <t>Isolate</t>
  </si>
  <si>
    <t>HSP_219690793 (GPS specific)</t>
  </si>
  <si>
    <t>putative non-virulent</t>
  </si>
  <si>
    <t>HSP_219690793</t>
  </si>
  <si>
    <t>Glaesserella parasuis</t>
  </si>
  <si>
    <t>strain</t>
  </si>
  <si>
    <t>origin</t>
  </si>
  <si>
    <t>Ct</t>
  </si>
  <si>
    <t>Tm</t>
  </si>
  <si>
    <t xml:space="preserve">Mean Tm </t>
  </si>
  <si>
    <t>SD</t>
  </si>
  <si>
    <t>Intra-assay CV%</t>
  </si>
  <si>
    <t>Inter-assay CV%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</si>
  <si>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</t>
    </r>
  </si>
  <si>
    <t>nr. 4</t>
  </si>
  <si>
    <t>J. Rohde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</si>
  <si>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2</t>
    </r>
  </si>
  <si>
    <t>SW140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</si>
  <si>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3</t>
    </r>
  </si>
  <si>
    <t>SW114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</si>
  <si>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4</t>
    </r>
  </si>
  <si>
    <t>SW124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</si>
  <si>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5</t>
    </r>
  </si>
  <si>
    <t>Nagasaki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</si>
  <si>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6</t>
    </r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</si>
  <si>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7</t>
    </r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</si>
  <si>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8</t>
    </r>
  </si>
  <si>
    <t>C5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</si>
  <si>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9</t>
    </r>
  </si>
  <si>
    <t>D74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</si>
  <si>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10</t>
    </r>
  </si>
  <si>
    <t>H555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</si>
  <si>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11</t>
    </r>
  </si>
  <si>
    <t>H465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</si>
  <si>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12</t>
    </r>
  </si>
  <si>
    <t>H425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</si>
  <si>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13</t>
    </r>
  </si>
  <si>
    <t>84-17975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</si>
  <si>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14</t>
    </r>
  </si>
  <si>
    <t>84-22113</t>
  </si>
  <si>
    <r>
      <rPr>
        <i/>
        <sz val="10"/>
        <rFont val="Calibri"/>
        <family val="2"/>
        <scheme val="minor"/>
      </rPr>
      <t xml:space="preserve">G. parasuis </t>
    </r>
    <r>
      <rPr>
        <sz val="10"/>
        <rFont val="Calibri"/>
        <family val="2"/>
        <scheme val="minor"/>
      </rPr>
      <t>serovar 15</t>
    </r>
  </si>
  <si>
    <t>84-15995</t>
  </si>
  <si>
    <t xml:space="preserve"> Run 3 </t>
  </si>
  <si>
    <t xml:space="preserve">Run 2 </t>
  </si>
  <si>
    <t xml:space="preserve"> Run 1 </t>
  </si>
  <si>
    <r>
      <t xml:space="preserve">Intra- and inter-assay variability of GPS-HRM1 using </t>
    </r>
    <r>
      <rPr>
        <b/>
        <i/>
        <sz val="11"/>
        <color theme="1"/>
        <rFont val="Calibri"/>
        <family val="2"/>
        <scheme val="minor"/>
      </rPr>
      <t>Glaesserella parasuis</t>
    </r>
    <r>
      <rPr>
        <b/>
        <sz val="11"/>
        <color theme="1"/>
        <rFont val="Calibri"/>
        <family val="2"/>
        <scheme val="minor"/>
      </rPr>
      <t>-species specific primers (locus HSP_219690793) and identification of putative non-virulent strains (</t>
    </r>
    <r>
      <rPr>
        <b/>
        <i/>
        <sz val="11"/>
        <color theme="1"/>
        <rFont val="Calibri"/>
        <family val="2"/>
        <scheme val="minor"/>
      </rPr>
      <t>vtaA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</si>
</sst>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2" fontId="4" fillId="0" borderId="25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O50"/>
  <sheetViews>
    <sheetView tabSelected="1" zoomScale="80" zoomScaleNormal="80" workbookViewId="0">
      <selection activeCell="D55" sqref="D55"/>
    </sheetView>
  </sheetViews>
  <sheetFormatPr baseColWidth="10" defaultColWidth="11.42578125" defaultRowHeight="15" x14ac:dyDescent="0.25"/>
  <cols>
    <col min="1" max="1" width="7.5703125" customWidth="1"/>
    <col min="2" max="2" width="19.5703125" style="2" customWidth="1"/>
    <col min="3" max="3" width="11.42578125" style="2" customWidth="1"/>
    <col min="4" max="4" width="10.42578125" style="2" bestFit="1" customWidth="1"/>
    <col min="5" max="5" width="1.85546875" style="3" customWidth="1"/>
    <col min="6" max="6" width="7.28515625" style="2" customWidth="1"/>
    <col min="7" max="7" width="6" style="2" bestFit="1" customWidth="1"/>
    <col min="8" max="8" width="7.42578125" style="2" bestFit="1" customWidth="1"/>
    <col min="9" max="9" width="5" style="2" bestFit="1" customWidth="1"/>
    <col min="10" max="10" width="13" style="2" bestFit="1" customWidth="1"/>
    <col min="11" max="11" width="6.5703125" style="2" bestFit="1" customWidth="1"/>
    <col min="12" max="12" width="7.42578125" style="2" bestFit="1" customWidth="1"/>
    <col min="13" max="13" width="5" style="2" bestFit="1" customWidth="1"/>
    <col min="14" max="14" width="13.140625" style="2" bestFit="1" customWidth="1"/>
    <col min="15" max="15" width="1.85546875" style="3" customWidth="1"/>
    <col min="16" max="17" width="6" style="4" bestFit="1" customWidth="1"/>
    <col min="18" max="18" width="8.42578125" style="4" bestFit="1" customWidth="1"/>
    <col min="19" max="19" width="5" style="4" bestFit="1" customWidth="1"/>
    <col min="20" max="20" width="13" style="4" bestFit="1" customWidth="1"/>
    <col min="21" max="21" width="6.5703125" style="4" bestFit="1" customWidth="1"/>
    <col min="22" max="22" width="8.5703125" style="4" bestFit="1" customWidth="1"/>
    <col min="23" max="23" width="5" style="4" bestFit="1" customWidth="1"/>
    <col min="24" max="24" width="13" style="4" bestFit="1" customWidth="1"/>
    <col min="25" max="25" width="1.85546875" style="5" customWidth="1"/>
    <col min="26" max="27" width="6" style="4" bestFit="1" customWidth="1"/>
    <col min="28" max="28" width="8.42578125" style="4" bestFit="1" customWidth="1"/>
    <col min="29" max="29" width="5" style="4" bestFit="1" customWidth="1"/>
    <col min="30" max="30" width="13" style="4" bestFit="1" customWidth="1"/>
    <col min="31" max="31" width="6.5703125" style="4" bestFit="1" customWidth="1"/>
    <col min="32" max="32" width="7.42578125" style="4" bestFit="1" customWidth="1"/>
    <col min="33" max="33" width="5" style="4" bestFit="1" customWidth="1"/>
    <col min="34" max="34" width="13" style="4" bestFit="1" customWidth="1"/>
    <col min="35" max="35" width="1.85546875" style="5" customWidth="1"/>
    <col min="36" max="36" width="8.42578125" style="4" bestFit="1" customWidth="1"/>
    <col min="37" max="37" width="5" style="4" bestFit="1" customWidth="1"/>
    <col min="38" max="38" width="13" style="4" bestFit="1" customWidth="1"/>
    <col min="39" max="39" width="8.42578125" style="4" bestFit="1" customWidth="1"/>
    <col min="40" max="40" width="5" style="4" bestFit="1" customWidth="1"/>
    <col min="41" max="41" width="13" style="4" bestFit="1" customWidth="1"/>
  </cols>
  <sheetData>
    <row r="1" spans="2:41" x14ac:dyDescent="0.25">
      <c r="B1" s="1" t="s">
        <v>46</v>
      </c>
    </row>
    <row r="3" spans="2:41" ht="15" customHeight="1" x14ac:dyDescent="0.35">
      <c r="F3" s="60" t="s">
        <v>45</v>
      </c>
      <c r="G3" s="61"/>
      <c r="H3" s="61"/>
      <c r="I3" s="61"/>
      <c r="J3" s="61"/>
      <c r="K3" s="61"/>
      <c r="L3" s="61"/>
      <c r="M3" s="61"/>
      <c r="N3" s="66"/>
      <c r="O3" s="6"/>
      <c r="P3" s="60" t="s">
        <v>44</v>
      </c>
      <c r="Q3" s="61"/>
      <c r="R3" s="61"/>
      <c r="S3" s="61"/>
      <c r="T3" s="61"/>
      <c r="U3" s="61"/>
      <c r="V3" s="61"/>
      <c r="W3" s="61"/>
      <c r="X3" s="66"/>
      <c r="Y3" s="7"/>
      <c r="Z3" s="60" t="s">
        <v>43</v>
      </c>
      <c r="AA3" s="61"/>
      <c r="AB3" s="61"/>
      <c r="AC3" s="61"/>
      <c r="AD3" s="61"/>
      <c r="AE3" s="61"/>
      <c r="AF3" s="61"/>
      <c r="AG3" s="61"/>
      <c r="AH3" s="66"/>
      <c r="AJ3" s="63" t="s">
        <v>0</v>
      </c>
      <c r="AK3" s="64"/>
      <c r="AL3" s="64"/>
      <c r="AM3" s="64"/>
      <c r="AN3" s="64"/>
      <c r="AO3" s="67"/>
    </row>
    <row r="4" spans="2:41" ht="16.5" customHeight="1" thickBot="1" x14ac:dyDescent="0.4">
      <c r="B4" s="69" t="s">
        <v>1</v>
      </c>
      <c r="C4" s="70"/>
      <c r="D4" s="71"/>
      <c r="E4" s="8"/>
      <c r="F4" s="68" t="s">
        <v>2</v>
      </c>
      <c r="G4" s="58"/>
      <c r="H4" s="58"/>
      <c r="I4" s="58"/>
      <c r="J4" s="59"/>
      <c r="K4" s="58" t="s">
        <v>3</v>
      </c>
      <c r="L4" s="58"/>
      <c r="M4" s="58"/>
      <c r="N4" s="59"/>
      <c r="P4" s="68" t="s">
        <v>4</v>
      </c>
      <c r="Q4" s="58"/>
      <c r="R4" s="58"/>
      <c r="S4" s="58"/>
      <c r="T4" s="59"/>
      <c r="U4" s="58" t="s">
        <v>3</v>
      </c>
      <c r="V4" s="58"/>
      <c r="W4" s="58"/>
      <c r="X4" s="59"/>
      <c r="Z4" s="68" t="s">
        <v>4</v>
      </c>
      <c r="AA4" s="58"/>
      <c r="AB4" s="58"/>
      <c r="AC4" s="58"/>
      <c r="AD4" s="59"/>
      <c r="AE4" s="58" t="s">
        <v>3</v>
      </c>
      <c r="AF4" s="58"/>
      <c r="AG4" s="58"/>
      <c r="AH4" s="59"/>
      <c r="AJ4" s="60" t="s">
        <v>4</v>
      </c>
      <c r="AK4" s="61"/>
      <c r="AL4" s="62"/>
      <c r="AM4" s="63" t="s">
        <v>3</v>
      </c>
      <c r="AN4" s="64"/>
      <c r="AO4" s="65"/>
    </row>
    <row r="5" spans="2:41" s="20" customFormat="1" thickBot="1" x14ac:dyDescent="0.4">
      <c r="B5" s="9" t="s">
        <v>5</v>
      </c>
      <c r="C5" s="10" t="s">
        <v>6</v>
      </c>
      <c r="D5" s="11" t="s">
        <v>7</v>
      </c>
      <c r="E5" s="8"/>
      <c r="F5" s="12" t="s">
        <v>8</v>
      </c>
      <c r="G5" s="13" t="s">
        <v>9</v>
      </c>
      <c r="H5" s="14" t="s">
        <v>10</v>
      </c>
      <c r="I5" s="14" t="s">
        <v>11</v>
      </c>
      <c r="J5" s="15" t="s">
        <v>12</v>
      </c>
      <c r="K5" s="13" t="s">
        <v>9</v>
      </c>
      <c r="L5" s="14" t="s">
        <v>10</v>
      </c>
      <c r="M5" s="14" t="s">
        <v>11</v>
      </c>
      <c r="N5" s="15" t="s">
        <v>12</v>
      </c>
      <c r="O5" s="16"/>
      <c r="P5" s="12" t="s">
        <v>8</v>
      </c>
      <c r="Q5" s="17" t="s">
        <v>9</v>
      </c>
      <c r="R5" s="18" t="s">
        <v>10</v>
      </c>
      <c r="S5" s="18" t="s">
        <v>11</v>
      </c>
      <c r="T5" s="15" t="s">
        <v>12</v>
      </c>
      <c r="U5" s="17" t="s">
        <v>9</v>
      </c>
      <c r="V5" s="18" t="s">
        <v>10</v>
      </c>
      <c r="W5" s="18" t="s">
        <v>11</v>
      </c>
      <c r="X5" s="15" t="s">
        <v>12</v>
      </c>
      <c r="Y5" s="5"/>
      <c r="Z5" s="12" t="s">
        <v>8</v>
      </c>
      <c r="AA5" s="17" t="s">
        <v>9</v>
      </c>
      <c r="AB5" s="18" t="s">
        <v>10</v>
      </c>
      <c r="AC5" s="18" t="s">
        <v>11</v>
      </c>
      <c r="AD5" s="15" t="s">
        <v>12</v>
      </c>
      <c r="AE5" s="13" t="s">
        <v>9</v>
      </c>
      <c r="AF5" s="14" t="s">
        <v>10</v>
      </c>
      <c r="AG5" s="14" t="s">
        <v>11</v>
      </c>
      <c r="AH5" s="15" t="s">
        <v>12</v>
      </c>
      <c r="AI5" s="5"/>
      <c r="AJ5" s="19" t="s">
        <v>10</v>
      </c>
      <c r="AK5" s="18" t="s">
        <v>11</v>
      </c>
      <c r="AL5" s="15" t="s">
        <v>13</v>
      </c>
      <c r="AM5" s="57" t="s">
        <v>10</v>
      </c>
      <c r="AN5" s="57" t="s">
        <v>11</v>
      </c>
      <c r="AO5" s="15" t="s">
        <v>13</v>
      </c>
    </row>
    <row r="6" spans="2:41" ht="14.45" x14ac:dyDescent="0.35">
      <c r="B6" s="21" t="s">
        <v>14</v>
      </c>
      <c r="C6" s="22" t="s">
        <v>15</v>
      </c>
      <c r="D6" s="23" t="s">
        <v>16</v>
      </c>
      <c r="E6" s="4"/>
      <c r="F6" s="24">
        <v>12.99</v>
      </c>
      <c r="G6" s="25">
        <v>75.849999999999994</v>
      </c>
      <c r="H6" s="25">
        <f>AVERAGE(G6:G8)</f>
        <v>75.849999999999994</v>
      </c>
      <c r="I6" s="25">
        <f>_xlfn.STDEV.S(G6:G8)</f>
        <v>0</v>
      </c>
      <c r="J6" s="29">
        <f>I6/H6*100</f>
        <v>0</v>
      </c>
      <c r="K6" s="25"/>
      <c r="L6" s="25"/>
      <c r="M6" s="25"/>
      <c r="N6" s="29"/>
      <c r="O6" s="26"/>
      <c r="P6" s="27">
        <v>12.2</v>
      </c>
      <c r="Q6" s="25">
        <v>75.83</v>
      </c>
      <c r="R6" s="25">
        <f>AVERAGE(Q6:Q8)</f>
        <v>75.816666666666663</v>
      </c>
      <c r="S6" s="25">
        <f>_xlfn.STDEV.S(Q6:Q8)</f>
        <v>1.5275252316519529E-2</v>
      </c>
      <c r="T6" s="29">
        <f>S6/R6*100</f>
        <v>2.0147617915831431E-2</v>
      </c>
      <c r="U6" s="25"/>
      <c r="V6" s="25"/>
      <c r="W6" s="25"/>
      <c r="X6" s="29"/>
      <c r="Y6" s="28"/>
      <c r="Z6" s="24">
        <v>13.12</v>
      </c>
      <c r="AA6" s="25">
        <v>75.88</v>
      </c>
      <c r="AB6" s="25">
        <f>AVERAGE(AA6:AA8)</f>
        <v>75.86</v>
      </c>
      <c r="AC6" s="25">
        <f>_xlfn.STDEV.S(AA6:AA8)</f>
        <v>1.7320508075689429E-2</v>
      </c>
      <c r="AD6" s="29">
        <f>AC6/AB6*100</f>
        <v>2.2832201523450342E-2</v>
      </c>
      <c r="AE6" s="25"/>
      <c r="AF6" s="25"/>
      <c r="AG6" s="25"/>
      <c r="AH6" s="29"/>
      <c r="AI6" s="23"/>
      <c r="AJ6" s="25">
        <f>AVERAGE(H6,R6,AB6)</f>
        <v>75.842222222222219</v>
      </c>
      <c r="AK6" s="25">
        <f>_xlfn.STDEV.S(H6,R6,AB6)</f>
        <v>2.2689530951847756E-2</v>
      </c>
      <c r="AL6" s="29">
        <f>AK6/AJ6*100</f>
        <v>2.9916753870114835E-2</v>
      </c>
      <c r="AM6" s="25"/>
      <c r="AN6" s="25"/>
      <c r="AO6" s="29"/>
    </row>
    <row r="7" spans="2:41" ht="14.45" x14ac:dyDescent="0.35">
      <c r="B7" s="21"/>
      <c r="C7" s="22"/>
      <c r="D7" s="23"/>
      <c r="E7" s="4"/>
      <c r="F7" s="24">
        <v>12.88</v>
      </c>
      <c r="G7" s="25">
        <v>75.849999999999994</v>
      </c>
      <c r="H7" s="4"/>
      <c r="I7" s="4"/>
      <c r="J7" s="54"/>
      <c r="K7" s="4"/>
      <c r="L7" s="4"/>
      <c r="M7" s="4"/>
      <c r="N7" s="54"/>
      <c r="O7" s="26"/>
      <c r="P7" s="27">
        <v>12.26</v>
      </c>
      <c r="Q7" s="25">
        <v>75.819999999999993</v>
      </c>
      <c r="T7" s="54"/>
      <c r="X7" s="54"/>
      <c r="Y7" s="4"/>
      <c r="Z7" s="24">
        <v>12.88</v>
      </c>
      <c r="AA7" s="25">
        <v>75.849999999999994</v>
      </c>
      <c r="AD7" s="54"/>
      <c r="AH7" s="54"/>
      <c r="AI7" s="23"/>
      <c r="AK7" s="25"/>
      <c r="AL7" s="29"/>
      <c r="AN7" s="25"/>
      <c r="AO7" s="29"/>
    </row>
    <row r="8" spans="2:41" ht="14.45" x14ac:dyDescent="0.35">
      <c r="B8" s="30"/>
      <c r="C8" s="31"/>
      <c r="D8" s="32"/>
      <c r="E8" s="4"/>
      <c r="F8" s="33">
        <v>12.67</v>
      </c>
      <c r="G8" s="34">
        <v>75.849999999999994</v>
      </c>
      <c r="H8" s="35"/>
      <c r="I8" s="35"/>
      <c r="J8" s="55"/>
      <c r="K8" s="35"/>
      <c r="L8" s="35"/>
      <c r="M8" s="35"/>
      <c r="N8" s="55"/>
      <c r="O8" s="26"/>
      <c r="P8" s="36">
        <v>12.02</v>
      </c>
      <c r="Q8" s="34">
        <v>75.8</v>
      </c>
      <c r="R8" s="35"/>
      <c r="S8" s="35"/>
      <c r="T8" s="55"/>
      <c r="U8" s="35"/>
      <c r="V8" s="35"/>
      <c r="W8" s="35"/>
      <c r="X8" s="55"/>
      <c r="Y8" s="4"/>
      <c r="Z8" s="33">
        <v>12.68</v>
      </c>
      <c r="AA8" s="34">
        <v>75.849999999999994</v>
      </c>
      <c r="AB8" s="35"/>
      <c r="AC8" s="35"/>
      <c r="AD8" s="55"/>
      <c r="AE8" s="35"/>
      <c r="AF8" s="35"/>
      <c r="AG8" s="35"/>
      <c r="AH8" s="55"/>
      <c r="AI8" s="23"/>
      <c r="AJ8" s="35"/>
      <c r="AK8" s="34"/>
      <c r="AL8" s="37"/>
      <c r="AM8" s="35"/>
      <c r="AN8" s="34"/>
      <c r="AO8" s="37"/>
    </row>
    <row r="9" spans="2:41" ht="14.45" x14ac:dyDescent="0.35">
      <c r="B9" s="21" t="s">
        <v>17</v>
      </c>
      <c r="C9" s="38" t="s">
        <v>18</v>
      </c>
      <c r="D9" s="23" t="s">
        <v>16</v>
      </c>
      <c r="E9" s="4"/>
      <c r="F9" s="39">
        <v>12.32</v>
      </c>
      <c r="G9" s="40">
        <v>75.849999999999994</v>
      </c>
      <c r="H9" s="40">
        <f>AVERAGE(G9:G11)</f>
        <v>75.843333333333334</v>
      </c>
      <c r="I9" s="40">
        <f>_xlfn.STDEV.S(G9:G11)</f>
        <v>1.1547005383790217E-2</v>
      </c>
      <c r="J9" s="41">
        <f>I9/H9*100</f>
        <v>1.5224812618718699E-2</v>
      </c>
      <c r="K9" s="40"/>
      <c r="L9" s="40"/>
      <c r="M9" s="40"/>
      <c r="N9" s="41"/>
      <c r="O9" s="26"/>
      <c r="P9" s="39">
        <v>11.97</v>
      </c>
      <c r="Q9" s="40">
        <v>75.83</v>
      </c>
      <c r="R9" s="40">
        <f>AVERAGE(Q9:Q11)</f>
        <v>75.819999999999993</v>
      </c>
      <c r="S9" s="40">
        <f>_xlfn.STDEV.S(Q9:Q11)</f>
        <v>1.7320508075689429E-2</v>
      </c>
      <c r="T9" s="41">
        <f>S9/R9*100</f>
        <v>2.2844247000381734E-2</v>
      </c>
      <c r="U9" s="40"/>
      <c r="V9" s="40"/>
      <c r="W9" s="40"/>
      <c r="X9" s="41"/>
      <c r="Y9" s="4"/>
      <c r="Z9" s="39">
        <v>12.55</v>
      </c>
      <c r="AA9" s="40">
        <v>75.87</v>
      </c>
      <c r="AB9" s="40">
        <f>AVERAGE(AA9:AA11)</f>
        <v>75.87</v>
      </c>
      <c r="AC9" s="40">
        <f>_xlfn.STDEV.S(AA9:AA11)</f>
        <v>0</v>
      </c>
      <c r="AD9" s="41">
        <f>AC9/AB9*100</f>
        <v>0</v>
      </c>
      <c r="AE9" s="40"/>
      <c r="AF9" s="40"/>
      <c r="AG9" s="40"/>
      <c r="AH9" s="41"/>
      <c r="AI9" s="23"/>
      <c r="AJ9" s="40">
        <f>AVERAGE(H9,R9,AB9)</f>
        <v>75.844444444444449</v>
      </c>
      <c r="AK9" s="40">
        <f>_xlfn.STDEV.S(H9,R9,AB9)</f>
        <v>2.5018511664889428E-2</v>
      </c>
      <c r="AL9" s="41">
        <f>AK9/AJ9*100</f>
        <v>3.2986610750659957E-2</v>
      </c>
      <c r="AM9" s="40"/>
      <c r="AN9" s="40"/>
      <c r="AO9" s="41"/>
    </row>
    <row r="10" spans="2:41" ht="14.45" x14ac:dyDescent="0.35">
      <c r="B10" s="21"/>
      <c r="C10" s="22"/>
      <c r="D10" s="23"/>
      <c r="E10" s="4"/>
      <c r="F10" s="24">
        <v>12.33</v>
      </c>
      <c r="G10" s="25">
        <v>75.83</v>
      </c>
      <c r="H10" s="4"/>
      <c r="I10" s="4"/>
      <c r="J10" s="54"/>
      <c r="K10" s="4"/>
      <c r="L10" s="4"/>
      <c r="M10" s="4"/>
      <c r="N10" s="54"/>
      <c r="O10" s="2"/>
      <c r="P10" s="24">
        <v>11.82</v>
      </c>
      <c r="Q10" s="25">
        <v>75.83</v>
      </c>
      <c r="T10" s="54"/>
      <c r="X10" s="54"/>
      <c r="Y10" s="4"/>
      <c r="Z10" s="24">
        <v>12.49</v>
      </c>
      <c r="AA10" s="25">
        <v>75.87</v>
      </c>
      <c r="AD10" s="54"/>
      <c r="AH10" s="54"/>
      <c r="AI10" s="23"/>
      <c r="AK10" s="25"/>
      <c r="AL10" s="29"/>
      <c r="AN10" s="25"/>
      <c r="AO10" s="29"/>
    </row>
    <row r="11" spans="2:41" ht="14.45" x14ac:dyDescent="0.35">
      <c r="B11" s="30"/>
      <c r="C11" s="31"/>
      <c r="D11" s="32"/>
      <c r="E11" s="4"/>
      <c r="F11" s="33">
        <v>12.41</v>
      </c>
      <c r="G11" s="34">
        <v>75.849999999999994</v>
      </c>
      <c r="H11" s="35"/>
      <c r="I11" s="35"/>
      <c r="J11" s="55"/>
      <c r="K11" s="35"/>
      <c r="L11" s="35"/>
      <c r="M11" s="35"/>
      <c r="N11" s="55"/>
      <c r="O11" s="2"/>
      <c r="P11" s="33">
        <v>11.71</v>
      </c>
      <c r="Q11" s="34">
        <v>75.8</v>
      </c>
      <c r="R11" s="35"/>
      <c r="S11" s="35"/>
      <c r="T11" s="55"/>
      <c r="U11" s="35"/>
      <c r="V11" s="35"/>
      <c r="W11" s="35"/>
      <c r="X11" s="55"/>
      <c r="Y11" s="4"/>
      <c r="Z11" s="33">
        <v>12.26</v>
      </c>
      <c r="AA11" s="34">
        <v>75.87</v>
      </c>
      <c r="AB11" s="35"/>
      <c r="AC11" s="35"/>
      <c r="AD11" s="55"/>
      <c r="AE11" s="35"/>
      <c r="AF11" s="35"/>
      <c r="AG11" s="35"/>
      <c r="AH11" s="55"/>
      <c r="AI11" s="4"/>
      <c r="AJ11" s="42"/>
      <c r="AK11" s="34"/>
      <c r="AL11" s="37"/>
      <c r="AM11" s="35"/>
      <c r="AN11" s="34"/>
      <c r="AO11" s="37"/>
    </row>
    <row r="12" spans="2:41" ht="14.45" x14ac:dyDescent="0.35">
      <c r="B12" s="21" t="s">
        <v>19</v>
      </c>
      <c r="C12" s="38" t="s">
        <v>20</v>
      </c>
      <c r="D12" s="23" t="s">
        <v>16</v>
      </c>
      <c r="E12" s="4"/>
      <c r="F12" s="39">
        <v>11.67</v>
      </c>
      <c r="G12" s="43">
        <v>75.650000000000006</v>
      </c>
      <c r="H12" s="40">
        <f>AVERAGE(G12:G14)</f>
        <v>75.7</v>
      </c>
      <c r="I12" s="40">
        <f>_xlfn.STDEV.S(G12:G14)</f>
        <v>4.3588989435404589E-2</v>
      </c>
      <c r="J12" s="41">
        <f>I12/H12*100</f>
        <v>5.7581227787852823E-2</v>
      </c>
      <c r="K12" s="25">
        <v>79.599999999999994</v>
      </c>
      <c r="L12" s="25">
        <f>AVERAGE(K12:K14)</f>
        <v>79.606666666666669</v>
      </c>
      <c r="M12" s="25">
        <f>_xlfn.STDEV.S(K12:K14)</f>
        <v>1.1547005383798423E-2</v>
      </c>
      <c r="N12" s="29">
        <f>M12/L12*100</f>
        <v>1.4505073340338024E-2</v>
      </c>
      <c r="O12" s="2"/>
      <c r="P12" s="39">
        <v>11.16</v>
      </c>
      <c r="Q12" s="40">
        <v>75.7</v>
      </c>
      <c r="R12" s="40">
        <f>AVERAGE(Q12:Q14)</f>
        <v>75.73</v>
      </c>
      <c r="S12" s="40">
        <f>_xlfn.STDEV.S(Q12:Q14)</f>
        <v>3.6055512754636664E-2</v>
      </c>
      <c r="T12" s="41">
        <f>S12/R12*100</f>
        <v>4.7610607097103741E-2</v>
      </c>
      <c r="U12" s="40">
        <v>79.599999999999994</v>
      </c>
      <c r="V12" s="40">
        <f>AVERAGE(U12:U14)</f>
        <v>79.63</v>
      </c>
      <c r="W12" s="40">
        <f>_xlfn.STDEV.S(U12:U14)</f>
        <v>3.6055512754642575E-2</v>
      </c>
      <c r="X12" s="41">
        <f>W12/V12*100</f>
        <v>4.5278805418363155E-2</v>
      </c>
      <c r="Y12" s="4"/>
      <c r="Z12" s="39">
        <v>11.58</v>
      </c>
      <c r="AA12" s="40">
        <v>75.72</v>
      </c>
      <c r="AB12" s="40">
        <f>AVERAGE(AA12:AA14)</f>
        <v>75.73</v>
      </c>
      <c r="AC12" s="40">
        <f>_xlfn.STDEV.S(AA12:AA14)</f>
        <v>1.7320508075689429E-2</v>
      </c>
      <c r="AD12" s="41">
        <f>AC12/AB12*100</f>
        <v>2.2871395847998716E-2</v>
      </c>
      <c r="AE12" s="25">
        <v>79.599999999999994</v>
      </c>
      <c r="AF12" s="25">
        <f>AVERAGE(AE12:AE14)</f>
        <v>79.606666666666669</v>
      </c>
      <c r="AG12" s="25">
        <f>_xlfn.STDEV.S(AE12:AE14)</f>
        <v>1.1547005383798423E-2</v>
      </c>
      <c r="AH12" s="29">
        <f>AG12/AF12*100</f>
        <v>1.4505073340338024E-2</v>
      </c>
      <c r="AI12" s="4"/>
      <c r="AJ12" s="43">
        <f>AVERAGE(H12,R12,AB12)</f>
        <v>75.720000000000013</v>
      </c>
      <c r="AK12" s="40">
        <f>_xlfn.STDEV.S(H12,R12,AB12)</f>
        <v>1.7320508075689429E-2</v>
      </c>
      <c r="AL12" s="41">
        <f>AK12/AJ12*100</f>
        <v>2.2874416370429775E-2</v>
      </c>
      <c r="AM12" s="40">
        <f>AVERAGE(L12,V12,AF12)</f>
        <v>79.614444444444459</v>
      </c>
      <c r="AN12" s="40">
        <f>_xlfn.STDEV.S(L12,V12,AF12)</f>
        <v>1.3471506281087221E-2</v>
      </c>
      <c r="AO12" s="41">
        <f>AN12/AM12*100</f>
        <v>1.6920932344742713E-2</v>
      </c>
    </row>
    <row r="13" spans="2:41" ht="14.45" x14ac:dyDescent="0.35">
      <c r="B13" s="21"/>
      <c r="C13" s="22"/>
      <c r="D13" s="23"/>
      <c r="E13" s="4"/>
      <c r="F13" s="24">
        <v>11.82</v>
      </c>
      <c r="G13" s="44">
        <v>75.72</v>
      </c>
      <c r="H13" s="4"/>
      <c r="I13" s="4"/>
      <c r="J13" s="54"/>
      <c r="K13" s="4">
        <v>79.599999999999994</v>
      </c>
      <c r="L13" s="4"/>
      <c r="M13" s="4"/>
      <c r="N13" s="54"/>
      <c r="O13" s="2"/>
      <c r="P13" s="24">
        <v>11.08</v>
      </c>
      <c r="Q13" s="25">
        <v>75.72</v>
      </c>
      <c r="T13" s="54"/>
      <c r="U13" s="4">
        <v>79.62</v>
      </c>
      <c r="X13" s="54"/>
      <c r="Y13" s="4"/>
      <c r="Z13" s="24">
        <v>11.66</v>
      </c>
      <c r="AA13" s="25">
        <v>75.72</v>
      </c>
      <c r="AD13" s="54"/>
      <c r="AE13" s="4">
        <v>79.599999999999994</v>
      </c>
      <c r="AH13" s="54"/>
      <c r="AI13" s="4"/>
      <c r="AJ13" s="45"/>
      <c r="AK13" s="25"/>
      <c r="AL13" s="29"/>
      <c r="AN13" s="25"/>
      <c r="AO13" s="29"/>
    </row>
    <row r="14" spans="2:41" ht="14.45" x14ac:dyDescent="0.35">
      <c r="B14" s="30"/>
      <c r="C14" s="22"/>
      <c r="D14" s="32"/>
      <c r="E14" s="4"/>
      <c r="F14" s="24">
        <v>11.59</v>
      </c>
      <c r="G14" s="46">
        <v>75.73</v>
      </c>
      <c r="H14" s="35"/>
      <c r="I14" s="35"/>
      <c r="J14" s="55"/>
      <c r="K14" s="4">
        <v>79.62</v>
      </c>
      <c r="L14" s="4"/>
      <c r="M14" s="4"/>
      <c r="N14" s="54"/>
      <c r="O14" s="2"/>
      <c r="P14" s="24">
        <v>10.95</v>
      </c>
      <c r="Q14" s="25">
        <v>75.77</v>
      </c>
      <c r="T14" s="54"/>
      <c r="U14" s="4">
        <v>79.67</v>
      </c>
      <c r="X14" s="54"/>
      <c r="Y14" s="4"/>
      <c r="Z14" s="33">
        <v>11.84</v>
      </c>
      <c r="AA14" s="34">
        <v>75.75</v>
      </c>
      <c r="AB14" s="35"/>
      <c r="AC14" s="35"/>
      <c r="AD14" s="55"/>
      <c r="AE14" s="4">
        <v>79.62</v>
      </c>
      <c r="AH14" s="54"/>
      <c r="AI14" s="4"/>
      <c r="AJ14" s="45"/>
      <c r="AK14" s="25"/>
      <c r="AL14" s="29"/>
      <c r="AN14" s="25"/>
      <c r="AO14" s="29"/>
    </row>
    <row r="15" spans="2:41" ht="14.45" x14ac:dyDescent="0.35">
      <c r="B15" s="21" t="s">
        <v>21</v>
      </c>
      <c r="C15" s="47" t="s">
        <v>22</v>
      </c>
      <c r="D15" s="23" t="s">
        <v>16</v>
      </c>
      <c r="E15" s="4"/>
      <c r="F15" s="39">
        <v>19</v>
      </c>
      <c r="G15" s="25">
        <v>75.849999999999994</v>
      </c>
      <c r="H15" s="25">
        <f>AVERAGE(G15:G17)</f>
        <v>75.849999999999994</v>
      </c>
      <c r="I15" s="25">
        <f>_xlfn.STDEV.S(G15:G17)</f>
        <v>0</v>
      </c>
      <c r="J15" s="29">
        <f>I15/H15*100</f>
        <v>0</v>
      </c>
      <c r="K15" s="40"/>
      <c r="L15" s="40"/>
      <c r="M15" s="40"/>
      <c r="N15" s="41"/>
      <c r="O15" s="2"/>
      <c r="P15" s="39">
        <v>17.62</v>
      </c>
      <c r="Q15" s="40">
        <v>75.849999999999994</v>
      </c>
      <c r="R15" s="40">
        <f>AVERAGE(Q15:Q17)</f>
        <v>75.849999999999994</v>
      </c>
      <c r="S15" s="40">
        <f>_xlfn.STDEV.S(Q15:Q17)</f>
        <v>0</v>
      </c>
      <c r="T15" s="41">
        <f>S15/R15*100</f>
        <v>0</v>
      </c>
      <c r="U15" s="40"/>
      <c r="V15" s="40"/>
      <c r="W15" s="40"/>
      <c r="X15" s="41"/>
      <c r="Y15" s="4"/>
      <c r="Z15" s="39">
        <v>19.23</v>
      </c>
      <c r="AA15" s="40">
        <v>75.849999999999994</v>
      </c>
      <c r="AB15" s="40">
        <f>AVERAGE(AA15:AA17)</f>
        <v>75.849999999999994</v>
      </c>
      <c r="AC15" s="40">
        <f>_xlfn.STDEV.S(AA15:AA17)</f>
        <v>0</v>
      </c>
      <c r="AD15" s="41">
        <f>AC15/AB15*100</f>
        <v>0</v>
      </c>
      <c r="AE15" s="40"/>
      <c r="AF15" s="40"/>
      <c r="AG15" s="40"/>
      <c r="AH15" s="41"/>
      <c r="AI15" s="4"/>
      <c r="AJ15" s="43">
        <f>AVERAGE(H15,R15,AB15)</f>
        <v>75.849999999999994</v>
      </c>
      <c r="AK15" s="40">
        <f>_xlfn.STDEV.S(H15,R15,AB15)</f>
        <v>0</v>
      </c>
      <c r="AL15" s="41">
        <f>AK15/AJ15*100</f>
        <v>0</v>
      </c>
      <c r="AM15" s="40"/>
      <c r="AN15" s="40"/>
      <c r="AO15" s="41"/>
    </row>
    <row r="16" spans="2:41" ht="14.45" x14ac:dyDescent="0.35">
      <c r="B16" s="21"/>
      <c r="C16" s="4"/>
      <c r="D16" s="23"/>
      <c r="E16" s="4"/>
      <c r="F16" s="24">
        <v>18.97</v>
      </c>
      <c r="G16" s="25">
        <v>75.849999999999994</v>
      </c>
      <c r="H16" s="4"/>
      <c r="I16" s="4"/>
      <c r="J16" s="54"/>
      <c r="K16" s="4"/>
      <c r="L16" s="4"/>
      <c r="M16" s="4"/>
      <c r="N16" s="54"/>
      <c r="O16" s="2"/>
      <c r="P16" s="24">
        <v>18.23</v>
      </c>
      <c r="Q16" s="25">
        <v>75.849999999999994</v>
      </c>
      <c r="T16" s="54"/>
      <c r="X16" s="54"/>
      <c r="Y16" s="4"/>
      <c r="Z16" s="24">
        <v>19.29</v>
      </c>
      <c r="AA16" s="25">
        <v>75.849999999999994</v>
      </c>
      <c r="AD16" s="54"/>
      <c r="AH16" s="54"/>
      <c r="AI16" s="4"/>
      <c r="AJ16" s="45"/>
      <c r="AK16" s="25"/>
      <c r="AL16" s="29"/>
      <c r="AN16" s="25"/>
      <c r="AO16" s="29"/>
    </row>
    <row r="17" spans="2:41" ht="14.45" x14ac:dyDescent="0.35">
      <c r="B17" s="30"/>
      <c r="C17" s="35"/>
      <c r="D17" s="32"/>
      <c r="E17" s="4"/>
      <c r="F17" s="33">
        <v>19.05</v>
      </c>
      <c r="G17" s="34">
        <v>75.849999999999994</v>
      </c>
      <c r="H17" s="35"/>
      <c r="I17" s="35"/>
      <c r="J17" s="55"/>
      <c r="K17" s="35"/>
      <c r="L17" s="35"/>
      <c r="M17" s="35"/>
      <c r="N17" s="55"/>
      <c r="O17" s="2"/>
      <c r="P17" s="33">
        <v>18.39</v>
      </c>
      <c r="Q17" s="34">
        <v>75.849999999999994</v>
      </c>
      <c r="R17" s="35"/>
      <c r="S17" s="35"/>
      <c r="T17" s="55"/>
      <c r="U17" s="35"/>
      <c r="V17" s="35"/>
      <c r="W17" s="35"/>
      <c r="X17" s="55"/>
      <c r="Y17" s="4"/>
      <c r="Z17" s="24">
        <v>19.43</v>
      </c>
      <c r="AA17" s="25">
        <v>75.849999999999994</v>
      </c>
      <c r="AD17" s="54"/>
      <c r="AE17" s="35"/>
      <c r="AF17" s="35"/>
      <c r="AG17" s="35"/>
      <c r="AH17" s="55"/>
      <c r="AI17" s="4"/>
      <c r="AJ17" s="42"/>
      <c r="AK17" s="34"/>
      <c r="AL17" s="37"/>
      <c r="AM17" s="35"/>
      <c r="AN17" s="34"/>
      <c r="AO17" s="37"/>
    </row>
    <row r="18" spans="2:41" ht="14.45" x14ac:dyDescent="0.35">
      <c r="B18" s="21" t="s">
        <v>23</v>
      </c>
      <c r="C18" s="47" t="s">
        <v>24</v>
      </c>
      <c r="D18" s="23" t="s">
        <v>16</v>
      </c>
      <c r="E18" s="4"/>
      <c r="F18" s="39">
        <v>12.35</v>
      </c>
      <c r="G18" s="40">
        <v>75.849999999999994</v>
      </c>
      <c r="H18" s="40">
        <f>AVERAGE(G18:G20)</f>
        <v>75.856666666666669</v>
      </c>
      <c r="I18" s="40">
        <f>_xlfn.STDEV.S(G18:G20)</f>
        <v>1.1547005383798423E-2</v>
      </c>
      <c r="J18" s="41">
        <f>I18/H18*100</f>
        <v>1.5222136552003895E-2</v>
      </c>
      <c r="K18" s="40"/>
      <c r="L18" s="40"/>
      <c r="M18" s="40"/>
      <c r="N18" s="41"/>
      <c r="O18" s="2"/>
      <c r="P18" s="39">
        <v>11.95</v>
      </c>
      <c r="Q18" s="40">
        <v>75.849999999999994</v>
      </c>
      <c r="R18" s="40">
        <f>AVERAGE(Q18:Q20)</f>
        <v>75.839999999999989</v>
      </c>
      <c r="S18" s="40">
        <f>_xlfn.STDEV.S(Q18:Q20)</f>
        <v>1.7320508075689429E-2</v>
      </c>
      <c r="T18" s="41">
        <f>S18/R18*100</f>
        <v>2.2838222673641127E-2</v>
      </c>
      <c r="U18" s="40"/>
      <c r="V18" s="40"/>
      <c r="W18" s="40"/>
      <c r="X18" s="41"/>
      <c r="Y18" s="4"/>
      <c r="Z18" s="39">
        <v>12.77</v>
      </c>
      <c r="AA18" s="40">
        <v>75.83</v>
      </c>
      <c r="AB18" s="40">
        <f>AVERAGE(AA18:AA20)</f>
        <v>75.833333333333329</v>
      </c>
      <c r="AC18" s="40">
        <f>_xlfn.STDEV.S(AA18:AA20)</f>
        <v>1.5275252316519529E-2</v>
      </c>
      <c r="AD18" s="41">
        <f>AC18/AB18*100</f>
        <v>2.0143189867937842E-2</v>
      </c>
      <c r="AE18" s="40"/>
      <c r="AF18" s="40"/>
      <c r="AG18" s="40"/>
      <c r="AH18" s="41"/>
      <c r="AI18" s="4"/>
      <c r="AJ18" s="43">
        <f>AVERAGE(H18,R18,AB18)</f>
        <v>75.84333333333332</v>
      </c>
      <c r="AK18" s="40">
        <f>_xlfn.STDEV.S(H18,R18,AB18)</f>
        <v>1.2018504251551466E-2</v>
      </c>
      <c r="AL18" s="41">
        <f>AK18/AJ18*100</f>
        <v>1.5846487388324355E-2</v>
      </c>
      <c r="AM18" s="40"/>
      <c r="AN18" s="40"/>
      <c r="AO18" s="41"/>
    </row>
    <row r="19" spans="2:41" ht="14.45" x14ac:dyDescent="0.35">
      <c r="B19" s="21"/>
      <c r="C19" s="4"/>
      <c r="D19" s="23"/>
      <c r="E19" s="4"/>
      <c r="F19" s="24">
        <v>12.48</v>
      </c>
      <c r="G19" s="25">
        <v>75.849999999999994</v>
      </c>
      <c r="H19" s="4"/>
      <c r="I19" s="4"/>
      <c r="J19" s="54"/>
      <c r="K19" s="4"/>
      <c r="L19" s="4"/>
      <c r="M19" s="4"/>
      <c r="N19" s="54"/>
      <c r="O19" s="2"/>
      <c r="P19" s="24">
        <v>11.98</v>
      </c>
      <c r="Q19" s="25">
        <v>75.819999999999993</v>
      </c>
      <c r="T19" s="54"/>
      <c r="X19" s="54"/>
      <c r="Y19" s="4"/>
      <c r="Z19" s="24">
        <v>12.63</v>
      </c>
      <c r="AA19" s="25">
        <v>75.819999999999993</v>
      </c>
      <c r="AD19" s="54"/>
      <c r="AH19" s="54"/>
      <c r="AI19" s="4"/>
      <c r="AJ19" s="45"/>
      <c r="AK19" s="25"/>
      <c r="AL19" s="29"/>
      <c r="AN19" s="25"/>
      <c r="AO19" s="29"/>
    </row>
    <row r="20" spans="2:41" ht="14.45" x14ac:dyDescent="0.35">
      <c r="B20" s="30"/>
      <c r="C20" s="35"/>
      <c r="D20" s="32"/>
      <c r="E20" s="4"/>
      <c r="F20" s="33">
        <v>12.36</v>
      </c>
      <c r="G20" s="34">
        <v>75.87</v>
      </c>
      <c r="H20" s="35"/>
      <c r="I20" s="35"/>
      <c r="J20" s="55"/>
      <c r="K20" s="35"/>
      <c r="L20" s="35"/>
      <c r="M20" s="35"/>
      <c r="N20" s="55"/>
      <c r="O20" s="2"/>
      <c r="P20" s="33">
        <v>11.98</v>
      </c>
      <c r="Q20" s="34">
        <v>75.849999999999994</v>
      </c>
      <c r="R20" s="35"/>
      <c r="S20" s="35"/>
      <c r="T20" s="55"/>
      <c r="U20" s="35"/>
      <c r="V20" s="35"/>
      <c r="W20" s="35"/>
      <c r="X20" s="55"/>
      <c r="Y20" s="4"/>
      <c r="Z20" s="33">
        <v>12.64</v>
      </c>
      <c r="AA20" s="34">
        <v>75.849999999999994</v>
      </c>
      <c r="AB20" s="35"/>
      <c r="AC20" s="35"/>
      <c r="AD20" s="55"/>
      <c r="AE20" s="35"/>
      <c r="AF20" s="35"/>
      <c r="AG20" s="35"/>
      <c r="AH20" s="55"/>
      <c r="AI20" s="4"/>
      <c r="AJ20" s="42"/>
      <c r="AK20" s="34"/>
      <c r="AL20" s="37"/>
      <c r="AM20" s="35"/>
      <c r="AN20" s="34"/>
      <c r="AO20" s="37"/>
    </row>
    <row r="21" spans="2:41" ht="14.45" x14ac:dyDescent="0.35">
      <c r="B21" s="21" t="s">
        <v>25</v>
      </c>
      <c r="C21" s="47">
        <v>131</v>
      </c>
      <c r="D21" s="23" t="s">
        <v>16</v>
      </c>
      <c r="E21" s="4"/>
      <c r="F21" s="39">
        <v>11.66</v>
      </c>
      <c r="G21" s="40">
        <v>75.72</v>
      </c>
      <c r="H21" s="40">
        <f>AVERAGE(G21:G23)</f>
        <v>75.72</v>
      </c>
      <c r="I21" s="40">
        <f>_xlfn.STDEV.S(G21:G23)</f>
        <v>0</v>
      </c>
      <c r="J21" s="41">
        <f>I21/H21*100</f>
        <v>0</v>
      </c>
      <c r="K21" s="40">
        <v>79.62</v>
      </c>
      <c r="L21" s="40">
        <f>AVERAGE(K21:K23)</f>
        <v>79.623333333333335</v>
      </c>
      <c r="M21" s="40">
        <f>_xlfn.STDEV.S(K21:K23)</f>
        <v>5.773502691891007E-3</v>
      </c>
      <c r="N21" s="41">
        <f>M21/L21*100</f>
        <v>7.2510185773320308E-3</v>
      </c>
      <c r="O21" s="2"/>
      <c r="P21" s="39">
        <v>11.29</v>
      </c>
      <c r="Q21" s="40">
        <v>75.75</v>
      </c>
      <c r="R21" s="40">
        <f>AVERAGE(Q21:Q23)</f>
        <v>75.75</v>
      </c>
      <c r="S21" s="40">
        <f>_xlfn.STDEV.S(Q21:Q23)</f>
        <v>0</v>
      </c>
      <c r="T21" s="41">
        <f>S21/R21*100</f>
        <v>0</v>
      </c>
      <c r="U21" s="40">
        <v>79.63</v>
      </c>
      <c r="V21" s="40">
        <f>AVERAGE(U21:U23)</f>
        <v>79.650000000000006</v>
      </c>
      <c r="W21" s="40">
        <f>_xlfn.STDEV.S(U21:U23)</f>
        <v>2.0000000000003126E-2</v>
      </c>
      <c r="X21" s="41">
        <f>W21/V21*100</f>
        <v>2.510985561833412E-2</v>
      </c>
      <c r="Y21" s="4"/>
      <c r="Z21" s="39">
        <v>11.61</v>
      </c>
      <c r="AA21" s="40">
        <v>75.7</v>
      </c>
      <c r="AB21" s="40">
        <f>AVERAGE(AA21:AA23)</f>
        <v>75.7</v>
      </c>
      <c r="AC21" s="40">
        <f>_xlfn.STDEV.S(AA21:AA23)</f>
        <v>0</v>
      </c>
      <c r="AD21" s="41">
        <f>AC21/AB21*100</f>
        <v>0</v>
      </c>
      <c r="AE21" s="40">
        <v>79.599999999999994</v>
      </c>
      <c r="AF21" s="40">
        <f>AVERAGE(AE21:AE23)</f>
        <v>79.606666666666669</v>
      </c>
      <c r="AG21" s="40">
        <f>_xlfn.STDEV.S(AE21:AE23)</f>
        <v>1.1547005383798423E-2</v>
      </c>
      <c r="AH21" s="41">
        <f>AG21/AF21*100</f>
        <v>1.4505073340338024E-2</v>
      </c>
      <c r="AI21" s="4"/>
      <c r="AJ21" s="43">
        <f>AVERAGE(H21,R21,AB21)</f>
        <v>75.723333333333343</v>
      </c>
      <c r="AK21" s="40">
        <f>_xlfn.STDEV.S(H21,R21,AB21)</f>
        <v>2.516611478423459E-2</v>
      </c>
      <c r="AL21" s="41">
        <f>AK21/AJ21*100</f>
        <v>3.3234293415813597E-2</v>
      </c>
      <c r="AM21" s="40">
        <f>AVERAGE(L21,V21,AF21)</f>
        <v>79.626666666666665</v>
      </c>
      <c r="AN21" s="40">
        <f>_xlfn.STDEV.S(L21,V21,AF21)</f>
        <v>2.1858128414341794E-2</v>
      </c>
      <c r="AO21" s="41">
        <f>AN21/AM21*100</f>
        <v>2.7450764083650946E-2</v>
      </c>
    </row>
    <row r="22" spans="2:41" ht="14.45" x14ac:dyDescent="0.35">
      <c r="B22" s="45"/>
      <c r="C22" s="4"/>
      <c r="D22" s="23"/>
      <c r="E22" s="4"/>
      <c r="F22" s="24">
        <v>11.86</v>
      </c>
      <c r="G22" s="25">
        <v>75.72</v>
      </c>
      <c r="H22" s="4"/>
      <c r="I22" s="4"/>
      <c r="J22" s="54"/>
      <c r="K22" s="4">
        <v>79.63</v>
      </c>
      <c r="L22" s="4"/>
      <c r="M22" s="4"/>
      <c r="N22" s="54"/>
      <c r="O22" s="2"/>
      <c r="P22" s="24">
        <v>11.35</v>
      </c>
      <c r="Q22" s="25">
        <v>75.75</v>
      </c>
      <c r="T22" s="54"/>
      <c r="U22" s="4">
        <v>79.67</v>
      </c>
      <c r="X22" s="54"/>
      <c r="Y22" s="4"/>
      <c r="Z22" s="24">
        <v>11.76</v>
      </c>
      <c r="AA22" s="25">
        <v>75.7</v>
      </c>
      <c r="AD22" s="54"/>
      <c r="AE22" s="4">
        <v>79.62</v>
      </c>
      <c r="AH22" s="54"/>
      <c r="AI22" s="4"/>
      <c r="AJ22" s="45"/>
      <c r="AK22" s="25"/>
      <c r="AL22" s="29"/>
      <c r="AN22" s="25"/>
      <c r="AO22" s="29"/>
    </row>
    <row r="23" spans="2:41" ht="14.45" x14ac:dyDescent="0.35">
      <c r="B23" s="42"/>
      <c r="C23" s="35"/>
      <c r="D23" s="32"/>
      <c r="E23" s="4"/>
      <c r="F23" s="33">
        <v>11.9</v>
      </c>
      <c r="G23" s="34">
        <v>75.72</v>
      </c>
      <c r="H23" s="35"/>
      <c r="I23" s="35"/>
      <c r="J23" s="55"/>
      <c r="K23" s="35">
        <v>79.62</v>
      </c>
      <c r="L23" s="35"/>
      <c r="M23" s="35"/>
      <c r="N23" s="55"/>
      <c r="O23" s="2"/>
      <c r="P23" s="33">
        <v>11.14</v>
      </c>
      <c r="Q23" s="34">
        <v>75.75</v>
      </c>
      <c r="R23" s="35"/>
      <c r="S23" s="35"/>
      <c r="T23" s="55"/>
      <c r="U23" s="35">
        <v>79.650000000000006</v>
      </c>
      <c r="V23" s="35"/>
      <c r="W23" s="35"/>
      <c r="X23" s="55"/>
      <c r="Y23" s="4"/>
      <c r="Z23" s="33">
        <v>11.64</v>
      </c>
      <c r="AA23" s="34">
        <v>75.7</v>
      </c>
      <c r="AB23" s="35"/>
      <c r="AC23" s="35"/>
      <c r="AD23" s="55"/>
      <c r="AE23" s="35">
        <v>79.599999999999994</v>
      </c>
      <c r="AF23" s="35"/>
      <c r="AG23" s="35"/>
      <c r="AH23" s="55"/>
      <c r="AI23" s="4"/>
      <c r="AJ23" s="42"/>
      <c r="AK23" s="34"/>
      <c r="AL23" s="37"/>
      <c r="AM23" s="35"/>
      <c r="AN23" s="34"/>
      <c r="AO23" s="37"/>
    </row>
    <row r="24" spans="2:41" ht="14.45" x14ac:dyDescent="0.35">
      <c r="B24" s="21" t="s">
        <v>26</v>
      </c>
      <c r="C24" s="47">
        <v>174</v>
      </c>
      <c r="D24" s="23" t="s">
        <v>16</v>
      </c>
      <c r="E24" s="4"/>
      <c r="F24" s="39">
        <v>13.29</v>
      </c>
      <c r="G24" s="40">
        <v>75.75</v>
      </c>
      <c r="H24" s="40">
        <f>AVERAGE(G24:G26)</f>
        <v>75.809999999999988</v>
      </c>
      <c r="I24" s="40">
        <f>_xlfn.STDEV.S(G24:G26)</f>
        <v>5.2915026221289338E-2</v>
      </c>
      <c r="J24" s="41">
        <f>I24/H24*100</f>
        <v>6.9799533335034095E-2</v>
      </c>
      <c r="K24" s="40"/>
      <c r="L24" s="40"/>
      <c r="M24" s="40"/>
      <c r="N24" s="41"/>
      <c r="O24" s="2"/>
      <c r="P24" s="39">
        <v>12.49</v>
      </c>
      <c r="Q24" s="40">
        <v>75.849999999999994</v>
      </c>
      <c r="R24" s="40">
        <f>AVERAGE(Q24:Q26)</f>
        <v>75.86666666666666</v>
      </c>
      <c r="S24" s="40">
        <f>_xlfn.STDEV.S(Q24:Q26)</f>
        <v>2.8867513459487851E-2</v>
      </c>
      <c r="T24" s="41">
        <f>S24/R24*100</f>
        <v>3.8050325298094712E-2</v>
      </c>
      <c r="U24" s="40"/>
      <c r="V24" s="40"/>
      <c r="W24" s="40"/>
      <c r="X24" s="41"/>
      <c r="Y24" s="4"/>
      <c r="Z24" s="39">
        <v>13.4</v>
      </c>
      <c r="AA24" s="40">
        <v>75.87</v>
      </c>
      <c r="AB24" s="40">
        <f>AVERAGE(AA24:AA26)</f>
        <v>75.87</v>
      </c>
      <c r="AC24" s="40">
        <f>_xlfn.STDEV.S(AA24:AA26)</f>
        <v>0</v>
      </c>
      <c r="AD24" s="41">
        <f>AC24/AB24*100</f>
        <v>0</v>
      </c>
      <c r="AE24" s="40"/>
      <c r="AF24" s="40"/>
      <c r="AG24" s="40"/>
      <c r="AH24" s="41"/>
      <c r="AI24" s="4"/>
      <c r="AJ24" s="43">
        <f>AVERAGE(H24,R24,AB24)</f>
        <v>75.848888888888879</v>
      </c>
      <c r="AK24" s="40">
        <f>_xlfn.STDEV.S(H24,R24,AB24)</f>
        <v>3.3719979789992159E-2</v>
      </c>
      <c r="AL24" s="41">
        <f>AK24/AJ24*100</f>
        <v>4.4456788074230848E-2</v>
      </c>
      <c r="AM24" s="40"/>
      <c r="AN24" s="40"/>
      <c r="AO24" s="41"/>
    </row>
    <row r="25" spans="2:41" ht="14.45" x14ac:dyDescent="0.35">
      <c r="B25" s="45"/>
      <c r="C25" s="4"/>
      <c r="D25" s="23"/>
      <c r="E25" s="4"/>
      <c r="F25" s="24">
        <v>13.21</v>
      </c>
      <c r="G25" s="25">
        <v>75.83</v>
      </c>
      <c r="H25" s="4"/>
      <c r="I25" s="4"/>
      <c r="J25" s="54"/>
      <c r="K25" s="4"/>
      <c r="L25" s="4"/>
      <c r="M25" s="4"/>
      <c r="N25" s="54"/>
      <c r="O25" s="2"/>
      <c r="P25" s="24">
        <v>12.72</v>
      </c>
      <c r="Q25" s="25">
        <v>75.849999999999994</v>
      </c>
      <c r="T25" s="54"/>
      <c r="X25" s="54"/>
      <c r="Y25" s="4"/>
      <c r="Z25" s="24">
        <v>13.53</v>
      </c>
      <c r="AA25" s="25">
        <v>75.87</v>
      </c>
      <c r="AD25" s="54"/>
      <c r="AH25" s="54"/>
      <c r="AI25" s="4"/>
      <c r="AJ25" s="45"/>
      <c r="AK25" s="25"/>
      <c r="AL25" s="29"/>
      <c r="AN25" s="25"/>
      <c r="AO25" s="29"/>
    </row>
    <row r="26" spans="2:41" ht="14.45" x14ac:dyDescent="0.35">
      <c r="B26" s="42"/>
      <c r="C26" s="35"/>
      <c r="D26" s="32"/>
      <c r="E26" s="4"/>
      <c r="F26" s="33">
        <v>13.4</v>
      </c>
      <c r="G26" s="34">
        <v>75.849999999999994</v>
      </c>
      <c r="H26" s="35"/>
      <c r="I26" s="35"/>
      <c r="J26" s="55"/>
      <c r="K26" s="35"/>
      <c r="L26" s="35"/>
      <c r="M26" s="35"/>
      <c r="N26" s="55"/>
      <c r="O26" s="2"/>
      <c r="P26" s="33">
        <v>12.63</v>
      </c>
      <c r="Q26" s="34">
        <v>75.900000000000006</v>
      </c>
      <c r="R26" s="35"/>
      <c r="S26" s="35"/>
      <c r="T26" s="55"/>
      <c r="U26" s="35"/>
      <c r="V26" s="35"/>
      <c r="W26" s="35"/>
      <c r="X26" s="55"/>
      <c r="Y26" s="4"/>
      <c r="Z26" s="33">
        <v>13.11</v>
      </c>
      <c r="AA26" s="34">
        <v>75.87</v>
      </c>
      <c r="AB26" s="35"/>
      <c r="AC26" s="35"/>
      <c r="AD26" s="55"/>
      <c r="AE26" s="35"/>
      <c r="AF26" s="35"/>
      <c r="AG26" s="35"/>
      <c r="AH26" s="55"/>
      <c r="AI26" s="4"/>
      <c r="AJ26" s="42"/>
      <c r="AK26" s="34"/>
      <c r="AL26" s="37"/>
      <c r="AM26" s="35"/>
      <c r="AN26" s="34"/>
      <c r="AO26" s="37"/>
    </row>
    <row r="27" spans="2:41" ht="14.45" x14ac:dyDescent="0.35">
      <c r="B27" s="21" t="s">
        <v>27</v>
      </c>
      <c r="C27" s="47" t="s">
        <v>28</v>
      </c>
      <c r="D27" s="23" t="s">
        <v>16</v>
      </c>
      <c r="E27" s="4"/>
      <c r="F27" s="39">
        <v>11.63</v>
      </c>
      <c r="G27" s="40">
        <v>75.7</v>
      </c>
      <c r="H27" s="40">
        <f>AVERAGE(G27:G29)</f>
        <v>75.7</v>
      </c>
      <c r="I27" s="40">
        <f>_xlfn.STDEV.S(G27:G29)</f>
        <v>0</v>
      </c>
      <c r="J27" s="41">
        <f>I27/H27*100</f>
        <v>0</v>
      </c>
      <c r="K27" s="40">
        <v>79.62</v>
      </c>
      <c r="L27" s="40">
        <f>AVERAGE(K27:K29)</f>
        <v>79.623333333333335</v>
      </c>
      <c r="M27" s="40">
        <f>_xlfn.STDEV.S(K27:K29)</f>
        <v>5.773502691891007E-3</v>
      </c>
      <c r="N27" s="41">
        <f>M27/L27*100</f>
        <v>7.2510185773320308E-3</v>
      </c>
      <c r="O27" s="2"/>
      <c r="P27" s="39">
        <v>10.98</v>
      </c>
      <c r="Q27" s="40">
        <v>75.78</v>
      </c>
      <c r="R27" s="40">
        <f>AVERAGE(Q27:Q29)</f>
        <v>75.78</v>
      </c>
      <c r="S27" s="40">
        <f>_xlfn.STDEV.S(Q27:Q29)</f>
        <v>0</v>
      </c>
      <c r="T27" s="41">
        <f>S27/R27*100</f>
        <v>0</v>
      </c>
      <c r="U27" s="40">
        <v>79.67</v>
      </c>
      <c r="V27" s="40">
        <f>AVERAGE(U27:U29)</f>
        <v>79.663333333333341</v>
      </c>
      <c r="W27" s="40">
        <f>_xlfn.STDEV.S(U27:U29)</f>
        <v>1.1547005383790217E-2</v>
      </c>
      <c r="X27" s="41">
        <f>W27/V27*100</f>
        <v>1.4494755492435103E-2</v>
      </c>
      <c r="Y27" s="4"/>
      <c r="Z27" s="39">
        <v>11.28</v>
      </c>
      <c r="AA27" s="40">
        <v>75.77</v>
      </c>
      <c r="AB27" s="40">
        <f>AVERAGE(AA27:AA29)</f>
        <v>75.773333333333326</v>
      </c>
      <c r="AC27" s="40">
        <f>_xlfn.STDEV.S(AA27:AA29)</f>
        <v>5.7735026918992113E-3</v>
      </c>
      <c r="AD27" s="41">
        <f>AC27/AB27*100</f>
        <v>7.6194387100552681E-3</v>
      </c>
      <c r="AE27" s="40">
        <v>79.67</v>
      </c>
      <c r="AF27" s="40">
        <f>AVERAGE(AE27:AE29)</f>
        <v>79.673333333333332</v>
      </c>
      <c r="AG27" s="40">
        <f>_xlfn.STDEV.S(AE27:AE29)</f>
        <v>5.7735026918992113E-3</v>
      </c>
      <c r="AH27" s="41">
        <f>AG27/AF27*100</f>
        <v>7.2464681096551051E-3</v>
      </c>
      <c r="AI27" s="4"/>
      <c r="AJ27" s="43">
        <f>AVERAGE(H27,R27,AB27)</f>
        <v>75.751111111111115</v>
      </c>
      <c r="AK27" s="40">
        <f>_xlfn.STDEV.S(H27,R27,AB27)</f>
        <v>4.4388854123192933E-2</v>
      </c>
      <c r="AL27" s="41">
        <f>AK27/AJ27*100</f>
        <v>5.8598287829842818E-2</v>
      </c>
      <c r="AM27" s="40">
        <f>AVERAGE(L27,V27,AF27)</f>
        <v>79.65333333333335</v>
      </c>
      <c r="AN27" s="40">
        <f>_xlfn.STDEV.S(L27,V27,AF27)</f>
        <v>2.6457513110646015E-2</v>
      </c>
      <c r="AO27" s="41">
        <f>AN27/AM27*100</f>
        <v>3.3215826637068138E-2</v>
      </c>
    </row>
    <row r="28" spans="2:41" ht="14.45" x14ac:dyDescent="0.35">
      <c r="B28" s="45"/>
      <c r="C28" s="4"/>
      <c r="D28" s="23"/>
      <c r="E28" s="4"/>
      <c r="F28" s="24">
        <v>11.5</v>
      </c>
      <c r="G28" s="25">
        <v>75.7</v>
      </c>
      <c r="H28" s="4"/>
      <c r="I28" s="4"/>
      <c r="J28" s="54"/>
      <c r="K28" s="4">
        <v>79.62</v>
      </c>
      <c r="L28" s="4"/>
      <c r="M28" s="4"/>
      <c r="N28" s="54"/>
      <c r="O28" s="2"/>
      <c r="P28" s="24">
        <v>10.89</v>
      </c>
      <c r="Q28" s="25">
        <v>75.78</v>
      </c>
      <c r="T28" s="54"/>
      <c r="U28" s="4">
        <v>79.650000000000006</v>
      </c>
      <c r="X28" s="54"/>
      <c r="Y28" s="4"/>
      <c r="Z28" s="24">
        <v>11.26</v>
      </c>
      <c r="AA28" s="25">
        <v>75.77</v>
      </c>
      <c r="AD28" s="54"/>
      <c r="AE28" s="4">
        <v>79.67</v>
      </c>
      <c r="AH28" s="54"/>
      <c r="AI28" s="4"/>
      <c r="AJ28" s="45"/>
      <c r="AK28" s="25"/>
      <c r="AL28" s="29"/>
      <c r="AN28" s="25"/>
      <c r="AO28" s="29"/>
    </row>
    <row r="29" spans="2:41" ht="14.45" x14ac:dyDescent="0.35">
      <c r="B29" s="42"/>
      <c r="C29" s="35"/>
      <c r="D29" s="32"/>
      <c r="E29" s="4"/>
      <c r="F29" s="33">
        <v>11.67</v>
      </c>
      <c r="G29" s="34">
        <v>75.7</v>
      </c>
      <c r="H29" s="35"/>
      <c r="I29" s="35"/>
      <c r="J29" s="55"/>
      <c r="K29" s="35">
        <v>79.63</v>
      </c>
      <c r="L29" s="35"/>
      <c r="M29" s="35"/>
      <c r="N29" s="55"/>
      <c r="O29" s="2"/>
      <c r="P29" s="33">
        <v>10.96</v>
      </c>
      <c r="Q29" s="34">
        <v>75.78</v>
      </c>
      <c r="R29" s="35"/>
      <c r="S29" s="35"/>
      <c r="T29" s="55"/>
      <c r="U29" s="35">
        <v>79.67</v>
      </c>
      <c r="V29" s="35"/>
      <c r="W29" s="35"/>
      <c r="X29" s="55"/>
      <c r="Y29" s="4"/>
      <c r="Z29" s="33">
        <v>11.46</v>
      </c>
      <c r="AA29" s="34">
        <v>75.78</v>
      </c>
      <c r="AB29" s="35"/>
      <c r="AC29" s="35"/>
      <c r="AD29" s="55"/>
      <c r="AE29" s="35">
        <v>79.680000000000007</v>
      </c>
      <c r="AF29" s="35"/>
      <c r="AG29" s="35"/>
      <c r="AH29" s="55"/>
      <c r="AI29" s="4"/>
      <c r="AJ29" s="42"/>
      <c r="AK29" s="34"/>
      <c r="AL29" s="37"/>
      <c r="AM29" s="35"/>
      <c r="AN29" s="34"/>
      <c r="AO29" s="37"/>
    </row>
    <row r="30" spans="2:41" ht="14.45" x14ac:dyDescent="0.35">
      <c r="B30" s="21" t="s">
        <v>29</v>
      </c>
      <c r="C30" s="47" t="s">
        <v>30</v>
      </c>
      <c r="D30" s="23" t="s">
        <v>16</v>
      </c>
      <c r="E30" s="4"/>
      <c r="F30" s="39">
        <v>11.46</v>
      </c>
      <c r="G30" s="40">
        <v>75.73</v>
      </c>
      <c r="H30" s="40">
        <f>AVERAGE(G30:G32)</f>
        <v>75.756666666666661</v>
      </c>
      <c r="I30" s="40">
        <f>_xlfn.STDEV.S(G30:G32)</f>
        <v>2.3094010767580435E-2</v>
      </c>
      <c r="J30" s="41">
        <f>I30/H30*100</f>
        <v>3.0484460026726494E-2</v>
      </c>
      <c r="K30" s="40">
        <v>79.650000000000006</v>
      </c>
      <c r="L30" s="40">
        <f>AVERAGE(K30:K32)</f>
        <v>79.65666666666668</v>
      </c>
      <c r="M30" s="40">
        <f>_xlfn.STDEV.S(K30:K32)</f>
        <v>1.1547005383790217E-2</v>
      </c>
      <c r="N30" s="41">
        <f>M30/L30*100</f>
        <v>1.4495968594957796E-2</v>
      </c>
      <c r="O30" s="2"/>
      <c r="P30" s="39">
        <v>10.97</v>
      </c>
      <c r="Q30" s="40">
        <v>75.75</v>
      </c>
      <c r="R30" s="40">
        <f>AVERAGE(Q30:Q32)</f>
        <v>75.760000000000005</v>
      </c>
      <c r="S30" s="40">
        <f>_xlfn.STDEV.S(Q30:Q32)</f>
        <v>1.7320508075689429E-2</v>
      </c>
      <c r="T30" s="41">
        <f>S30/R30*100</f>
        <v>2.2862339065059963E-2</v>
      </c>
      <c r="U30" s="40">
        <v>79.67</v>
      </c>
      <c r="V30" s="40">
        <f>AVERAGE(U31:U32)</f>
        <v>79.675000000000011</v>
      </c>
      <c r="W30" s="40">
        <f>_xlfn.STDEV.S(U30:U32)</f>
        <v>5.7735026918992113E-3</v>
      </c>
      <c r="X30" s="41">
        <f>W30/V30*100</f>
        <v>7.2463165257599122E-3</v>
      </c>
      <c r="Y30" s="4"/>
      <c r="Z30" s="39">
        <v>11.37</v>
      </c>
      <c r="AA30" s="40">
        <v>75.75</v>
      </c>
      <c r="AB30" s="40">
        <f>AVERAGE(AA30:AA32)</f>
        <v>75.756666666666661</v>
      </c>
      <c r="AC30" s="40">
        <f>_xlfn.STDEV.S(AA30:AA32)</f>
        <v>1.1547005383790217E-2</v>
      </c>
      <c r="AD30" s="41">
        <f>AC30/AB30*100</f>
        <v>1.5242230013363247E-2</v>
      </c>
      <c r="AE30" s="40">
        <v>79.67</v>
      </c>
      <c r="AF30" s="40">
        <f>AVERAGE(AE30:AE32)</f>
        <v>79.67</v>
      </c>
      <c r="AG30" s="40">
        <f>_xlfn.STDEV.S(AE30:AE32)</f>
        <v>0</v>
      </c>
      <c r="AH30" s="41">
        <f>AG30/AF30*100</f>
        <v>0</v>
      </c>
      <c r="AI30" s="4"/>
      <c r="AJ30" s="43">
        <f>AVERAGE(H30,R30,AB30)</f>
        <v>75.757777777777775</v>
      </c>
      <c r="AK30" s="40">
        <f>_xlfn.STDEV.S(H30,R30,AB30)</f>
        <v>1.9245008973052069E-3</v>
      </c>
      <c r="AL30" s="41">
        <f>AK30/AJ30*100</f>
        <v>2.5403344102177794E-3</v>
      </c>
      <c r="AM30" s="40">
        <f>AVERAGE(L30,V30,AF30)</f>
        <v>79.667222222222236</v>
      </c>
      <c r="AN30" s="40">
        <f>_xlfn.STDEV.S(L30,V30,AF30)</f>
        <v>9.4770678384594239E-3</v>
      </c>
      <c r="AO30" s="41">
        <f>AN30/AM30*100</f>
        <v>1.1895818096963731E-2</v>
      </c>
    </row>
    <row r="31" spans="2:41" ht="14.45" x14ac:dyDescent="0.35">
      <c r="B31" s="45"/>
      <c r="C31" s="4"/>
      <c r="D31" s="23"/>
      <c r="E31" s="4"/>
      <c r="F31" s="24">
        <v>11.59</v>
      </c>
      <c r="G31" s="25">
        <v>75.77</v>
      </c>
      <c r="H31" s="4"/>
      <c r="I31" s="4"/>
      <c r="J31" s="54"/>
      <c r="K31" s="4">
        <v>79.650000000000006</v>
      </c>
      <c r="L31" s="4"/>
      <c r="M31" s="4"/>
      <c r="N31" s="54"/>
      <c r="O31" s="2"/>
      <c r="P31" s="24">
        <v>10.91</v>
      </c>
      <c r="Q31" s="25">
        <v>75.78</v>
      </c>
      <c r="T31" s="54"/>
      <c r="U31" s="4">
        <v>79.680000000000007</v>
      </c>
      <c r="X31" s="54"/>
      <c r="Y31" s="4"/>
      <c r="Z31" s="24">
        <v>11.62</v>
      </c>
      <c r="AA31" s="25">
        <v>75.77</v>
      </c>
      <c r="AD31" s="54"/>
      <c r="AE31" s="4">
        <v>79.67</v>
      </c>
      <c r="AH31" s="54"/>
      <c r="AI31" s="4"/>
      <c r="AJ31" s="45"/>
      <c r="AK31" s="25"/>
      <c r="AL31" s="29"/>
      <c r="AN31" s="25"/>
      <c r="AO31" s="29"/>
    </row>
    <row r="32" spans="2:41" ht="14.45" x14ac:dyDescent="0.35">
      <c r="B32" s="42"/>
      <c r="C32" s="35"/>
      <c r="D32" s="32"/>
      <c r="E32" s="4"/>
      <c r="F32" s="24">
        <v>11.54</v>
      </c>
      <c r="G32" s="25">
        <v>75.77</v>
      </c>
      <c r="H32" s="4"/>
      <c r="I32" s="4"/>
      <c r="J32" s="54"/>
      <c r="K32" s="4">
        <v>79.67</v>
      </c>
      <c r="L32" s="4"/>
      <c r="M32" s="4"/>
      <c r="N32" s="54"/>
      <c r="O32" s="2"/>
      <c r="P32" s="24">
        <v>11.17</v>
      </c>
      <c r="Q32" s="25">
        <v>75.75</v>
      </c>
      <c r="T32" s="54"/>
      <c r="U32" s="4">
        <v>79.67</v>
      </c>
      <c r="X32" s="54"/>
      <c r="Y32" s="4"/>
      <c r="Z32" s="24">
        <v>11.48</v>
      </c>
      <c r="AA32" s="25">
        <v>75.75</v>
      </c>
      <c r="AD32" s="54"/>
      <c r="AE32" s="4">
        <v>79.67</v>
      </c>
      <c r="AH32" s="54"/>
      <c r="AI32" s="4"/>
      <c r="AJ32" s="45"/>
      <c r="AK32" s="25"/>
      <c r="AL32" s="29"/>
      <c r="AN32" s="25"/>
      <c r="AO32" s="29"/>
    </row>
    <row r="33" spans="2:41" ht="14.45" x14ac:dyDescent="0.35">
      <c r="B33" s="21" t="s">
        <v>31</v>
      </c>
      <c r="C33" s="4" t="s">
        <v>32</v>
      </c>
      <c r="D33" s="23" t="s">
        <v>16</v>
      </c>
      <c r="E33" s="4"/>
      <c r="F33" s="39">
        <v>11.62</v>
      </c>
      <c r="G33" s="40">
        <v>75.77</v>
      </c>
      <c r="H33" s="40">
        <f>AVERAGE(G33:G35)</f>
        <v>75.796666666666667</v>
      </c>
      <c r="I33" s="40">
        <f>_xlfn.STDEV.S(G33:G35)</f>
        <v>2.516611478423459E-2</v>
      </c>
      <c r="J33" s="41">
        <f>I33/H33*100</f>
        <v>3.3202139211356597E-2</v>
      </c>
      <c r="K33" s="40">
        <v>79.67</v>
      </c>
      <c r="L33" s="40">
        <f>AVERAGE(K33:K35)</f>
        <v>79.696666666666658</v>
      </c>
      <c r="M33" s="40">
        <f>_xlfn.STDEV.S(K33:K35)</f>
        <v>2.516611478423459E-2</v>
      </c>
      <c r="N33" s="41">
        <f>M33/L33*100</f>
        <v>3.1577374358067581E-2</v>
      </c>
      <c r="O33" s="2"/>
      <c r="P33" s="39">
        <v>11.41</v>
      </c>
      <c r="Q33" s="40">
        <v>75.78</v>
      </c>
      <c r="R33" s="40">
        <f>AVERAGE(Q33:Q35)</f>
        <v>75.763333333333335</v>
      </c>
      <c r="S33" s="40">
        <f>_xlfn.STDEV.S(Q33:Q35)</f>
        <v>2.8867513459479646E-2</v>
      </c>
      <c r="T33" s="41">
        <f>S33/R33*100</f>
        <v>3.8102221997641315E-2</v>
      </c>
      <c r="U33" s="40">
        <v>79.7</v>
      </c>
      <c r="V33" s="40">
        <f>AVERAGE(U33:U35)</f>
        <v>79.680000000000007</v>
      </c>
      <c r="W33" s="40">
        <f>_xlfn.STDEV.S(U33:U35)</f>
        <v>1.7320508075689429E-2</v>
      </c>
      <c r="X33" s="41">
        <f>W33/V33*100</f>
        <v>2.1737585436357214E-2</v>
      </c>
      <c r="Y33" s="4"/>
      <c r="Z33" s="39">
        <v>11.72</v>
      </c>
      <c r="AA33" s="40">
        <v>75.78</v>
      </c>
      <c r="AB33" s="40">
        <f>AVERAGE(AA33:AA35)</f>
        <v>75.78</v>
      </c>
      <c r="AC33" s="40">
        <f>_xlfn.STDEV.S(AA33:AA35)</f>
        <v>0</v>
      </c>
      <c r="AD33" s="41">
        <f>AC33/AB33*100</f>
        <v>0</v>
      </c>
      <c r="AE33" s="40">
        <v>79.7</v>
      </c>
      <c r="AF33" s="40">
        <f>AVERAGE(AE33:AE35)</f>
        <v>79.683333333333337</v>
      </c>
      <c r="AG33" s="40">
        <f>_xlfn.STDEV.S(AE33:AE35)</f>
        <v>1.5275252316519527E-2</v>
      </c>
      <c r="AH33" s="41">
        <f>AG33/AF33*100</f>
        <v>1.9169946433615803E-2</v>
      </c>
      <c r="AI33" s="4"/>
      <c r="AJ33" s="43">
        <f>AVERAGE(H33,R33,AB33)</f>
        <v>75.78</v>
      </c>
      <c r="AK33" s="40">
        <f>_xlfn.STDEV.S(H33,R33,AB33)</f>
        <v>1.6666666666665719E-2</v>
      </c>
      <c r="AL33" s="41">
        <f>AK33/AJ33*100</f>
        <v>2.1993489926980365E-2</v>
      </c>
      <c r="AM33" s="40">
        <f>AVERAGE(L33,V33,AF33)</f>
        <v>79.686666666666667</v>
      </c>
      <c r="AN33" s="40">
        <f>_xlfn.STDEV.S(L33,V33,AF33)</f>
        <v>8.8191710368739473E-3</v>
      </c>
      <c r="AO33" s="41">
        <f>AN33/AM33*100</f>
        <v>1.1067310763248491E-2</v>
      </c>
    </row>
    <row r="34" spans="2:41" ht="14.45" x14ac:dyDescent="0.35">
      <c r="B34" s="45"/>
      <c r="C34" s="4"/>
      <c r="D34" s="23"/>
      <c r="E34" s="4"/>
      <c r="F34" s="24">
        <v>11.86</v>
      </c>
      <c r="G34" s="25">
        <v>75.819999999999993</v>
      </c>
      <c r="H34" s="4"/>
      <c r="I34" s="4"/>
      <c r="J34" s="54"/>
      <c r="K34" s="4">
        <v>79.72</v>
      </c>
      <c r="L34" s="4"/>
      <c r="M34" s="4"/>
      <c r="N34" s="54"/>
      <c r="O34" s="2"/>
      <c r="P34" s="24">
        <v>11.1</v>
      </c>
      <c r="Q34" s="25">
        <v>75.73</v>
      </c>
      <c r="T34" s="54"/>
      <c r="U34" s="4">
        <v>79.67</v>
      </c>
      <c r="X34" s="54"/>
      <c r="Y34" s="4"/>
      <c r="Z34" s="24">
        <v>11.68</v>
      </c>
      <c r="AA34" s="25">
        <v>75.78</v>
      </c>
      <c r="AD34" s="54"/>
      <c r="AE34" s="4">
        <v>79.680000000000007</v>
      </c>
      <c r="AH34" s="54"/>
      <c r="AI34" s="4"/>
      <c r="AJ34" s="45"/>
      <c r="AK34" s="25"/>
      <c r="AL34" s="29"/>
      <c r="AN34" s="25"/>
      <c r="AO34" s="29"/>
    </row>
    <row r="35" spans="2:41" ht="14.45" x14ac:dyDescent="0.35">
      <c r="B35" s="42"/>
      <c r="C35" s="35"/>
      <c r="D35" s="32"/>
      <c r="E35" s="4"/>
      <c r="F35" s="33">
        <v>11.89</v>
      </c>
      <c r="G35" s="34">
        <v>75.8</v>
      </c>
      <c r="H35" s="35"/>
      <c r="I35" s="35"/>
      <c r="J35" s="55"/>
      <c r="K35" s="35">
        <v>79.7</v>
      </c>
      <c r="L35" s="35"/>
      <c r="M35" s="35"/>
      <c r="N35" s="55"/>
      <c r="O35" s="2"/>
      <c r="P35" s="33">
        <v>11.25</v>
      </c>
      <c r="Q35" s="34">
        <v>75.78</v>
      </c>
      <c r="R35" s="35"/>
      <c r="S35" s="35"/>
      <c r="T35" s="55"/>
      <c r="U35" s="35">
        <v>79.67</v>
      </c>
      <c r="V35" s="35"/>
      <c r="W35" s="35"/>
      <c r="X35" s="55"/>
      <c r="Y35" s="4"/>
      <c r="Z35" s="33">
        <v>11.85</v>
      </c>
      <c r="AA35" s="34">
        <v>75.78</v>
      </c>
      <c r="AB35" s="35"/>
      <c r="AC35" s="35"/>
      <c r="AD35" s="55"/>
      <c r="AE35" s="35">
        <v>79.67</v>
      </c>
      <c r="AF35" s="35"/>
      <c r="AG35" s="35"/>
      <c r="AH35" s="55"/>
      <c r="AI35" s="4"/>
      <c r="AJ35" s="42"/>
      <c r="AK35" s="34"/>
      <c r="AL35" s="37"/>
      <c r="AM35" s="35"/>
      <c r="AN35" s="34"/>
      <c r="AO35" s="37"/>
    </row>
    <row r="36" spans="2:41" ht="14.45" x14ac:dyDescent="0.35">
      <c r="B36" s="21" t="s">
        <v>33</v>
      </c>
      <c r="C36" s="47" t="s">
        <v>34</v>
      </c>
      <c r="D36" s="23" t="s">
        <v>16</v>
      </c>
      <c r="E36" s="4"/>
      <c r="F36" s="39">
        <v>12.5</v>
      </c>
      <c r="G36" s="40">
        <v>75.900000000000006</v>
      </c>
      <c r="H36" s="40">
        <f>AVERAGE(G36:G38)</f>
        <v>75.916666666666671</v>
      </c>
      <c r="I36" s="40">
        <f>_xlfn.STDEV.S(G36:G38)</f>
        <v>1.5275252316519527E-2</v>
      </c>
      <c r="J36" s="41">
        <f>I36/H36*100</f>
        <v>2.0121078792341856E-2</v>
      </c>
      <c r="K36" s="40"/>
      <c r="L36" s="40"/>
      <c r="M36" s="40"/>
      <c r="N36" s="41"/>
      <c r="O36" s="2"/>
      <c r="P36" s="39">
        <v>11.9</v>
      </c>
      <c r="Q36" s="40">
        <v>75.87</v>
      </c>
      <c r="R36" s="40">
        <f>AVERAGE(Q36:Q38)</f>
        <v>75.86666666666666</v>
      </c>
      <c r="S36" s="40">
        <f>_xlfn.STDEV.S(Q36:Q38)</f>
        <v>1.5275252316521078E-2</v>
      </c>
      <c r="T36" s="41">
        <f>S36/R36*100</f>
        <v>2.0134339608771194E-2</v>
      </c>
      <c r="U36" s="40"/>
      <c r="V36" s="40"/>
      <c r="W36" s="40"/>
      <c r="X36" s="41"/>
      <c r="Y36" s="4"/>
      <c r="Z36" s="39">
        <v>12.44</v>
      </c>
      <c r="AA36" s="40">
        <v>75.900000000000006</v>
      </c>
      <c r="AB36" s="40">
        <f>AVERAGE(AA36:AA38)</f>
        <v>75.900000000000006</v>
      </c>
      <c r="AC36" s="40">
        <f>_xlfn.STDEV.S(AA36:AA38)</f>
        <v>0</v>
      </c>
      <c r="AD36" s="41">
        <f>AC36/AB36*100</f>
        <v>0</v>
      </c>
      <c r="AE36" s="40"/>
      <c r="AF36" s="40"/>
      <c r="AG36" s="40"/>
      <c r="AH36" s="41"/>
      <c r="AI36" s="4"/>
      <c r="AJ36" s="43">
        <f>AVERAGE(H36,R36,AB36)</f>
        <v>75.894444444444446</v>
      </c>
      <c r="AK36" s="40">
        <f>_xlfn.STDEV.S(H36,R36,AB36)</f>
        <v>2.5458753860872086E-2</v>
      </c>
      <c r="AL36" s="41">
        <f>AK36/AJ36*100</f>
        <v>3.3544950552353237E-2</v>
      </c>
      <c r="AM36" s="40"/>
      <c r="AN36" s="40"/>
      <c r="AO36" s="41"/>
    </row>
    <row r="37" spans="2:41" ht="14.45" x14ac:dyDescent="0.35">
      <c r="B37" s="21"/>
      <c r="C37" s="4"/>
      <c r="D37" s="23"/>
      <c r="E37" s="4"/>
      <c r="F37" s="24">
        <v>12.34</v>
      </c>
      <c r="G37" s="25">
        <v>75.930000000000007</v>
      </c>
      <c r="H37" s="4"/>
      <c r="I37" s="4"/>
      <c r="J37" s="54"/>
      <c r="K37" s="4"/>
      <c r="L37" s="4"/>
      <c r="M37" s="4"/>
      <c r="N37" s="54"/>
      <c r="O37" s="2"/>
      <c r="P37" s="24">
        <v>11.87</v>
      </c>
      <c r="Q37" s="25">
        <v>75.88</v>
      </c>
      <c r="T37" s="54"/>
      <c r="X37" s="54"/>
      <c r="Y37" s="4"/>
      <c r="Z37" s="24">
        <v>12.69</v>
      </c>
      <c r="AA37" s="25">
        <v>75.900000000000006</v>
      </c>
      <c r="AD37" s="54"/>
      <c r="AH37" s="54"/>
      <c r="AI37" s="4"/>
      <c r="AJ37" s="45"/>
      <c r="AK37" s="25"/>
      <c r="AL37" s="29"/>
      <c r="AN37" s="25"/>
      <c r="AO37" s="29"/>
    </row>
    <row r="38" spans="2:41" ht="14.45" x14ac:dyDescent="0.35">
      <c r="B38" s="30"/>
      <c r="C38" s="4"/>
      <c r="D38" s="32"/>
      <c r="E38" s="4"/>
      <c r="F38" s="33">
        <v>12.45</v>
      </c>
      <c r="G38" s="34">
        <v>75.92</v>
      </c>
      <c r="H38" s="35"/>
      <c r="I38" s="35"/>
      <c r="J38" s="55"/>
      <c r="K38" s="35"/>
      <c r="L38" s="35"/>
      <c r="M38" s="35"/>
      <c r="N38" s="55"/>
      <c r="O38" s="2"/>
      <c r="P38" s="33">
        <v>11.9</v>
      </c>
      <c r="Q38" s="34">
        <v>75.849999999999994</v>
      </c>
      <c r="R38" s="35"/>
      <c r="S38" s="35"/>
      <c r="T38" s="55"/>
      <c r="U38" s="35"/>
      <c r="V38" s="35"/>
      <c r="W38" s="35"/>
      <c r="X38" s="55"/>
      <c r="Y38" s="4"/>
      <c r="Z38" s="33">
        <v>12.42</v>
      </c>
      <c r="AA38" s="34">
        <v>75.900000000000006</v>
      </c>
      <c r="AB38" s="35"/>
      <c r="AC38" s="35"/>
      <c r="AD38" s="55"/>
      <c r="AE38" s="35"/>
      <c r="AF38" s="35"/>
      <c r="AG38" s="35"/>
      <c r="AH38" s="55"/>
      <c r="AI38" s="4"/>
      <c r="AJ38" s="42"/>
      <c r="AK38" s="34"/>
      <c r="AL38" s="37"/>
      <c r="AM38" s="35"/>
      <c r="AN38" s="34"/>
      <c r="AO38" s="37"/>
    </row>
    <row r="39" spans="2:41" ht="14.45" x14ac:dyDescent="0.35">
      <c r="B39" s="21" t="s">
        <v>35</v>
      </c>
      <c r="C39" s="47" t="s">
        <v>36</v>
      </c>
      <c r="D39" s="23" t="s">
        <v>16</v>
      </c>
      <c r="E39" s="4"/>
      <c r="F39" s="39">
        <v>12.31</v>
      </c>
      <c r="G39" s="40">
        <v>75.92</v>
      </c>
      <c r="H39" s="40">
        <f>AVERAGE(G39:G41)</f>
        <v>75.923333333333332</v>
      </c>
      <c r="I39" s="40">
        <f>_xlfn.STDEV.S(G39:G41)</f>
        <v>5.7735026918992113E-3</v>
      </c>
      <c r="J39" s="41">
        <f>I39/H39*100</f>
        <v>7.6043851585799859E-3</v>
      </c>
      <c r="K39" s="40"/>
      <c r="L39" s="40"/>
      <c r="M39" s="40"/>
      <c r="N39" s="41"/>
      <c r="O39" s="2"/>
      <c r="P39" s="39">
        <v>11.68</v>
      </c>
      <c r="Q39" s="40">
        <v>75.849999999999994</v>
      </c>
      <c r="R39" s="40">
        <f>AVERAGE(Q39:Q41)</f>
        <v>75.876666666666665</v>
      </c>
      <c r="S39" s="40">
        <f>_xlfn.STDEV.S(Q39:Q41)</f>
        <v>2.5166114784241179E-2</v>
      </c>
      <c r="T39" s="41">
        <f>S39/R39*100</f>
        <v>3.3167132782464318E-2</v>
      </c>
      <c r="U39" s="40"/>
      <c r="V39" s="40"/>
      <c r="W39" s="40"/>
      <c r="X39" s="41"/>
      <c r="Y39" s="4"/>
      <c r="Z39" s="39">
        <v>12.24</v>
      </c>
      <c r="AA39" s="40">
        <v>75.900000000000006</v>
      </c>
      <c r="AB39" s="40">
        <f>AVERAGE(AA39:AA41)</f>
        <v>75.893333333333331</v>
      </c>
      <c r="AC39" s="40">
        <f>_xlfn.STDEV.S(AA39:AA41)</f>
        <v>1.1547005383798423E-2</v>
      </c>
      <c r="AD39" s="41">
        <f>AC39/AB39*100</f>
        <v>1.5214782216881268E-2</v>
      </c>
      <c r="AE39" s="40"/>
      <c r="AF39" s="40"/>
      <c r="AG39" s="40"/>
      <c r="AH39" s="41"/>
      <c r="AI39" s="4"/>
      <c r="AJ39" s="43">
        <f>AVERAGE(H39,R39,AB39)</f>
        <v>75.897777777777776</v>
      </c>
      <c r="AK39" s="40">
        <f>_xlfn.STDEV.S(H39,R39,AB39)</f>
        <v>2.3648662948658816E-2</v>
      </c>
      <c r="AL39" s="41">
        <f>AK39/AJ39*100</f>
        <v>3.1158570963566393E-2</v>
      </c>
      <c r="AM39" s="40"/>
      <c r="AN39" s="40"/>
      <c r="AO39" s="41"/>
    </row>
    <row r="40" spans="2:41" ht="14.45" x14ac:dyDescent="0.35">
      <c r="B40" s="21"/>
      <c r="C40" s="4"/>
      <c r="D40" s="23"/>
      <c r="E40" s="4"/>
      <c r="F40" s="24">
        <v>12.46</v>
      </c>
      <c r="G40" s="25">
        <v>75.92</v>
      </c>
      <c r="H40" s="4"/>
      <c r="I40" s="4"/>
      <c r="J40" s="54"/>
      <c r="K40" s="4"/>
      <c r="L40" s="4"/>
      <c r="M40" s="4"/>
      <c r="N40" s="54"/>
      <c r="O40" s="2"/>
      <c r="P40" s="24">
        <v>11.67</v>
      </c>
      <c r="Q40" s="25">
        <v>75.88</v>
      </c>
      <c r="T40" s="54"/>
      <c r="X40" s="54"/>
      <c r="Y40" s="4"/>
      <c r="Z40" s="24">
        <v>12.3</v>
      </c>
      <c r="AA40" s="25">
        <v>75.88</v>
      </c>
      <c r="AD40" s="54"/>
      <c r="AH40" s="54"/>
      <c r="AI40" s="4"/>
      <c r="AJ40" s="45"/>
      <c r="AK40" s="25"/>
      <c r="AL40" s="29"/>
      <c r="AN40" s="25"/>
      <c r="AO40" s="29"/>
    </row>
    <row r="41" spans="2:41" ht="14.45" x14ac:dyDescent="0.35">
      <c r="B41" s="30"/>
      <c r="C41" s="35"/>
      <c r="D41" s="32"/>
      <c r="E41" s="4"/>
      <c r="F41" s="33">
        <v>12.25</v>
      </c>
      <c r="G41" s="34">
        <v>75.930000000000007</v>
      </c>
      <c r="H41" s="35"/>
      <c r="I41" s="35"/>
      <c r="J41" s="55"/>
      <c r="K41" s="35"/>
      <c r="L41" s="35"/>
      <c r="M41" s="35"/>
      <c r="N41" s="55"/>
      <c r="O41" s="2"/>
      <c r="P41" s="33">
        <v>11.75</v>
      </c>
      <c r="Q41" s="34">
        <v>75.900000000000006</v>
      </c>
      <c r="R41" s="35"/>
      <c r="S41" s="35"/>
      <c r="T41" s="55"/>
      <c r="U41" s="35"/>
      <c r="V41" s="35"/>
      <c r="W41" s="35"/>
      <c r="X41" s="55"/>
      <c r="Y41" s="4"/>
      <c r="Z41" s="33">
        <v>12.47</v>
      </c>
      <c r="AA41" s="34">
        <v>75.900000000000006</v>
      </c>
      <c r="AB41" s="35"/>
      <c r="AC41" s="35"/>
      <c r="AD41" s="55"/>
      <c r="AE41" s="35"/>
      <c r="AF41" s="35"/>
      <c r="AG41" s="35"/>
      <c r="AH41" s="55"/>
      <c r="AI41" s="4"/>
      <c r="AJ41" s="42"/>
      <c r="AK41" s="34"/>
      <c r="AL41" s="37"/>
      <c r="AM41" s="35"/>
      <c r="AN41" s="34"/>
      <c r="AO41" s="37"/>
    </row>
    <row r="42" spans="2:41" x14ac:dyDescent="0.25">
      <c r="B42" s="21" t="s">
        <v>37</v>
      </c>
      <c r="C42" s="47" t="s">
        <v>38</v>
      </c>
      <c r="D42" s="23" t="s">
        <v>16</v>
      </c>
      <c r="E42" s="4"/>
      <c r="F42" s="39">
        <v>12.67</v>
      </c>
      <c r="G42" s="40">
        <v>75.92</v>
      </c>
      <c r="H42" s="40">
        <f>AVERAGE(G42:G44)</f>
        <v>75.92</v>
      </c>
      <c r="I42" s="40">
        <f>_xlfn.STDEV.S(G42:G44)</f>
        <v>0</v>
      </c>
      <c r="J42" s="41">
        <f>I42/H42*100</f>
        <v>0</v>
      </c>
      <c r="K42" s="40"/>
      <c r="L42" s="40"/>
      <c r="M42" s="40"/>
      <c r="N42" s="41"/>
      <c r="O42" s="2"/>
      <c r="P42" s="39">
        <v>12.26</v>
      </c>
      <c r="Q42" s="40">
        <v>75.87</v>
      </c>
      <c r="R42" s="40">
        <f>AVERAGE(Q42:Q44)</f>
        <v>75.88333333333334</v>
      </c>
      <c r="S42" s="40">
        <f>_xlfn.STDEV.S(Q42:Q44)</f>
        <v>1.5275252316521078E-2</v>
      </c>
      <c r="T42" s="41">
        <f>S42/R42*100</f>
        <v>2.0129917394932233E-2</v>
      </c>
      <c r="U42" s="40"/>
      <c r="V42" s="40"/>
      <c r="W42" s="40"/>
      <c r="X42" s="41"/>
      <c r="Y42" s="4"/>
      <c r="Z42" s="39">
        <v>12.6</v>
      </c>
      <c r="AA42" s="40">
        <v>75.88</v>
      </c>
      <c r="AB42" s="40">
        <f>AVERAGE(AA42:AA44)</f>
        <v>75.893333333333331</v>
      </c>
      <c r="AC42" s="40">
        <f>_xlfn.STDEV.S(AA42:AA44)</f>
        <v>1.1547005383798423E-2</v>
      </c>
      <c r="AD42" s="41">
        <f>AC42/AB42*100</f>
        <v>1.5214782216881268E-2</v>
      </c>
      <c r="AE42" s="40"/>
      <c r="AF42" s="40"/>
      <c r="AG42" s="40"/>
      <c r="AH42" s="41"/>
      <c r="AI42" s="4"/>
      <c r="AJ42" s="43">
        <f>AVERAGE(H42,R42,AB42)</f>
        <v>75.898888888888891</v>
      </c>
      <c r="AK42" s="40">
        <f>_xlfn.STDEV.S(H42,R42,AB42)</f>
        <v>1.8954135676923015E-2</v>
      </c>
      <c r="AL42" s="41">
        <f>AK42/AJ42*100</f>
        <v>2.4972876354844475E-2</v>
      </c>
      <c r="AM42" s="40"/>
      <c r="AN42" s="40"/>
      <c r="AO42" s="41"/>
    </row>
    <row r="43" spans="2:41" x14ac:dyDescent="0.25">
      <c r="B43" s="21"/>
      <c r="C43" s="4"/>
      <c r="D43" s="23"/>
      <c r="E43" s="4"/>
      <c r="F43" s="24">
        <v>12.72</v>
      </c>
      <c r="G43" s="25">
        <v>75.92</v>
      </c>
      <c r="H43" s="4"/>
      <c r="I43" s="4"/>
      <c r="J43" s="54"/>
      <c r="K43" s="4"/>
      <c r="L43" s="4"/>
      <c r="M43" s="4"/>
      <c r="N43" s="54"/>
      <c r="O43" s="2"/>
      <c r="P43" s="24">
        <v>12.16</v>
      </c>
      <c r="Q43" s="25">
        <v>75.88</v>
      </c>
      <c r="T43" s="54"/>
      <c r="X43" s="54"/>
      <c r="Y43" s="4"/>
      <c r="Z43" s="24">
        <v>12.83</v>
      </c>
      <c r="AA43" s="25">
        <v>75.900000000000006</v>
      </c>
      <c r="AD43" s="54"/>
      <c r="AH43" s="54"/>
      <c r="AI43" s="4"/>
      <c r="AJ43" s="45"/>
      <c r="AK43" s="25"/>
      <c r="AL43" s="29"/>
      <c r="AN43" s="25"/>
      <c r="AO43" s="29"/>
    </row>
    <row r="44" spans="2:41" x14ac:dyDescent="0.25">
      <c r="B44" s="30"/>
      <c r="C44" s="35"/>
      <c r="D44" s="32"/>
      <c r="E44" s="4"/>
      <c r="F44" s="33">
        <v>12.78</v>
      </c>
      <c r="G44" s="34">
        <v>75.92</v>
      </c>
      <c r="H44" s="35"/>
      <c r="I44" s="35"/>
      <c r="J44" s="55"/>
      <c r="K44" s="35"/>
      <c r="L44" s="35"/>
      <c r="M44" s="35"/>
      <c r="N44" s="55"/>
      <c r="O44" s="2"/>
      <c r="P44" s="33">
        <v>12.17</v>
      </c>
      <c r="Q44" s="34">
        <v>75.900000000000006</v>
      </c>
      <c r="R44" s="35"/>
      <c r="S44" s="35"/>
      <c r="T44" s="55"/>
      <c r="U44" s="35"/>
      <c r="V44" s="35"/>
      <c r="W44" s="35"/>
      <c r="X44" s="55"/>
      <c r="Y44" s="4"/>
      <c r="Z44" s="33">
        <v>12.88</v>
      </c>
      <c r="AA44" s="34">
        <v>75.900000000000006</v>
      </c>
      <c r="AB44" s="35"/>
      <c r="AC44" s="35"/>
      <c r="AD44" s="55"/>
      <c r="AE44" s="35"/>
      <c r="AF44" s="35"/>
      <c r="AG44" s="35"/>
      <c r="AH44" s="55"/>
      <c r="AI44" s="4"/>
      <c r="AJ44" s="42"/>
      <c r="AK44" s="34"/>
      <c r="AL44" s="37"/>
      <c r="AM44" s="35"/>
      <c r="AN44" s="34"/>
      <c r="AO44" s="37"/>
    </row>
    <row r="45" spans="2:41" x14ac:dyDescent="0.25">
      <c r="B45" s="21" t="s">
        <v>39</v>
      </c>
      <c r="C45" s="47" t="s">
        <v>40</v>
      </c>
      <c r="D45" s="23" t="s">
        <v>16</v>
      </c>
      <c r="E45" s="4"/>
      <c r="F45" s="39">
        <v>12.33</v>
      </c>
      <c r="G45" s="40">
        <v>75.92</v>
      </c>
      <c r="H45" s="40">
        <f>AVERAGE(G45:G47)</f>
        <v>75.913333333333341</v>
      </c>
      <c r="I45" s="40">
        <f>_xlfn.STDEV.S(G45:G47)</f>
        <v>1.1547005383790217E-2</v>
      </c>
      <c r="J45" s="41">
        <f>I45/H45*100</f>
        <v>1.521077375576124E-2</v>
      </c>
      <c r="K45" s="40"/>
      <c r="L45" s="40"/>
      <c r="M45" s="40"/>
      <c r="N45" s="41"/>
      <c r="O45" s="2"/>
      <c r="P45" s="39">
        <v>11.99</v>
      </c>
      <c r="Q45" s="40">
        <v>75.92</v>
      </c>
      <c r="R45" s="40">
        <f>AVERAGE(Q45:Q47)</f>
        <v>75.92</v>
      </c>
      <c r="S45" s="40">
        <f>_xlfn.STDEV.S(Q45:Q47)</f>
        <v>0</v>
      </c>
      <c r="T45" s="41">
        <f>S45/R45*100</f>
        <v>0</v>
      </c>
      <c r="U45" s="40"/>
      <c r="V45" s="40"/>
      <c r="W45" s="40"/>
      <c r="X45" s="41"/>
      <c r="Y45" s="4"/>
      <c r="Z45" s="39">
        <v>12.58</v>
      </c>
      <c r="AA45" s="40">
        <v>75.930000000000007</v>
      </c>
      <c r="AB45" s="40">
        <f>AVERAGE(AA45:AA47)</f>
        <v>75.896666666666661</v>
      </c>
      <c r="AC45" s="40">
        <f>_xlfn.STDEV.S(AA45:AA47)</f>
        <v>2.8867513459487851E-2</v>
      </c>
      <c r="AD45" s="41">
        <f>AC45/AB45*100</f>
        <v>3.8035284983294643E-2</v>
      </c>
      <c r="AE45" s="40"/>
      <c r="AF45" s="40"/>
      <c r="AG45" s="40"/>
      <c r="AH45" s="41"/>
      <c r="AI45" s="4"/>
      <c r="AJ45" s="43">
        <f>AVERAGE(H45,R45,AB45)</f>
        <v>75.910000000000011</v>
      </c>
      <c r="AK45" s="40">
        <f>_xlfn.STDEV.S(H45,R45,AB45)</f>
        <v>1.2018504251551466E-2</v>
      </c>
      <c r="AL45" s="41">
        <f>AK45/AJ45*100</f>
        <v>1.5832570480241687E-2</v>
      </c>
      <c r="AM45" s="40"/>
      <c r="AN45" s="40"/>
      <c r="AO45" s="41"/>
    </row>
    <row r="46" spans="2:41" x14ac:dyDescent="0.25">
      <c r="B46" s="21"/>
      <c r="C46" s="4"/>
      <c r="D46" s="23"/>
      <c r="E46" s="4"/>
      <c r="F46" s="24">
        <v>12.32</v>
      </c>
      <c r="G46" s="25">
        <v>75.900000000000006</v>
      </c>
      <c r="H46" s="4"/>
      <c r="I46" s="4"/>
      <c r="J46" s="54"/>
      <c r="K46" s="4"/>
      <c r="L46" s="4"/>
      <c r="M46" s="4"/>
      <c r="N46" s="54"/>
      <c r="O46" s="2"/>
      <c r="P46" s="24">
        <v>11.75</v>
      </c>
      <c r="Q46" s="25">
        <v>75.92</v>
      </c>
      <c r="T46" s="54"/>
      <c r="X46" s="54"/>
      <c r="Y46" s="4"/>
      <c r="Z46" s="24">
        <v>12.26</v>
      </c>
      <c r="AA46" s="25">
        <v>75.88</v>
      </c>
      <c r="AD46" s="54"/>
      <c r="AH46" s="54"/>
      <c r="AI46" s="4"/>
      <c r="AJ46" s="45"/>
      <c r="AK46" s="25"/>
      <c r="AL46" s="29"/>
      <c r="AN46" s="25"/>
      <c r="AO46" s="29"/>
    </row>
    <row r="47" spans="2:41" x14ac:dyDescent="0.25">
      <c r="B47" s="30"/>
      <c r="C47" s="35"/>
      <c r="D47" s="32"/>
      <c r="E47" s="4"/>
      <c r="F47" s="33">
        <v>12.46</v>
      </c>
      <c r="G47" s="34">
        <v>75.92</v>
      </c>
      <c r="H47" s="35"/>
      <c r="I47" s="35"/>
      <c r="J47" s="55"/>
      <c r="K47" s="35"/>
      <c r="L47" s="35"/>
      <c r="M47" s="35"/>
      <c r="N47" s="55"/>
      <c r="O47" s="2"/>
      <c r="P47" s="33">
        <v>12.08</v>
      </c>
      <c r="Q47" s="34">
        <v>75.92</v>
      </c>
      <c r="R47" s="35"/>
      <c r="S47" s="35"/>
      <c r="T47" s="55"/>
      <c r="U47" s="35"/>
      <c r="V47" s="35"/>
      <c r="W47" s="35"/>
      <c r="X47" s="55"/>
      <c r="Y47" s="4"/>
      <c r="Z47" s="33">
        <v>12.28</v>
      </c>
      <c r="AA47" s="34">
        <v>75.88</v>
      </c>
      <c r="AB47" s="35"/>
      <c r="AC47" s="35"/>
      <c r="AD47" s="55"/>
      <c r="AE47" s="35"/>
      <c r="AF47" s="35"/>
      <c r="AG47" s="35"/>
      <c r="AH47" s="55"/>
      <c r="AI47" s="4"/>
      <c r="AJ47" s="42"/>
      <c r="AK47" s="34"/>
      <c r="AL47" s="37"/>
      <c r="AM47" s="35"/>
      <c r="AN47" s="34"/>
      <c r="AO47" s="37"/>
    </row>
    <row r="48" spans="2:41" x14ac:dyDescent="0.25">
      <c r="B48" s="21" t="s">
        <v>41</v>
      </c>
      <c r="C48" s="47" t="s">
        <v>42</v>
      </c>
      <c r="D48" s="23" t="s">
        <v>16</v>
      </c>
      <c r="E48" s="4"/>
      <c r="F48" s="39">
        <v>12.33</v>
      </c>
      <c r="G48" s="40">
        <v>75.849999999999994</v>
      </c>
      <c r="H48" s="40">
        <f>AVERAGE(G48:G50)</f>
        <v>75.876666666666665</v>
      </c>
      <c r="I48" s="40">
        <f>_xlfn.STDEV.S(G48:G50)</f>
        <v>2.5166114784241179E-2</v>
      </c>
      <c r="J48" s="41">
        <f>I48/H48*100</f>
        <v>3.3167132782464318E-2</v>
      </c>
      <c r="K48" s="40"/>
      <c r="L48" s="40"/>
      <c r="M48" s="40"/>
      <c r="N48" s="41"/>
      <c r="O48" s="2"/>
      <c r="P48" s="39">
        <v>12.03</v>
      </c>
      <c r="Q48" s="40">
        <v>75.900000000000006</v>
      </c>
      <c r="R48" s="40">
        <f>AVERAGE(Q48:Q50)</f>
        <v>75.900000000000006</v>
      </c>
      <c r="S48" s="40">
        <f>_xlfn.STDEV.S(Q48:Q50)</f>
        <v>0</v>
      </c>
      <c r="T48" s="41">
        <f>S48/R48*100</f>
        <v>0</v>
      </c>
      <c r="U48" s="40"/>
      <c r="V48" s="40"/>
      <c r="W48" s="40"/>
      <c r="X48" s="41"/>
      <c r="Y48" s="4"/>
      <c r="Z48" s="39">
        <v>12.52</v>
      </c>
      <c r="AA48" s="40">
        <v>75.92</v>
      </c>
      <c r="AB48" s="40">
        <f>AVERAGE(AA48:AA50)</f>
        <v>75.916666666666671</v>
      </c>
      <c r="AC48" s="40">
        <f>_xlfn.STDEV.S(AA48:AA50)</f>
        <v>1.5275252316519527E-2</v>
      </c>
      <c r="AD48" s="41">
        <f>AC48/AB48*100</f>
        <v>2.0121078792341856E-2</v>
      </c>
      <c r="AE48" s="40"/>
      <c r="AF48" s="40"/>
      <c r="AG48" s="40"/>
      <c r="AH48" s="41"/>
      <c r="AI48" s="4"/>
      <c r="AJ48" s="43">
        <f>AVERAGE(H48,R48,AB48)</f>
        <v>75.897777777777776</v>
      </c>
      <c r="AK48" s="40">
        <f>_xlfn.STDEV.S(H48,R48,AB48)</f>
        <v>2.0092379244475697E-2</v>
      </c>
      <c r="AL48" s="41">
        <f>AK48/AJ48*100</f>
        <v>2.6472948000275415E-2</v>
      </c>
      <c r="AM48" s="40"/>
      <c r="AN48" s="40"/>
      <c r="AO48" s="41"/>
    </row>
    <row r="49" spans="2:41" x14ac:dyDescent="0.25">
      <c r="B49" s="21"/>
      <c r="C49" s="4"/>
      <c r="D49" s="23"/>
      <c r="E49" s="4"/>
      <c r="F49" s="24">
        <v>12.46</v>
      </c>
      <c r="G49" s="25">
        <v>75.88</v>
      </c>
      <c r="H49" s="4"/>
      <c r="I49" s="48"/>
      <c r="J49" s="54"/>
      <c r="K49" s="4"/>
      <c r="L49" s="4"/>
      <c r="M49" s="4"/>
      <c r="N49" s="54"/>
      <c r="O49" s="2"/>
      <c r="P49" s="24">
        <v>11.84</v>
      </c>
      <c r="Q49" s="25">
        <v>75.900000000000006</v>
      </c>
      <c r="S49" s="48"/>
      <c r="T49" s="54"/>
      <c r="X49" s="54"/>
      <c r="Y49" s="4"/>
      <c r="Z49" s="24">
        <v>12.41</v>
      </c>
      <c r="AA49" s="25">
        <v>75.900000000000006</v>
      </c>
      <c r="AD49" s="54"/>
      <c r="AH49" s="54"/>
      <c r="AI49" s="4"/>
      <c r="AJ49" s="45"/>
      <c r="AK49" s="49"/>
      <c r="AL49" s="29"/>
      <c r="AN49" s="25"/>
      <c r="AO49" s="29"/>
    </row>
    <row r="50" spans="2:41" ht="15.75" thickBot="1" x14ac:dyDescent="0.3">
      <c r="B50" s="30"/>
      <c r="C50" s="35"/>
      <c r="D50" s="32"/>
      <c r="E50" s="4"/>
      <c r="F50" s="33">
        <v>12.58</v>
      </c>
      <c r="G50" s="34">
        <v>75.900000000000006</v>
      </c>
      <c r="H50" s="35"/>
      <c r="I50" s="50"/>
      <c r="J50" s="56"/>
      <c r="K50" s="35"/>
      <c r="L50" s="35"/>
      <c r="M50" s="50"/>
      <c r="N50" s="56"/>
      <c r="O50" s="2"/>
      <c r="P50" s="33">
        <v>12.04</v>
      </c>
      <c r="Q50" s="34">
        <v>75.900000000000006</v>
      </c>
      <c r="R50" s="35"/>
      <c r="S50" s="50"/>
      <c r="T50" s="56"/>
      <c r="U50" s="35"/>
      <c r="V50" s="35"/>
      <c r="W50" s="50"/>
      <c r="X50" s="56"/>
      <c r="Y50" s="4"/>
      <c r="Z50" s="33">
        <v>12.52</v>
      </c>
      <c r="AA50" s="34">
        <v>75.930000000000007</v>
      </c>
      <c r="AB50" s="35"/>
      <c r="AC50" s="50"/>
      <c r="AD50" s="56"/>
      <c r="AE50" s="35"/>
      <c r="AF50" s="35"/>
      <c r="AG50" s="50"/>
      <c r="AH50" s="56"/>
      <c r="AI50" s="4"/>
      <c r="AJ50" s="42"/>
      <c r="AK50" s="51"/>
      <c r="AL50" s="52"/>
      <c r="AM50" s="53"/>
      <c r="AN50" s="51"/>
      <c r="AO50" s="52"/>
    </row>
  </sheetData>
  <mergeCells count="13">
    <mergeCell ref="B4:D4"/>
    <mergeCell ref="F4:J4"/>
    <mergeCell ref="K4:N4"/>
    <mergeCell ref="P4:T4"/>
    <mergeCell ref="U4:X4"/>
    <mergeCell ref="AE4:AH4"/>
    <mergeCell ref="AJ4:AL4"/>
    <mergeCell ref="AM4:AO4"/>
    <mergeCell ref="F3:N3"/>
    <mergeCell ref="P3:X3"/>
    <mergeCell ref="Z3:AH3"/>
    <mergeCell ref="AJ3:AO3"/>
    <mergeCell ref="Z4:AD4"/>
  </mergeCells>
  <pageMargins left="0" right="0" top="0.74803149606299213" bottom="0" header="0.31496062992125984" footer="0.1181102362204724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GPS-HRM1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Scherrer (simsch)</dc:creator>
  <cp:lastModifiedBy>Simone Scherrer</cp:lastModifiedBy>
  <dcterms:created xsi:type="dcterms:W3CDTF">2022-05-08T23:28:53Z</dcterms:created>
  <dcterms:modified xsi:type="dcterms:W3CDTF">2022-05-19T19:43:02Z</dcterms:modified>
</cp:coreProperties>
</file>