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submission\"/>
    </mc:Choice>
  </mc:AlternateContent>
  <xr:revisionPtr revIDLastSave="0" documentId="13_ncr:1_{F74DE51E-6142-4FE8-9AAF-BD0EE1A3ED2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ata" sheetId="1" r:id="rId1"/>
    <sheet name="Explanations" sheetId="2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" l="1"/>
  <c r="I7" i="1"/>
  <c r="I5" i="1"/>
  <c r="I3" i="1"/>
  <c r="I4" i="1"/>
  <c r="I2" i="1"/>
  <c r="F8" i="1" l="1"/>
  <c r="F9" i="1"/>
  <c r="F10" i="1"/>
  <c r="F12" i="1"/>
  <c r="F13" i="1"/>
  <c r="F14" i="1"/>
  <c r="F15" i="1"/>
  <c r="F11" i="1"/>
  <c r="F3" i="1"/>
  <c r="F4" i="1"/>
  <c r="F5" i="1"/>
  <c r="F6" i="1"/>
  <c r="F7" i="1"/>
  <c r="F2" i="1"/>
  <c r="H15" i="1" l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</calcChain>
</file>

<file path=xl/sharedStrings.xml><?xml version="1.0" encoding="utf-8"?>
<sst xmlns="http://schemas.openxmlformats.org/spreadsheetml/2006/main" count="120" uniqueCount="39">
  <si>
    <t>Romania</t>
  </si>
  <si>
    <t>Blood</t>
  </si>
  <si>
    <t>MAT</t>
  </si>
  <si>
    <t>ELISA</t>
  </si>
  <si>
    <t>Different tissues (heart, liver, mesenteric lymph nodes, mediastinal lymph nodes, and diaphragm digest)</t>
  </si>
  <si>
    <t>PCR</t>
  </si>
  <si>
    <t>nested-PCR</t>
  </si>
  <si>
    <t>Number of the article</t>
  </si>
  <si>
    <t>Country</t>
  </si>
  <si>
    <t>Region</t>
  </si>
  <si>
    <t>Age - lower [years]</t>
  </si>
  <si>
    <t>Age - upper [years]</t>
  </si>
  <si>
    <t>Sample type</t>
  </si>
  <si>
    <t>Total number of animals (N)</t>
  </si>
  <si>
    <t>Total number of positive animals (n)</t>
  </si>
  <si>
    <t>Test</t>
  </si>
  <si>
    <t>Type of detection</t>
  </si>
  <si>
    <t>Only one article on buffalos from Romania</t>
  </si>
  <si>
    <t>Indirect</t>
  </si>
  <si>
    <t>Direct</t>
  </si>
  <si>
    <t>East</t>
  </si>
  <si>
    <t>Total number of animals kept exclusively indoors</t>
  </si>
  <si>
    <t>Total number of animals that were or had access outdoors</t>
  </si>
  <si>
    <t>Species</t>
  </si>
  <si>
    <t>Buffalo</t>
  </si>
  <si>
    <t>Prevalence [%]</t>
  </si>
  <si>
    <t>Adjusted prevalence  [%]</t>
  </si>
  <si>
    <t>Population</t>
  </si>
  <si>
    <t>Population weight</t>
  </si>
  <si>
    <t>Cutoff</t>
  </si>
  <si>
    <t>1:6</t>
  </si>
  <si>
    <t>1:96</t>
  </si>
  <si>
    <t>OD&gt;30%</t>
  </si>
  <si>
    <t>CP&lt;=35</t>
  </si>
  <si>
    <t>Most likely ages from https://www.breedslist.com/romanian-buffalo.htm</t>
  </si>
  <si>
    <t>Age - most probable [years]</t>
  </si>
  <si>
    <t>Total number of positive animals kept exclusively indoors</t>
  </si>
  <si>
    <t>Total number of positive animals that were or had access outdoors</t>
  </si>
  <si>
    <t>Categories: 3-4months/22-24 months/after first lactation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</si>
</sst>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Rad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Age%20groups%20by%20species\Toxosources%20review%20-%20CLEAN%20correc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xtraction"/>
      <sheetName val="Data for drop-down lists"/>
      <sheetName val="Division of artic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"/>
  <sheetViews>
    <sheetView workbookViewId="0">
      <selection activeCell="P20" sqref="P20"/>
    </sheetView>
  </sheetViews>
  <sheetFormatPr defaultColWidth="11.42578125" defaultRowHeight="15" x14ac:dyDescent="0.25"/>
  <cols>
    <col min="1" max="5" width="11.42578125" style="5"/>
    <col min="6" max="6" width="18.28515625" style="5" customWidth="1"/>
    <col min="7" max="16384" width="11.42578125" style="5"/>
  </cols>
  <sheetData>
    <row r="1" spans="1:21" s="2" customFormat="1" ht="15.75" thickBot="1" x14ac:dyDescent="0.3">
      <c r="A1" s="1" t="s">
        <v>7</v>
      </c>
      <c r="B1" s="1" t="s">
        <v>8</v>
      </c>
      <c r="C1" s="1" t="s">
        <v>9</v>
      </c>
      <c r="D1" s="1" t="s">
        <v>23</v>
      </c>
      <c r="E1" s="1" t="s">
        <v>27</v>
      </c>
      <c r="F1" s="1" t="s">
        <v>28</v>
      </c>
      <c r="G1" s="1" t="s">
        <v>10</v>
      </c>
      <c r="H1" s="1" t="s">
        <v>11</v>
      </c>
      <c r="I1" s="1" t="s">
        <v>35</v>
      </c>
      <c r="J1" s="1" t="s">
        <v>12</v>
      </c>
      <c r="K1" s="1" t="s">
        <v>13</v>
      </c>
      <c r="L1" s="1" t="s">
        <v>14</v>
      </c>
      <c r="M1" s="1" t="s">
        <v>25</v>
      </c>
      <c r="N1" s="13" t="s">
        <v>26</v>
      </c>
      <c r="O1" s="1" t="s">
        <v>15</v>
      </c>
      <c r="P1" s="1" t="s">
        <v>16</v>
      </c>
      <c r="Q1" s="1" t="s">
        <v>29</v>
      </c>
      <c r="R1" s="1" t="s">
        <v>21</v>
      </c>
      <c r="S1" s="1" t="s">
        <v>36</v>
      </c>
      <c r="T1" s="1" t="s">
        <v>22</v>
      </c>
      <c r="U1" s="1" t="s">
        <v>37</v>
      </c>
    </row>
    <row r="2" spans="1:21" x14ac:dyDescent="0.25">
      <c r="A2" s="9">
        <v>123</v>
      </c>
      <c r="B2" s="4" t="s">
        <v>0</v>
      </c>
      <c r="C2" s="3" t="s">
        <v>20</v>
      </c>
      <c r="D2" s="3" t="s">
        <v>24</v>
      </c>
      <c r="E2" s="3">
        <v>1</v>
      </c>
      <c r="F2" s="14">
        <f>1/3</f>
        <v>0.33333333333333331</v>
      </c>
      <c r="G2" s="12">
        <v>0</v>
      </c>
      <c r="H2" s="12">
        <v>0.5</v>
      </c>
      <c r="I2" s="12">
        <f>3.5/12</f>
        <v>0.29166666666666669</v>
      </c>
      <c r="J2" s="4" t="s">
        <v>1</v>
      </c>
      <c r="K2" s="4">
        <v>25</v>
      </c>
      <c r="L2" s="4">
        <v>0</v>
      </c>
      <c r="M2" s="4"/>
      <c r="N2" s="4"/>
      <c r="O2" s="4" t="s">
        <v>2</v>
      </c>
      <c r="P2" s="4" t="s">
        <v>18</v>
      </c>
      <c r="Q2" s="15" t="s">
        <v>30</v>
      </c>
      <c r="R2" s="5">
        <v>0</v>
      </c>
      <c r="S2" s="5">
        <v>0</v>
      </c>
      <c r="T2" s="4">
        <v>25</v>
      </c>
      <c r="U2" s="4">
        <v>0</v>
      </c>
    </row>
    <row r="3" spans="1:21" x14ac:dyDescent="0.25">
      <c r="A3" s="10">
        <v>123</v>
      </c>
      <c r="B3" s="4" t="s">
        <v>0</v>
      </c>
      <c r="C3" s="3" t="s">
        <v>20</v>
      </c>
      <c r="D3" s="3" t="s">
        <v>24</v>
      </c>
      <c r="E3" s="3">
        <v>1</v>
      </c>
      <c r="F3" s="14">
        <f t="shared" ref="F3:F10" si="0">1/3</f>
        <v>0.33333333333333331</v>
      </c>
      <c r="G3" s="12">
        <v>0</v>
      </c>
      <c r="H3" s="12">
        <v>0.5</v>
      </c>
      <c r="I3" s="12">
        <f t="shared" ref="I3:I4" si="1">3.5/12</f>
        <v>0.29166666666666669</v>
      </c>
      <c r="J3" s="4" t="s">
        <v>1</v>
      </c>
      <c r="K3" s="4">
        <v>25</v>
      </c>
      <c r="L3" s="4">
        <v>0</v>
      </c>
      <c r="M3" s="4"/>
      <c r="N3" s="4"/>
      <c r="O3" s="4" t="s">
        <v>2</v>
      </c>
      <c r="P3" s="4" t="s">
        <v>18</v>
      </c>
      <c r="Q3" s="15" t="s">
        <v>31</v>
      </c>
      <c r="R3" s="5">
        <v>0</v>
      </c>
      <c r="S3" s="5">
        <v>0</v>
      </c>
      <c r="T3" s="4">
        <v>25</v>
      </c>
      <c r="U3" s="4">
        <v>0</v>
      </c>
    </row>
    <row r="4" spans="1:21" ht="15.75" thickBot="1" x14ac:dyDescent="0.3">
      <c r="A4" s="11">
        <v>123</v>
      </c>
      <c r="B4" s="4" t="s">
        <v>0</v>
      </c>
      <c r="C4" s="3" t="s">
        <v>20</v>
      </c>
      <c r="D4" s="3" t="s">
        <v>24</v>
      </c>
      <c r="E4" s="3">
        <v>1</v>
      </c>
      <c r="F4" s="14">
        <f t="shared" si="0"/>
        <v>0.33333333333333331</v>
      </c>
      <c r="G4" s="12">
        <v>0</v>
      </c>
      <c r="H4" s="12">
        <v>0.5</v>
      </c>
      <c r="I4" s="12">
        <f t="shared" si="1"/>
        <v>0.29166666666666669</v>
      </c>
      <c r="J4" s="4" t="s">
        <v>1</v>
      </c>
      <c r="K4" s="4">
        <v>25</v>
      </c>
      <c r="L4" s="4">
        <v>1</v>
      </c>
      <c r="M4" s="4"/>
      <c r="N4" s="4"/>
      <c r="O4" s="4" t="s">
        <v>3</v>
      </c>
      <c r="P4" s="4" t="s">
        <v>18</v>
      </c>
      <c r="Q4" s="4" t="s">
        <v>32</v>
      </c>
      <c r="R4" s="5">
        <v>0</v>
      </c>
      <c r="S4" s="5">
        <v>0</v>
      </c>
      <c r="T4" s="4">
        <v>25</v>
      </c>
      <c r="U4" s="4">
        <v>1</v>
      </c>
    </row>
    <row r="5" spans="1:21" x14ac:dyDescent="0.25">
      <c r="A5" s="9">
        <v>123</v>
      </c>
      <c r="B5" s="4" t="s">
        <v>0</v>
      </c>
      <c r="C5" s="3" t="s">
        <v>20</v>
      </c>
      <c r="D5" s="3" t="s">
        <v>24</v>
      </c>
      <c r="E5" s="3">
        <v>2</v>
      </c>
      <c r="F5" s="14">
        <f t="shared" si="0"/>
        <v>0.33333333333333331</v>
      </c>
      <c r="G5" s="12">
        <v>0.5</v>
      </c>
      <c r="H5" s="12">
        <v>2.5</v>
      </c>
      <c r="I5" s="12">
        <f>23/12</f>
        <v>1.9166666666666667</v>
      </c>
      <c r="J5" s="4" t="s">
        <v>1</v>
      </c>
      <c r="K5" s="4">
        <v>52</v>
      </c>
      <c r="L5" s="4">
        <v>1</v>
      </c>
      <c r="M5" s="4"/>
      <c r="N5" s="4"/>
      <c r="O5" s="4" t="s">
        <v>2</v>
      </c>
      <c r="P5" s="4" t="s">
        <v>18</v>
      </c>
      <c r="Q5" s="15" t="s">
        <v>30</v>
      </c>
      <c r="R5" s="5">
        <v>0</v>
      </c>
      <c r="S5" s="5">
        <v>0</v>
      </c>
      <c r="T5" s="4">
        <v>52</v>
      </c>
      <c r="U5" s="4">
        <v>1</v>
      </c>
    </row>
    <row r="6" spans="1:21" x14ac:dyDescent="0.25">
      <c r="A6" s="10">
        <v>123</v>
      </c>
      <c r="B6" s="4" t="s">
        <v>0</v>
      </c>
      <c r="C6" s="3" t="s">
        <v>20</v>
      </c>
      <c r="D6" s="3" t="s">
        <v>24</v>
      </c>
      <c r="E6" s="3">
        <v>2</v>
      </c>
      <c r="F6" s="14">
        <f t="shared" si="0"/>
        <v>0.33333333333333331</v>
      </c>
      <c r="G6" s="12">
        <v>0.5</v>
      </c>
      <c r="H6" s="12">
        <v>2.5</v>
      </c>
      <c r="I6" s="12">
        <f t="shared" ref="I6:I7" si="2">23/12</f>
        <v>1.9166666666666667</v>
      </c>
      <c r="J6" s="4" t="s">
        <v>1</v>
      </c>
      <c r="K6" s="4">
        <v>52</v>
      </c>
      <c r="L6" s="4">
        <v>1</v>
      </c>
      <c r="M6" s="4"/>
      <c r="N6" s="4"/>
      <c r="O6" s="4" t="s">
        <v>2</v>
      </c>
      <c r="P6" s="4" t="s">
        <v>18</v>
      </c>
      <c r="Q6" s="15" t="s">
        <v>31</v>
      </c>
      <c r="R6" s="5">
        <v>0</v>
      </c>
      <c r="S6" s="5">
        <v>0</v>
      </c>
      <c r="T6" s="4">
        <v>52</v>
      </c>
      <c r="U6" s="4">
        <v>1</v>
      </c>
    </row>
    <row r="7" spans="1:21" ht="15.75" thickBot="1" x14ac:dyDescent="0.3">
      <c r="A7" s="11">
        <v>123</v>
      </c>
      <c r="B7" s="4" t="s">
        <v>0</v>
      </c>
      <c r="C7" s="3" t="s">
        <v>20</v>
      </c>
      <c r="D7" s="3" t="s">
        <v>24</v>
      </c>
      <c r="E7" s="3">
        <v>2</v>
      </c>
      <c r="F7" s="14">
        <f t="shared" si="0"/>
        <v>0.33333333333333331</v>
      </c>
      <c r="G7" s="12">
        <v>0.5</v>
      </c>
      <c r="H7" s="12">
        <v>2.5</v>
      </c>
      <c r="I7" s="12">
        <f t="shared" si="2"/>
        <v>1.9166666666666667</v>
      </c>
      <c r="J7" s="4" t="s">
        <v>1</v>
      </c>
      <c r="K7" s="4">
        <v>52</v>
      </c>
      <c r="L7" s="4">
        <v>3</v>
      </c>
      <c r="M7" s="4"/>
      <c r="N7" s="4"/>
      <c r="O7" s="4" t="s">
        <v>3</v>
      </c>
      <c r="P7" s="4" t="s">
        <v>18</v>
      </c>
      <c r="Q7" s="4" t="s">
        <v>32</v>
      </c>
      <c r="R7" s="5">
        <v>0</v>
      </c>
      <c r="S7" s="5">
        <v>0</v>
      </c>
      <c r="T7" s="4">
        <v>52</v>
      </c>
      <c r="U7" s="4">
        <v>3</v>
      </c>
    </row>
    <row r="8" spans="1:21" x14ac:dyDescent="0.25">
      <c r="A8" s="9">
        <v>123</v>
      </c>
      <c r="B8" s="4" t="s">
        <v>0</v>
      </c>
      <c r="C8" s="3" t="s">
        <v>20</v>
      </c>
      <c r="D8" s="3" t="s">
        <v>24</v>
      </c>
      <c r="E8" s="3">
        <v>3</v>
      </c>
      <c r="F8" s="14">
        <f t="shared" si="0"/>
        <v>0.33333333333333331</v>
      </c>
      <c r="G8" s="12">
        <f>30/12</f>
        <v>2.5</v>
      </c>
      <c r="H8" s="12">
        <f>197.1/12</f>
        <v>16.425000000000001</v>
      </c>
      <c r="I8" s="12">
        <v>4.5</v>
      </c>
      <c r="J8" s="4" t="s">
        <v>1</v>
      </c>
      <c r="K8" s="4">
        <v>120</v>
      </c>
      <c r="L8" s="4">
        <v>15</v>
      </c>
      <c r="M8" s="4"/>
      <c r="N8" s="4"/>
      <c r="O8" s="4" t="s">
        <v>2</v>
      </c>
      <c r="P8" s="4" t="s">
        <v>18</v>
      </c>
      <c r="Q8" s="15" t="s">
        <v>30</v>
      </c>
      <c r="R8" s="5">
        <v>0</v>
      </c>
      <c r="S8" s="5">
        <v>0</v>
      </c>
      <c r="T8" s="4">
        <v>120</v>
      </c>
      <c r="U8" s="4">
        <v>15</v>
      </c>
    </row>
    <row r="9" spans="1:21" x14ac:dyDescent="0.25">
      <c r="A9" s="10">
        <v>123</v>
      </c>
      <c r="B9" s="4" t="s">
        <v>0</v>
      </c>
      <c r="C9" s="3" t="s">
        <v>20</v>
      </c>
      <c r="D9" s="3" t="s">
        <v>24</v>
      </c>
      <c r="E9" s="3">
        <v>3</v>
      </c>
      <c r="F9" s="14">
        <f t="shared" si="0"/>
        <v>0.33333333333333331</v>
      </c>
      <c r="G9" s="12">
        <f t="shared" ref="G9:G15" si="3">30/12</f>
        <v>2.5</v>
      </c>
      <c r="H9" s="12">
        <f t="shared" ref="H9:H15" si="4">197.1/12</f>
        <v>16.425000000000001</v>
      </c>
      <c r="I9" s="12">
        <v>4.5</v>
      </c>
      <c r="J9" s="4" t="s">
        <v>1</v>
      </c>
      <c r="K9" s="4">
        <v>120</v>
      </c>
      <c r="L9" s="4">
        <v>2</v>
      </c>
      <c r="M9" s="4"/>
      <c r="N9" s="4"/>
      <c r="O9" s="4" t="s">
        <v>2</v>
      </c>
      <c r="P9" s="4" t="s">
        <v>18</v>
      </c>
      <c r="Q9" s="15" t="s">
        <v>31</v>
      </c>
      <c r="R9" s="5">
        <v>0</v>
      </c>
      <c r="S9" s="5">
        <v>0</v>
      </c>
      <c r="T9" s="4">
        <v>120</v>
      </c>
      <c r="U9" s="4">
        <v>2</v>
      </c>
    </row>
    <row r="10" spans="1:21" ht="15.75" thickBot="1" x14ac:dyDescent="0.3">
      <c r="A10" s="11">
        <v>123</v>
      </c>
      <c r="B10" s="4" t="s">
        <v>0</v>
      </c>
      <c r="C10" s="3" t="s">
        <v>20</v>
      </c>
      <c r="D10" s="3" t="s">
        <v>24</v>
      </c>
      <c r="E10" s="3">
        <v>3</v>
      </c>
      <c r="F10" s="14">
        <f t="shared" si="0"/>
        <v>0.33333333333333331</v>
      </c>
      <c r="G10" s="12">
        <f t="shared" si="3"/>
        <v>2.5</v>
      </c>
      <c r="H10" s="12">
        <f t="shared" si="4"/>
        <v>16.425000000000001</v>
      </c>
      <c r="I10" s="12">
        <v>4.5</v>
      </c>
      <c r="J10" s="4" t="s">
        <v>1</v>
      </c>
      <c r="K10" s="4">
        <v>120</v>
      </c>
      <c r="L10" s="4">
        <v>9</v>
      </c>
      <c r="M10" s="4"/>
      <c r="N10" s="4"/>
      <c r="O10" s="4" t="s">
        <v>3</v>
      </c>
      <c r="P10" s="4" t="s">
        <v>18</v>
      </c>
      <c r="Q10" s="4" t="s">
        <v>32</v>
      </c>
      <c r="R10" s="5">
        <v>0</v>
      </c>
      <c r="S10" s="5">
        <v>0</v>
      </c>
      <c r="T10" s="4">
        <v>120</v>
      </c>
      <c r="U10" s="4">
        <v>9</v>
      </c>
    </row>
    <row r="11" spans="1:21" x14ac:dyDescent="0.25">
      <c r="A11" s="9">
        <v>123</v>
      </c>
      <c r="B11" s="4" t="s">
        <v>0</v>
      </c>
      <c r="C11" s="3" t="s">
        <v>20</v>
      </c>
      <c r="D11" s="3" t="s">
        <v>24</v>
      </c>
      <c r="E11" s="3">
        <v>3</v>
      </c>
      <c r="F11" s="14">
        <f>1/5</f>
        <v>0.2</v>
      </c>
      <c r="G11" s="12">
        <f t="shared" si="3"/>
        <v>2.5</v>
      </c>
      <c r="H11" s="12">
        <f t="shared" si="4"/>
        <v>16.425000000000001</v>
      </c>
      <c r="I11" s="12">
        <v>4.5</v>
      </c>
      <c r="J11" s="7" t="s">
        <v>4</v>
      </c>
      <c r="K11" s="4">
        <v>74</v>
      </c>
      <c r="L11" s="4">
        <v>1</v>
      </c>
      <c r="M11" s="4"/>
      <c r="N11" s="4"/>
      <c r="O11" s="4" t="s">
        <v>5</v>
      </c>
      <c r="P11" s="4" t="s">
        <v>19</v>
      </c>
      <c r="Q11" s="15"/>
      <c r="R11" s="5">
        <v>0</v>
      </c>
      <c r="S11" s="5">
        <v>0</v>
      </c>
      <c r="T11" s="4">
        <v>74</v>
      </c>
      <c r="U11" s="4">
        <v>1</v>
      </c>
    </row>
    <row r="12" spans="1:21" x14ac:dyDescent="0.25">
      <c r="A12" s="10">
        <v>123</v>
      </c>
      <c r="B12" s="4" t="s">
        <v>0</v>
      </c>
      <c r="C12" s="3" t="s">
        <v>20</v>
      </c>
      <c r="D12" s="3" t="s">
        <v>24</v>
      </c>
      <c r="E12" s="3">
        <v>3</v>
      </c>
      <c r="F12" s="14">
        <f t="shared" ref="F12:F15" si="5">1/5</f>
        <v>0.2</v>
      </c>
      <c r="G12" s="12">
        <f t="shared" si="3"/>
        <v>2.5</v>
      </c>
      <c r="H12" s="12">
        <f t="shared" si="4"/>
        <v>16.425000000000001</v>
      </c>
      <c r="I12" s="12">
        <v>4.5</v>
      </c>
      <c r="J12" s="7" t="s">
        <v>4</v>
      </c>
      <c r="K12" s="4">
        <v>74</v>
      </c>
      <c r="L12" s="4">
        <v>0</v>
      </c>
      <c r="M12" s="4"/>
      <c r="N12" s="4"/>
      <c r="O12" s="4" t="s">
        <v>5</v>
      </c>
      <c r="P12" s="4" t="s">
        <v>19</v>
      </c>
      <c r="Q12" s="15"/>
      <c r="R12" s="5">
        <v>0</v>
      </c>
      <c r="S12" s="5">
        <v>0</v>
      </c>
      <c r="T12" s="4">
        <v>74</v>
      </c>
      <c r="U12" s="4">
        <v>0</v>
      </c>
    </row>
    <row r="13" spans="1:21" x14ac:dyDescent="0.25">
      <c r="A13" s="10">
        <v>123</v>
      </c>
      <c r="B13" s="4" t="s">
        <v>0</v>
      </c>
      <c r="C13" s="3" t="s">
        <v>20</v>
      </c>
      <c r="D13" s="3" t="s">
        <v>24</v>
      </c>
      <c r="E13" s="3">
        <v>3</v>
      </c>
      <c r="F13" s="14">
        <f t="shared" si="5"/>
        <v>0.2</v>
      </c>
      <c r="G13" s="12">
        <f t="shared" si="3"/>
        <v>2.5</v>
      </c>
      <c r="H13" s="12">
        <f t="shared" si="4"/>
        <v>16.425000000000001</v>
      </c>
      <c r="I13" s="12">
        <v>4.5</v>
      </c>
      <c r="J13" s="7" t="s">
        <v>4</v>
      </c>
      <c r="K13" s="4">
        <v>74</v>
      </c>
      <c r="L13" s="4">
        <v>0</v>
      </c>
      <c r="M13" s="4"/>
      <c r="N13" s="4"/>
      <c r="O13" s="4" t="s">
        <v>6</v>
      </c>
      <c r="P13" s="6" t="s">
        <v>19</v>
      </c>
      <c r="Q13" s="16" t="s">
        <v>33</v>
      </c>
      <c r="R13" s="5">
        <v>0</v>
      </c>
      <c r="S13" s="5">
        <v>0</v>
      </c>
      <c r="T13" s="4">
        <v>74</v>
      </c>
      <c r="U13" s="4">
        <v>0</v>
      </c>
    </row>
    <row r="14" spans="1:21" x14ac:dyDescent="0.25">
      <c r="A14" s="10">
        <v>123</v>
      </c>
      <c r="B14" s="3" t="s">
        <v>0</v>
      </c>
      <c r="C14" s="3" t="s">
        <v>20</v>
      </c>
      <c r="D14" s="3" t="s">
        <v>24</v>
      </c>
      <c r="E14" s="3">
        <v>3</v>
      </c>
      <c r="F14" s="14">
        <f t="shared" si="5"/>
        <v>0.2</v>
      </c>
      <c r="G14" s="12">
        <f t="shared" si="3"/>
        <v>2.5</v>
      </c>
      <c r="H14" s="12">
        <f t="shared" si="4"/>
        <v>16.425000000000001</v>
      </c>
      <c r="I14" s="12">
        <v>4.5</v>
      </c>
      <c r="J14" s="8" t="s">
        <v>4</v>
      </c>
      <c r="K14" s="3">
        <v>74</v>
      </c>
      <c r="L14" s="3">
        <v>0</v>
      </c>
      <c r="M14" s="3"/>
      <c r="N14" s="3"/>
      <c r="O14" s="4" t="s">
        <v>6</v>
      </c>
      <c r="P14" s="3" t="s">
        <v>19</v>
      </c>
      <c r="Q14" s="16" t="s">
        <v>33</v>
      </c>
      <c r="R14" s="5">
        <v>0</v>
      </c>
      <c r="S14" s="5">
        <v>0</v>
      </c>
      <c r="T14" s="3">
        <v>74</v>
      </c>
      <c r="U14" s="3">
        <v>0</v>
      </c>
    </row>
    <row r="15" spans="1:21" ht="15.75" thickBot="1" x14ac:dyDescent="0.3">
      <c r="A15" s="11">
        <v>123</v>
      </c>
      <c r="B15" s="3" t="s">
        <v>0</v>
      </c>
      <c r="C15" s="3" t="s">
        <v>20</v>
      </c>
      <c r="D15" s="3" t="s">
        <v>24</v>
      </c>
      <c r="E15" s="3">
        <v>3</v>
      </c>
      <c r="F15" s="14">
        <f t="shared" si="5"/>
        <v>0.2</v>
      </c>
      <c r="G15" s="12">
        <f t="shared" si="3"/>
        <v>2.5</v>
      </c>
      <c r="H15" s="12">
        <f t="shared" si="4"/>
        <v>16.425000000000001</v>
      </c>
      <c r="I15" s="12">
        <v>4.5</v>
      </c>
      <c r="J15" s="8" t="s">
        <v>4</v>
      </c>
      <c r="K15" s="3">
        <v>74</v>
      </c>
      <c r="L15" s="3">
        <v>1</v>
      </c>
      <c r="M15" s="3"/>
      <c r="N15" s="3"/>
      <c r="O15" s="4" t="s">
        <v>6</v>
      </c>
      <c r="P15" s="4" t="s">
        <v>19</v>
      </c>
      <c r="Q15" s="16" t="s">
        <v>33</v>
      </c>
      <c r="R15" s="5">
        <v>0</v>
      </c>
      <c r="S15" s="5">
        <v>0</v>
      </c>
      <c r="T15" s="3">
        <v>74</v>
      </c>
      <c r="U15" s="3">
        <v>1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0000000-0002-0000-0000-000000000000}">
          <x14:formula1>
            <xm:f>'C:\Users\f.damek\Documents\Toxosources\Review individual data extraction sheets 2nd round\[Toxosources review - data extraction FINAL (new) ALL fixed - Radu.xlsx]Data for drop-down lists'!#REF!</xm:f>
          </x14:formula1>
          <xm:sqref>J14:J15 B14:C15 C2:C13 D2:I15</xm:sqref>
        </x14:dataValidation>
        <x14:dataValidation type="list" allowBlank="1" showInputMessage="1" xr:uid="{00000000-0002-0000-0000-000001000000}">
          <x14:formula1>
            <xm:f>'C:\Users\f.damek\Documents\Toxosources\Age groups by species\[Toxosources review - CLEAN corrected.xlsx]Data for drop-down lists'!#REF!</xm:f>
          </x14:formula1>
          <xm:sqref>O2:O15 B2:B13 J2:J13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tabSelected="1" workbookViewId="0">
      <selection activeCell="E18" sqref="E18"/>
    </sheetView>
  </sheetViews>
  <sheetFormatPr defaultColWidth="11.42578125" defaultRowHeight="15" x14ac:dyDescent="0.25"/>
  <sheetData>
    <row r="1" spans="1:1" x14ac:dyDescent="0.25">
      <c r="A1" t="s">
        <v>17</v>
      </c>
    </row>
    <row r="2" spans="1:1" x14ac:dyDescent="0.25">
      <c r="A2" t="s">
        <v>34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dcterms:created xsi:type="dcterms:W3CDTF">2021-03-01T13:30:20Z</dcterms:created>
  <dcterms:modified xsi:type="dcterms:W3CDTF">2022-11-30T14:08:01Z</dcterms:modified>
</cp:coreProperties>
</file>