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User\Documents\2019-2023-Doctorat_Lituanie\Writing\2023.03-Paper5-H.majoris\3-Revision\"/>
    </mc:Choice>
  </mc:AlternateContent>
  <xr:revisionPtr revIDLastSave="0" documentId="13_ncr:1_{AA664CF5-FCE1-4F97-8312-AC2944D87F5E}" xr6:coauthVersionLast="47" xr6:coauthVersionMax="47" xr10:uidLastSave="{00000000-0000-0000-0000-000000000000}"/>
  <bookViews>
    <workbookView xWindow="28680" yWindow="-120" windowWidth="29040" windowHeight="15720" xr2:uid="{509BB786-FA28-4515-951D-5DA6BADA704F}"/>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8" i="1" l="1"/>
  <c r="S60" i="1" s="1"/>
  <c r="T58" i="1"/>
  <c r="T60" i="1" s="1"/>
  <c r="BL38" i="1"/>
  <c r="Y70" i="1" s="1"/>
  <c r="X70" i="1"/>
  <c r="AH26" i="1"/>
  <c r="AH58" i="1" s="1"/>
  <c r="AH60" i="1" s="1"/>
  <c r="Y58" i="1"/>
  <c r="Y60" i="1" s="1"/>
  <c r="AL17" i="1"/>
  <c r="AL49" i="1" s="1"/>
  <c r="AH16" i="1"/>
  <c r="AH48" i="1" s="1"/>
  <c r="AF16" i="1"/>
  <c r="AF48" i="1" s="1"/>
  <c r="AE16" i="1"/>
  <c r="AE48" i="1" s="1"/>
  <c r="C66" i="1"/>
  <c r="D66" i="1"/>
  <c r="E66" i="1"/>
  <c r="F66" i="1"/>
  <c r="G66" i="1"/>
  <c r="H66" i="1"/>
  <c r="I66" i="1"/>
  <c r="J66" i="1"/>
  <c r="K66" i="1"/>
  <c r="L66" i="1"/>
  <c r="M66" i="1"/>
  <c r="N66" i="1"/>
  <c r="O66" i="1"/>
  <c r="P66" i="1"/>
  <c r="Q66" i="1"/>
  <c r="R66" i="1"/>
  <c r="S66" i="1"/>
  <c r="T66" i="1"/>
  <c r="U66" i="1"/>
  <c r="V66" i="1"/>
  <c r="W66" i="1"/>
  <c r="X66" i="1"/>
  <c r="Y66" i="1"/>
  <c r="Z66" i="1"/>
  <c r="AA66" i="1"/>
  <c r="AB66" i="1"/>
  <c r="AC66" i="1"/>
  <c r="AD66" i="1"/>
  <c r="AE66" i="1"/>
  <c r="AF66" i="1"/>
  <c r="AG66" i="1"/>
  <c r="AH66" i="1"/>
  <c r="AI66" i="1"/>
  <c r="AJ66" i="1"/>
  <c r="AK66" i="1"/>
  <c r="AL66" i="1"/>
  <c r="C67" i="1"/>
  <c r="D67" i="1"/>
  <c r="E67" i="1"/>
  <c r="F67" i="1"/>
  <c r="G67" i="1"/>
  <c r="H67" i="1"/>
  <c r="I67" i="1"/>
  <c r="J67" i="1"/>
  <c r="K67" i="1"/>
  <c r="L67" i="1"/>
  <c r="M67" i="1"/>
  <c r="N67" i="1"/>
  <c r="O67" i="1"/>
  <c r="P67" i="1"/>
  <c r="Q67" i="1"/>
  <c r="R67" i="1"/>
  <c r="S67" i="1"/>
  <c r="T67" i="1"/>
  <c r="U67" i="1"/>
  <c r="V67" i="1"/>
  <c r="W67" i="1"/>
  <c r="X67" i="1"/>
  <c r="Y67" i="1"/>
  <c r="Z67" i="1"/>
  <c r="AA67" i="1"/>
  <c r="AB67" i="1"/>
  <c r="AC67" i="1"/>
  <c r="AD67" i="1"/>
  <c r="AE67" i="1"/>
  <c r="AF67" i="1"/>
  <c r="AG67" i="1"/>
  <c r="AH67" i="1"/>
  <c r="AI67" i="1"/>
  <c r="AJ67" i="1"/>
  <c r="AK67" i="1"/>
  <c r="AL67" i="1"/>
  <c r="C68" i="1"/>
  <c r="D68" i="1"/>
  <c r="E68" i="1"/>
  <c r="F68" i="1"/>
  <c r="G68" i="1"/>
  <c r="H68" i="1"/>
  <c r="I68" i="1"/>
  <c r="J68" i="1"/>
  <c r="K68" i="1"/>
  <c r="L68" i="1"/>
  <c r="M68" i="1"/>
  <c r="N68" i="1"/>
  <c r="O68" i="1"/>
  <c r="P68" i="1"/>
  <c r="Q68" i="1"/>
  <c r="R68" i="1"/>
  <c r="S68" i="1"/>
  <c r="T68" i="1"/>
  <c r="U68" i="1"/>
  <c r="V68" i="1"/>
  <c r="W68" i="1"/>
  <c r="X68" i="1"/>
  <c r="Y68" i="1"/>
  <c r="Z68" i="1"/>
  <c r="AA68" i="1"/>
  <c r="AB68" i="1"/>
  <c r="AC68" i="1"/>
  <c r="AD68" i="1"/>
  <c r="AE68" i="1"/>
  <c r="AF68" i="1"/>
  <c r="AG68" i="1"/>
  <c r="AH68" i="1"/>
  <c r="AI68" i="1"/>
  <c r="AJ68" i="1"/>
  <c r="AK68" i="1"/>
  <c r="AL68" i="1"/>
  <c r="C69" i="1"/>
  <c r="D69" i="1"/>
  <c r="E69" i="1"/>
  <c r="F69" i="1"/>
  <c r="G69" i="1"/>
  <c r="H69" i="1"/>
  <c r="I69" i="1"/>
  <c r="J69" i="1"/>
  <c r="K69" i="1"/>
  <c r="L69" i="1"/>
  <c r="M69" i="1"/>
  <c r="N69" i="1"/>
  <c r="O69" i="1"/>
  <c r="P69" i="1"/>
  <c r="Q69" i="1"/>
  <c r="R69" i="1"/>
  <c r="S69" i="1"/>
  <c r="T69" i="1"/>
  <c r="U69" i="1"/>
  <c r="V69" i="1"/>
  <c r="W69" i="1"/>
  <c r="X69" i="1"/>
  <c r="Y69" i="1"/>
  <c r="Z69" i="1"/>
  <c r="AA69" i="1"/>
  <c r="AB69" i="1"/>
  <c r="AC69" i="1"/>
  <c r="AD69" i="1"/>
  <c r="AE69" i="1"/>
  <c r="AF69" i="1"/>
  <c r="AG69" i="1"/>
  <c r="AH69" i="1"/>
  <c r="AI69" i="1"/>
  <c r="AJ69" i="1"/>
  <c r="AK69" i="1"/>
  <c r="AL69" i="1"/>
  <c r="C70" i="1"/>
  <c r="D70" i="1"/>
  <c r="E70" i="1"/>
  <c r="F70" i="1"/>
  <c r="G70" i="1"/>
  <c r="H70" i="1"/>
  <c r="I70" i="1"/>
  <c r="J70" i="1"/>
  <c r="K70" i="1"/>
  <c r="L70" i="1"/>
  <c r="M70" i="1"/>
  <c r="N70" i="1"/>
  <c r="O70" i="1"/>
  <c r="P70" i="1"/>
  <c r="Q70" i="1"/>
  <c r="R70" i="1"/>
  <c r="S70" i="1"/>
  <c r="T70" i="1"/>
  <c r="U70" i="1"/>
  <c r="V70" i="1"/>
  <c r="W70" i="1"/>
  <c r="Z70" i="1"/>
  <c r="AA70" i="1"/>
  <c r="AB70" i="1"/>
  <c r="AC70" i="1"/>
  <c r="AD70" i="1"/>
  <c r="AE70" i="1"/>
  <c r="AF70" i="1"/>
  <c r="AG70" i="1"/>
  <c r="AH70" i="1"/>
  <c r="AI70" i="1"/>
  <c r="AJ70" i="1"/>
  <c r="AK70" i="1"/>
  <c r="AL70" i="1"/>
  <c r="C71" i="1"/>
  <c r="D71" i="1"/>
  <c r="E71" i="1"/>
  <c r="F71" i="1"/>
  <c r="G71" i="1"/>
  <c r="H71" i="1"/>
  <c r="I71" i="1"/>
  <c r="J71" i="1"/>
  <c r="K71" i="1"/>
  <c r="L71" i="1"/>
  <c r="M71" i="1"/>
  <c r="N71" i="1"/>
  <c r="O71" i="1"/>
  <c r="P71" i="1"/>
  <c r="Q71" i="1"/>
  <c r="R71" i="1"/>
  <c r="S71" i="1"/>
  <c r="T71" i="1"/>
  <c r="U71" i="1"/>
  <c r="V71" i="1"/>
  <c r="W71" i="1"/>
  <c r="X71" i="1"/>
  <c r="Y71" i="1"/>
  <c r="Z71" i="1"/>
  <c r="AA71" i="1"/>
  <c r="AB71" i="1"/>
  <c r="AC71" i="1"/>
  <c r="AD71" i="1"/>
  <c r="AE71" i="1"/>
  <c r="AF71" i="1"/>
  <c r="AG71" i="1"/>
  <c r="AH71" i="1"/>
  <c r="AI71" i="1"/>
  <c r="AJ71" i="1"/>
  <c r="AK71" i="1"/>
  <c r="AL71" i="1"/>
  <c r="C72" i="1"/>
  <c r="D72" i="1"/>
  <c r="E72" i="1"/>
  <c r="F72" i="1"/>
  <c r="G72" i="1"/>
  <c r="H72" i="1"/>
  <c r="I72" i="1"/>
  <c r="J72" i="1"/>
  <c r="K72" i="1"/>
  <c r="L72" i="1"/>
  <c r="M72" i="1"/>
  <c r="N72" i="1"/>
  <c r="O72" i="1"/>
  <c r="P72" i="1"/>
  <c r="Q72" i="1"/>
  <c r="R72" i="1"/>
  <c r="S72" i="1"/>
  <c r="T72" i="1"/>
  <c r="U72" i="1"/>
  <c r="V72" i="1"/>
  <c r="W72" i="1"/>
  <c r="X72" i="1"/>
  <c r="Y72" i="1"/>
  <c r="Z72" i="1"/>
  <c r="AA72" i="1"/>
  <c r="AB72" i="1"/>
  <c r="AC72" i="1"/>
  <c r="AD72" i="1"/>
  <c r="AE72" i="1"/>
  <c r="AF72" i="1"/>
  <c r="AG72" i="1"/>
  <c r="AH72" i="1"/>
  <c r="AI72" i="1"/>
  <c r="AJ72" i="1"/>
  <c r="AK72" i="1"/>
  <c r="AL72" i="1"/>
  <c r="D65" i="1"/>
  <c r="E65" i="1"/>
  <c r="F65" i="1"/>
  <c r="G65" i="1"/>
  <c r="H65" i="1"/>
  <c r="I65" i="1"/>
  <c r="J65" i="1"/>
  <c r="K65" i="1"/>
  <c r="L65" i="1"/>
  <c r="M65" i="1"/>
  <c r="N65" i="1"/>
  <c r="O65" i="1"/>
  <c r="P65" i="1"/>
  <c r="Q65" i="1"/>
  <c r="R65" i="1"/>
  <c r="S65" i="1"/>
  <c r="T65" i="1"/>
  <c r="U65" i="1"/>
  <c r="V65" i="1"/>
  <c r="W65" i="1"/>
  <c r="X65" i="1"/>
  <c r="Y65" i="1"/>
  <c r="Z65" i="1"/>
  <c r="AA65" i="1"/>
  <c r="AB65" i="1"/>
  <c r="AC65" i="1"/>
  <c r="AD65" i="1"/>
  <c r="AE65" i="1"/>
  <c r="AF65" i="1"/>
  <c r="AG65" i="1"/>
  <c r="AH65" i="1"/>
  <c r="AI65" i="1"/>
  <c r="AJ65" i="1"/>
  <c r="AK65" i="1"/>
  <c r="AL65" i="1"/>
  <c r="C65" i="1"/>
  <c r="AI58" i="1"/>
  <c r="AI60" i="1" s="1"/>
  <c r="D58" i="1"/>
  <c r="D60" i="1" s="1"/>
  <c r="E58" i="1"/>
  <c r="E60" i="1" s="1"/>
  <c r="F58" i="1"/>
  <c r="F60" i="1" s="1"/>
  <c r="G58" i="1"/>
  <c r="G60" i="1" s="1"/>
  <c r="H58" i="1"/>
  <c r="H60" i="1" s="1"/>
  <c r="I58" i="1"/>
  <c r="I60" i="1" s="1"/>
  <c r="J58" i="1"/>
  <c r="J60" i="1" s="1"/>
  <c r="K58" i="1"/>
  <c r="K60" i="1" s="1"/>
  <c r="L58" i="1"/>
  <c r="L60" i="1" s="1"/>
  <c r="M58" i="1"/>
  <c r="M60" i="1" s="1"/>
  <c r="N58" i="1"/>
  <c r="N60" i="1" s="1"/>
  <c r="O58" i="1"/>
  <c r="O60" i="1" s="1"/>
  <c r="P58" i="1"/>
  <c r="P60" i="1" s="1"/>
  <c r="Q58" i="1"/>
  <c r="Q60" i="1" s="1"/>
  <c r="R58" i="1"/>
  <c r="R60" i="1" s="1"/>
  <c r="U58" i="1"/>
  <c r="U60" i="1" s="1"/>
  <c r="V58" i="1"/>
  <c r="V60" i="1" s="1"/>
  <c r="W58" i="1"/>
  <c r="W60" i="1" s="1"/>
  <c r="X58" i="1"/>
  <c r="X60" i="1" s="1"/>
  <c r="Z58" i="1"/>
  <c r="Z60" i="1" s="1"/>
  <c r="AA58" i="1"/>
  <c r="AA60" i="1" s="1"/>
  <c r="AB58" i="1"/>
  <c r="AB60" i="1" s="1"/>
  <c r="AC58" i="1"/>
  <c r="AC60" i="1" s="1"/>
  <c r="AD58" i="1"/>
  <c r="AD60" i="1" s="1"/>
  <c r="AE58" i="1"/>
  <c r="AE60" i="1" s="1"/>
  <c r="AF58" i="1"/>
  <c r="AF60" i="1" s="1"/>
  <c r="AG58" i="1"/>
  <c r="AG60" i="1" s="1"/>
  <c r="AJ58" i="1"/>
  <c r="AJ60" i="1" s="1"/>
  <c r="AK58" i="1"/>
  <c r="AK60" i="1" s="1"/>
  <c r="AL58" i="1"/>
  <c r="AL60" i="1" s="1"/>
  <c r="C58" i="1"/>
  <c r="C60" i="1" s="1"/>
  <c r="C49" i="1"/>
  <c r="D49" i="1"/>
  <c r="E49" i="1"/>
  <c r="F49" i="1"/>
  <c r="G49" i="1"/>
  <c r="H49" i="1"/>
  <c r="I49" i="1"/>
  <c r="J49" i="1"/>
  <c r="K49" i="1"/>
  <c r="L49" i="1"/>
  <c r="M49" i="1"/>
  <c r="N49" i="1"/>
  <c r="O49" i="1"/>
  <c r="P49" i="1"/>
  <c r="Q49" i="1"/>
  <c r="R49" i="1"/>
  <c r="S49" i="1"/>
  <c r="T49" i="1"/>
  <c r="U49" i="1"/>
  <c r="V49" i="1"/>
  <c r="W49" i="1"/>
  <c r="X49" i="1"/>
  <c r="Y49" i="1"/>
  <c r="Z49" i="1"/>
  <c r="AA49" i="1"/>
  <c r="AB49" i="1"/>
  <c r="AC49" i="1"/>
  <c r="AD49" i="1"/>
  <c r="AE49" i="1"/>
  <c r="AF49" i="1"/>
  <c r="AG49" i="1"/>
  <c r="AH49" i="1"/>
  <c r="AI49" i="1"/>
  <c r="AJ49" i="1"/>
  <c r="AK49" i="1"/>
  <c r="C50" i="1"/>
  <c r="D50" i="1"/>
  <c r="E50" i="1"/>
  <c r="F50" i="1"/>
  <c r="G50" i="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D48" i="1"/>
  <c r="E48" i="1"/>
  <c r="F48" i="1"/>
  <c r="G48" i="1"/>
  <c r="H48" i="1"/>
  <c r="I48" i="1"/>
  <c r="J48" i="1"/>
  <c r="K48" i="1"/>
  <c r="L48" i="1"/>
  <c r="M48" i="1"/>
  <c r="N48" i="1"/>
  <c r="O48" i="1"/>
  <c r="P48" i="1"/>
  <c r="Q48" i="1"/>
  <c r="R48" i="1"/>
  <c r="S48" i="1"/>
  <c r="T48" i="1"/>
  <c r="U48" i="1"/>
  <c r="V48" i="1"/>
  <c r="W48" i="1"/>
  <c r="X48" i="1"/>
  <c r="Y48" i="1"/>
  <c r="Z48" i="1"/>
  <c r="AA48" i="1"/>
  <c r="AB48" i="1"/>
  <c r="AC48" i="1"/>
  <c r="AD48" i="1"/>
  <c r="AG48" i="1"/>
  <c r="AI48" i="1"/>
  <c r="AJ48" i="1"/>
  <c r="AK48" i="1"/>
  <c r="AL48" i="1"/>
  <c r="C48" i="1"/>
  <c r="AG52" i="1" l="1"/>
  <c r="S52" i="1"/>
  <c r="AK52" i="1"/>
  <c r="I52" i="1"/>
  <c r="Q52" i="1"/>
  <c r="K52" i="1"/>
  <c r="X52" i="1"/>
  <c r="L73" i="1"/>
  <c r="D73" i="1"/>
  <c r="AC52" i="1"/>
  <c r="N52" i="1"/>
  <c r="F52" i="1"/>
  <c r="M52" i="1"/>
  <c r="E52" i="1"/>
  <c r="Z73" i="1"/>
  <c r="J73" i="1"/>
  <c r="Q73" i="1"/>
  <c r="W73" i="1"/>
  <c r="AF73" i="1"/>
  <c r="R52" i="1"/>
  <c r="C52" i="1"/>
  <c r="T52" i="1"/>
  <c r="L52" i="1"/>
  <c r="D52" i="1"/>
  <c r="AG73" i="1"/>
  <c r="I73" i="1"/>
  <c r="J52" i="1"/>
  <c r="AL73" i="1"/>
  <c r="AD73" i="1"/>
  <c r="V73" i="1"/>
  <c r="N73" i="1"/>
  <c r="F73" i="1"/>
  <c r="U73" i="1"/>
  <c r="K73" i="1"/>
  <c r="C73" i="1"/>
  <c r="AE73" i="1"/>
  <c r="O73" i="1"/>
  <c r="G73" i="1"/>
  <c r="X73" i="1"/>
  <c r="AB52" i="1"/>
  <c r="P52" i="1"/>
  <c r="H52" i="1"/>
  <c r="AK73" i="1"/>
  <c r="AC73" i="1"/>
  <c r="M73" i="1"/>
  <c r="E73" i="1"/>
  <c r="P73" i="1"/>
  <c r="T73" i="1"/>
  <c r="R73" i="1"/>
  <c r="AI52" i="1"/>
  <c r="O52" i="1"/>
  <c r="G52" i="1"/>
  <c r="Z52" i="1"/>
  <c r="AL52" i="1"/>
  <c r="AI73" i="1"/>
  <c r="AA73" i="1"/>
  <c r="S73" i="1"/>
  <c r="H73" i="1"/>
  <c r="AJ73" i="1"/>
  <c r="AB73" i="1"/>
  <c r="U52" i="1"/>
  <c r="AJ52" i="1"/>
  <c r="AA52" i="1"/>
  <c r="AD52" i="1"/>
  <c r="AH73" i="1"/>
  <c r="Y73" i="1"/>
  <c r="AH52" i="1"/>
  <c r="AF52" i="1"/>
  <c r="AE52" i="1"/>
  <c r="Y52" i="1"/>
  <c r="W52" i="1"/>
  <c r="V52" i="1"/>
</calcChain>
</file>

<file path=xl/sharedStrings.xml><?xml version="1.0" encoding="utf-8"?>
<sst xmlns="http://schemas.openxmlformats.org/spreadsheetml/2006/main" count="534" uniqueCount="53">
  <si>
    <t>He</t>
  </si>
  <si>
    <t>Lu</t>
  </si>
  <si>
    <t>Li</t>
  </si>
  <si>
    <t>Sp</t>
  </si>
  <si>
    <t>Ki</t>
  </si>
  <si>
    <t>Br</t>
  </si>
  <si>
    <t>Mu</t>
  </si>
  <si>
    <t>Int</t>
  </si>
  <si>
    <t>Gi</t>
  </si>
  <si>
    <t>Spring</t>
  </si>
  <si>
    <t>Cyanistes caeruleus</t>
  </si>
  <si>
    <t>na</t>
  </si>
  <si>
    <t>Autumn</t>
  </si>
  <si>
    <t>Summer</t>
  </si>
  <si>
    <t>Parus major</t>
  </si>
  <si>
    <t>Parus montanus</t>
  </si>
  <si>
    <t xml:space="preserve">Host </t>
  </si>
  <si>
    <t>29/21R, 23 Sp</t>
  </si>
  <si>
    <t>230/20R, 1 Au</t>
  </si>
  <si>
    <t>236/20R, 2 Au</t>
  </si>
  <si>
    <t>255/20R, 3 Au</t>
  </si>
  <si>
    <t>259/20R, 4 Au</t>
  </si>
  <si>
    <t>452/20R, 5 Au</t>
  </si>
  <si>
    <t>4/20L, 2 Su</t>
  </si>
  <si>
    <t>65/17R, 7 Sp</t>
  </si>
  <si>
    <t>511/20R, 6 Au</t>
  </si>
  <si>
    <t>513/20R, 7 Au</t>
  </si>
  <si>
    <t>944/20R, 8 Au</t>
  </si>
  <si>
    <t>1051/21R, 26 Sp</t>
  </si>
  <si>
    <t>N° sections screened</t>
  </si>
  <si>
    <t>H&amp;E</t>
  </si>
  <si>
    <t>CISH</t>
  </si>
  <si>
    <t>H&amp;E + CISH</t>
  </si>
  <si>
    <t>Total</t>
  </si>
  <si>
    <t>N° of very young megalomeronts</t>
  </si>
  <si>
    <t>N° of other megalomeronts</t>
  </si>
  <si>
    <t>actually in the pancreas</t>
  </si>
  <si>
    <t>Individuals (n=3)</t>
  </si>
  <si>
    <t>Individuals (n=1)</t>
  </si>
  <si>
    <t>Individuals (n=8)</t>
  </si>
  <si>
    <t xml:space="preserve">N° sections positive </t>
  </si>
  <si>
    <t>Abbreviations:</t>
  </si>
  <si>
    <t>heart</t>
  </si>
  <si>
    <t>kidney</t>
  </si>
  <si>
    <t>lung</t>
  </si>
  <si>
    <t>brain</t>
  </si>
  <si>
    <t>liver</t>
  </si>
  <si>
    <t>muscle</t>
  </si>
  <si>
    <t>spleen</t>
  </si>
  <si>
    <t>intestine</t>
  </si>
  <si>
    <t>gizzard</t>
  </si>
  <si>
    <t>organ not collected/sections not present for analysis</t>
  </si>
  <si>
    <r>
      <rPr>
        <b/>
        <sz val="9"/>
        <color theme="1"/>
        <rFont val="Palatino Linotype"/>
        <family val="1"/>
        <charset val="186"/>
      </rPr>
      <t xml:space="preserve">Table S2. </t>
    </r>
    <r>
      <rPr>
        <sz val="9"/>
        <color theme="1"/>
        <rFont val="Palatino Linotype"/>
        <family val="1"/>
        <charset val="186"/>
      </rPr>
      <t xml:space="preserve">Data on all individuals with </t>
    </r>
    <r>
      <rPr>
        <i/>
        <sz val="9"/>
        <color theme="1"/>
        <rFont val="Palatino Linotype"/>
        <family val="1"/>
        <charset val="186"/>
      </rPr>
      <t xml:space="preserve">Haemoproteus majoris </t>
    </r>
    <r>
      <rPr>
        <sz val="9"/>
        <color theme="1"/>
        <rFont val="Palatino Linotype"/>
        <family val="1"/>
        <charset val="186"/>
      </rPr>
      <t>hPARUS1 infections investigated for exo-erythrocytic stages. Information is separated by method (haematoxylin and eosin (H&amp;E) stained sections, the sections treated with chromogenic</t>
    </r>
    <r>
      <rPr>
        <i/>
        <sz val="9"/>
        <color theme="1"/>
        <rFont val="Palatino Linotype"/>
        <family val="1"/>
        <charset val="186"/>
      </rPr>
      <t xml:space="preserve"> in situ </t>
    </r>
    <r>
      <rPr>
        <sz val="9"/>
        <color theme="1"/>
        <rFont val="Palatino Linotype"/>
        <family val="1"/>
        <charset val="186"/>
      </rPr>
      <t>hybridization (CISH) probe Haemo18</t>
    </r>
    <r>
      <rPr>
        <i/>
        <sz val="9"/>
        <color theme="1"/>
        <rFont val="Palatino Linotype"/>
        <family val="1"/>
        <charset val="186"/>
      </rPr>
      <t>S</t>
    </r>
    <r>
      <rPr>
        <sz val="9"/>
        <color theme="1"/>
        <rFont val="Palatino Linotype"/>
        <family val="1"/>
        <charset val="186"/>
      </rPr>
      <t xml:space="preserve">, or combined results) and  by season and host species. Data is provided for the number of sections investigated, number of these sections positive for exo-erythrocytic stages, number of very young megalomeronts found in the sections, and number of other megalomeronts (growing, mature, ruptured) found in the sections, all separated by organs.
N.B: the number of megalomeronts found does not reflect the true number of megalomeront present. Due to their big size 'other' megalomeronts can be found on more than one slide. For example, if assumed a megalomeront is up to 300 </t>
    </r>
    <r>
      <rPr>
        <sz val="9"/>
        <color theme="1"/>
        <rFont val="Calibri"/>
        <family val="2"/>
        <charset val="186"/>
      </rPr>
      <t>μ</t>
    </r>
    <r>
      <rPr>
        <sz val="9"/>
        <color theme="1"/>
        <rFont val="Palatino Linotype"/>
        <family val="1"/>
        <charset val="186"/>
      </rPr>
      <t>m in diameter, with sections of 3 μm the megalomeront could be present on about 100 sections. Furthermore, not all sections are sequential, and thus megalomeronts appear/disapear constently. The numbers presented in the tables are the number observed, but do not distinguished if one megalomeront was counted more than once, if it appears on several sections. On the contrary, very young megalomeronts are usually observed on up to one to three sequential sections. Their reported number reflect more their occurence; they are also more difficult to find in H&amp;E compared to CISH.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</si>
</sst>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8"/>
      <color theme="1"/>
      <name val="Palatino Linotype"/>
      <family val="1"/>
      <charset val="186"/>
    </font>
    <font>
      <b/>
      <sz val="8"/>
      <color theme="1"/>
      <name val="Palatino Linotype"/>
      <family val="1"/>
      <charset val="186"/>
    </font>
    <font>
      <i/>
      <sz val="8"/>
      <color theme="1"/>
      <name val="Palatino Linotype"/>
      <family val="1"/>
      <charset val="186"/>
    </font>
    <font>
      <sz val="9"/>
      <color theme="1"/>
      <name val="Palatino Linotype"/>
      <family val="1"/>
      <charset val="186"/>
    </font>
    <font>
      <b/>
      <sz val="9"/>
      <color theme="1"/>
      <name val="Palatino Linotype"/>
      <family val="1"/>
      <charset val="186"/>
    </font>
    <font>
      <i/>
      <sz val="9"/>
      <color theme="1"/>
      <name val="Palatino Linotype"/>
      <family val="1"/>
      <charset val="186"/>
    </font>
    <font>
      <sz val="9"/>
      <color theme="1"/>
      <name val="Calibri"/>
      <family val="2"/>
      <charset val="186"/>
    </font>
    <font>
      <b/>
      <i/>
      <sz val="8"/>
      <color theme="1"/>
      <name val="Palatino Linotype"/>
      <family val="1"/>
      <charset val="186"/>
    </font>
    <font>
      <sz val="11"/>
      <color theme="1"/>
      <name val="Palatino Linotype"/>
      <family val="1"/>
      <charset val="186"/>
    </font>
  </fonts>
  <fills count="4">
    <fill>
      <patternFill patternType="none"/>
    </fill>
    <fill>
      <patternFill patternType="gray125"/>
    </fill>
    <fill>
      <patternFill patternType="solid">
        <fgColor rgb="FFD969B4"/>
        <bgColor indexed="64"/>
      </patternFill>
    </fill>
    <fill>
      <patternFill patternType="solid">
        <fgColor theme="0" tint="-4.9989318521683403E-2"/>
        <bgColor indexed="64"/>
      </patternFill>
    </fill>
  </fills>
  <borders count="27">
    <border>
      <left/>
      <right/>
      <top/>
      <bottom/>
      <diagonal/>
    </border>
    <border>
      <left/>
      <right/>
      <top/>
      <bottom style="thin">
        <color theme="2" tint="-0.499984740745262"/>
      </bottom>
      <diagonal/>
    </border>
    <border>
      <left style="thin">
        <color indexed="64"/>
      </left>
      <right/>
      <top/>
      <bottom/>
      <diagonal/>
    </border>
    <border>
      <left style="thin">
        <color indexed="64"/>
      </left>
      <right/>
      <top/>
      <bottom style="thin">
        <color theme="2" tint="-0.499984740745262"/>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theme="2" tint="-0.499984740745262"/>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theme="2" tint="-0.499984740745262"/>
      </left>
      <right/>
      <top style="medium">
        <color theme="2" tint="-0.499984740745262"/>
      </top>
      <bottom style="medium">
        <color theme="2" tint="-0.499984740745262"/>
      </bottom>
      <diagonal/>
    </border>
    <border>
      <left/>
      <right/>
      <top style="medium">
        <color theme="2" tint="-0.499984740745262"/>
      </top>
      <bottom style="medium">
        <color theme="2" tint="-0.499984740745262"/>
      </bottom>
      <diagonal/>
    </border>
    <border>
      <left/>
      <right style="medium">
        <color theme="2" tint="-0.499984740745262"/>
      </right>
      <top style="medium">
        <color theme="2" tint="-0.499984740745262"/>
      </top>
      <bottom style="medium">
        <color theme="2" tint="-0.499984740745262"/>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s>
  <cellStyleXfs count="1">
    <xf numFmtId="0" fontId="0" fillId="0" borderId="0"/>
  </cellStyleXfs>
  <cellXfs count="68">
    <xf numFmtId="0" fontId="0" fillId="0" borderId="0" xfId="0"/>
    <xf numFmtId="0" fontId="2" fillId="0" borderId="1" xfId="0" applyFont="1" applyBorder="1" applyAlignment="1">
      <alignment horizontal="center" vertical="center"/>
    </xf>
    <xf numFmtId="0" fontId="1" fillId="0" borderId="0" xfId="0" applyFont="1" applyAlignment="1">
      <alignmen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vertical="center" wrapText="1"/>
    </xf>
    <xf numFmtId="49" fontId="1" fillId="0" borderId="0" xfId="0" applyNumberFormat="1" applyFont="1" applyAlignment="1">
      <alignment horizontal="center" vertical="center"/>
    </xf>
    <xf numFmtId="0" fontId="1" fillId="0" borderId="2" xfId="0" applyFont="1" applyBorder="1" applyAlignment="1">
      <alignment vertical="center"/>
    </xf>
    <xf numFmtId="0" fontId="1" fillId="0" borderId="2" xfId="0" applyFont="1" applyBorder="1" applyAlignment="1">
      <alignment horizontal="left" vertical="center"/>
    </xf>
    <xf numFmtId="0" fontId="2" fillId="0" borderId="3" xfId="0" applyFont="1" applyBorder="1" applyAlignment="1">
      <alignment horizontal="center" vertical="center"/>
    </xf>
    <xf numFmtId="0" fontId="1" fillId="0" borderId="5" xfId="0" applyFont="1" applyBorder="1" applyAlignment="1">
      <alignment vertical="center"/>
    </xf>
    <xf numFmtId="0" fontId="1" fillId="0" borderId="6" xfId="0" applyFont="1" applyBorder="1" applyAlignment="1">
      <alignment vertical="center"/>
    </xf>
    <xf numFmtId="0" fontId="1" fillId="0" borderId="8" xfId="0" applyFont="1" applyBorder="1" applyAlignment="1">
      <alignment vertical="center"/>
    </xf>
    <xf numFmtId="0" fontId="1" fillId="0" borderId="9" xfId="0" applyFont="1" applyBorder="1" applyAlignment="1">
      <alignment vertical="center"/>
    </xf>
    <xf numFmtId="0" fontId="3" fillId="0" borderId="5" xfId="0" applyFont="1" applyBorder="1" applyAlignment="1">
      <alignment vertical="center" wrapText="1"/>
    </xf>
    <xf numFmtId="0" fontId="3" fillId="0" borderId="6" xfId="0" applyFont="1" applyBorder="1" applyAlignment="1">
      <alignment vertical="center" wrapText="1"/>
    </xf>
    <xf numFmtId="0" fontId="2" fillId="0" borderId="11" xfId="0" applyFont="1" applyBorder="1" applyAlignment="1">
      <alignment horizontal="center" vertical="center"/>
    </xf>
    <xf numFmtId="0" fontId="3" fillId="0" borderId="5" xfId="0" applyFont="1" applyBorder="1" applyAlignment="1">
      <alignment horizontal="left" vertical="center"/>
    </xf>
    <xf numFmtId="0" fontId="1" fillId="0" borderId="6" xfId="0" applyFont="1" applyBorder="1" applyAlignment="1">
      <alignment vertical="center" wrapText="1"/>
    </xf>
    <xf numFmtId="0" fontId="1" fillId="0" borderId="6" xfId="0" applyFont="1" applyBorder="1" applyAlignment="1">
      <alignment horizontal="left" vertical="center"/>
    </xf>
    <xf numFmtId="0" fontId="1" fillId="0" borderId="2" xfId="0" applyFont="1" applyBorder="1" applyAlignment="1">
      <alignment horizontal="center" vertical="center"/>
    </xf>
    <xf numFmtId="0" fontId="1" fillId="0" borderId="12"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wrapText="1"/>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3" borderId="17" xfId="0" applyFont="1" applyFill="1" applyBorder="1" applyAlignment="1">
      <alignment vertical="center"/>
    </xf>
    <xf numFmtId="0" fontId="9" fillId="3" borderId="17" xfId="0" applyFont="1" applyFill="1" applyBorder="1" applyAlignment="1">
      <alignment vertical="center"/>
    </xf>
    <xf numFmtId="0" fontId="9" fillId="3" borderId="18" xfId="0" applyFont="1" applyFill="1" applyBorder="1" applyAlignment="1">
      <alignment vertical="center"/>
    </xf>
    <xf numFmtId="0" fontId="9" fillId="0" borderId="0" xfId="0" applyFont="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2" xfId="0" applyFont="1" applyBorder="1" applyAlignment="1">
      <alignment vertical="center"/>
    </xf>
    <xf numFmtId="0" fontId="2" fillId="0" borderId="0" xfId="0" applyFont="1" applyAlignment="1">
      <alignment vertical="center"/>
    </xf>
    <xf numFmtId="0" fontId="2" fillId="0" borderId="25" xfId="0" applyFont="1" applyBorder="1" applyAlignment="1">
      <alignment vertical="center"/>
    </xf>
    <xf numFmtId="0" fontId="2" fillId="0" borderId="24" xfId="0" applyFont="1" applyBorder="1" applyAlignment="1">
      <alignment vertical="center"/>
    </xf>
    <xf numFmtId="49" fontId="2" fillId="0" borderId="7" xfId="0" applyNumberFormat="1" applyFont="1" applyBorder="1" applyAlignment="1">
      <alignment horizontal="center" vertical="center"/>
    </xf>
    <xf numFmtId="0" fontId="2" fillId="0" borderId="7" xfId="0" applyFont="1" applyBorder="1" applyAlignment="1">
      <alignment horizontal="center" vertical="center"/>
    </xf>
    <xf numFmtId="49" fontId="2" fillId="0" borderId="10" xfId="0" applyNumberFormat="1"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10" xfId="0" applyFont="1" applyBorder="1" applyAlignment="1">
      <alignment vertical="center" wrapText="1"/>
    </xf>
    <xf numFmtId="0" fontId="2" fillId="0" borderId="10" xfId="0" applyFont="1" applyBorder="1" applyAlignment="1">
      <alignment horizontal="center" vertical="center"/>
    </xf>
    <xf numFmtId="0" fontId="3" fillId="0" borderId="2" xfId="0" applyFont="1" applyBorder="1" applyAlignment="1">
      <alignment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2" borderId="0" xfId="0" applyFont="1" applyFill="1" applyAlignment="1">
      <alignment horizontal="center" vertical="center"/>
    </xf>
    <xf numFmtId="0" fontId="4" fillId="0" borderId="0" xfId="0" applyFont="1" applyAlignment="1">
      <alignment horizontal="left" vertical="center" wrapText="1"/>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8" fillId="3" borderId="16" xfId="0" applyFont="1" applyFill="1" applyBorder="1" applyAlignment="1">
      <alignment horizontal="left" vertical="center"/>
    </xf>
    <xf numFmtId="0" fontId="8" fillId="3" borderId="17" xfId="0" applyFont="1" applyFill="1" applyBorder="1" applyAlignment="1">
      <alignment horizontal="left"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0" xfId="0" applyFont="1" applyAlignment="1">
      <alignment horizontal="center" vertical="center"/>
    </xf>
    <xf numFmtId="0" fontId="1" fillId="0" borderId="23" xfId="0" applyFont="1" applyBorder="1" applyAlignment="1">
      <alignment horizontal="center" vertical="center"/>
    </xf>
  </cellXfs>
  <cellStyles count="1">
    <cellStyle name="Normal" xfId="0" builtinId="0"/>
  </cellStyles>
  <dxfs count="18">
    <dxf>
      <font>
        <color rgb="FF006100"/>
      </font>
      <fill>
        <patternFill>
          <bgColor rgb="FFC6EFCE"/>
        </patternFill>
      </fill>
    </dxf>
    <dxf>
      <fill>
        <patternFill>
          <bgColor theme="6" tint="0.39994506668294322"/>
        </patternFill>
      </fill>
    </dxf>
    <dxf>
      <fill>
        <patternFill>
          <bgColor theme="9" tint="0.39994506668294322"/>
        </patternFill>
      </fill>
    </dxf>
    <dxf>
      <font>
        <color rgb="FF006100"/>
      </font>
      <fill>
        <patternFill>
          <bgColor rgb="FFC6EFCE"/>
        </patternFill>
      </fill>
    </dxf>
    <dxf>
      <fill>
        <patternFill>
          <bgColor theme="6" tint="0.39994506668294322"/>
        </patternFill>
      </fill>
    </dxf>
    <dxf>
      <fill>
        <patternFill>
          <bgColor theme="9" tint="0.39994506668294322"/>
        </patternFill>
      </fill>
    </dxf>
    <dxf>
      <font>
        <color rgb="FF006100"/>
      </font>
      <fill>
        <patternFill>
          <bgColor rgb="FFC6EFCE"/>
        </patternFill>
      </fill>
    </dxf>
    <dxf>
      <fill>
        <patternFill>
          <bgColor theme="6" tint="0.39994506668294322"/>
        </patternFill>
      </fill>
    </dxf>
    <dxf>
      <fill>
        <patternFill>
          <bgColor theme="9" tint="0.39994506668294322"/>
        </patternFill>
      </fill>
    </dxf>
    <dxf>
      <font>
        <color rgb="FF006100"/>
      </font>
      <fill>
        <patternFill>
          <bgColor rgb="FFC6EFCE"/>
        </patternFill>
      </fill>
    </dxf>
    <dxf>
      <fill>
        <patternFill>
          <bgColor theme="6" tint="0.39994506668294322"/>
        </patternFill>
      </fill>
    </dxf>
    <dxf>
      <fill>
        <patternFill>
          <bgColor theme="9" tint="0.39994506668294322"/>
        </patternFill>
      </fill>
    </dxf>
    <dxf>
      <font>
        <color rgb="FF006100"/>
      </font>
      <fill>
        <patternFill>
          <bgColor rgb="FFC6EFCE"/>
        </patternFill>
      </fill>
    </dxf>
    <dxf>
      <fill>
        <patternFill>
          <bgColor theme="6" tint="0.39994506668294322"/>
        </patternFill>
      </fill>
    </dxf>
    <dxf>
      <fill>
        <patternFill>
          <bgColor theme="9" tint="0.39994506668294322"/>
        </patternFill>
      </fill>
    </dxf>
    <dxf>
      <font>
        <color rgb="FF006100"/>
      </font>
      <fill>
        <patternFill>
          <bgColor rgb="FFC6EFCE"/>
        </patternFill>
      </fill>
    </dxf>
    <dxf>
      <fill>
        <patternFill>
          <bgColor theme="6" tint="0.39994506668294322"/>
        </patternFill>
      </fill>
    </dxf>
    <dxf>
      <fill>
        <patternFill>
          <bgColor theme="9" tint="0.39994506668294322"/>
        </patternFill>
      </fill>
    </dxf>
  </dxfs>
  <tableStyles count="0" defaultTableStyle="TableStyleMedium2" defaultPivotStyle="PivotStyleLight16"/>
  <colors>
    <mruColors>
      <color rgb="FFD969B4"/>
      <color rgb="FFD498F6"/>
      <color rgb="FFCC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F5ECB-069F-4F32-BDD1-A18BBE1DC0BF}">
  <dimension ref="A1:BY73"/>
  <sheetViews>
    <sheetView tabSelected="1" workbookViewId="0">
      <selection sqref="A1:AL9"/>
    </sheetView>
  </sheetViews>
  <sheetFormatPr defaultColWidth="8.88671875" defaultRowHeight="12" x14ac:dyDescent="0.3"/>
  <cols>
    <col min="1" max="1" width="14" style="2" bestFit="1" customWidth="1"/>
    <col min="2" max="2" width="12.21875" style="2" bestFit="1" customWidth="1"/>
    <col min="3" max="8" width="3.44140625" style="4" bestFit="1" customWidth="1"/>
    <col min="9" max="9" width="3.33203125" style="4" bestFit="1" customWidth="1"/>
    <col min="10" max="11" width="3.44140625" style="4" bestFit="1" customWidth="1"/>
    <col min="12" max="12" width="3" style="4" bestFit="1" customWidth="1"/>
    <col min="13" max="13" width="2.77734375" style="4" bestFit="1" customWidth="1"/>
    <col min="14" max="14" width="2.6640625" style="4" bestFit="1" customWidth="1"/>
    <col min="15" max="15" width="2.77734375" style="4" bestFit="1" customWidth="1"/>
    <col min="16" max="17" width="2.6640625" style="4" bestFit="1" customWidth="1"/>
    <col min="18" max="18" width="3.33203125" style="4" bestFit="1" customWidth="1"/>
    <col min="19" max="19" width="2.88671875" style="4" bestFit="1" customWidth="1"/>
    <col min="20" max="20" width="2.6640625" style="4" bestFit="1" customWidth="1"/>
    <col min="21" max="21" width="3" style="4" bestFit="1" customWidth="1"/>
    <col min="22" max="22" width="2.77734375" style="4" bestFit="1" customWidth="1"/>
    <col min="23" max="23" width="2.33203125" style="4" bestFit="1" customWidth="1"/>
    <col min="24" max="24" width="2.77734375" style="4" bestFit="1" customWidth="1"/>
    <col min="25" max="25" width="2.44140625" style="4" bestFit="1" customWidth="1"/>
    <col min="26" max="26" width="2.6640625" style="4" bestFit="1" customWidth="1"/>
    <col min="27" max="27" width="3.33203125" style="4" bestFit="1" customWidth="1"/>
    <col min="28" max="28" width="2.88671875" style="4" bestFit="1" customWidth="1"/>
    <col min="29" max="29" width="2.6640625" style="4" bestFit="1" customWidth="1"/>
    <col min="30" max="30" width="3" style="4" bestFit="1" customWidth="1"/>
    <col min="31" max="31" width="2.77734375" style="4" bestFit="1" customWidth="1"/>
    <col min="32" max="32" width="2.33203125" style="4" bestFit="1" customWidth="1"/>
    <col min="33" max="33" width="2.77734375" style="4" bestFit="1" customWidth="1"/>
    <col min="34" max="34" width="2.44140625" style="4" bestFit="1" customWidth="1"/>
    <col min="35" max="35" width="2.6640625" style="4" bestFit="1" customWidth="1"/>
    <col min="36" max="36" width="3.33203125" style="4" bestFit="1" customWidth="1"/>
    <col min="37" max="37" width="2.88671875" style="4" bestFit="1" customWidth="1"/>
    <col min="38" max="38" width="2.6640625" style="4" bestFit="1" customWidth="1"/>
    <col min="39" max="39" width="2.44140625" style="2" bestFit="1" customWidth="1"/>
    <col min="40" max="40" width="14" style="2" bestFit="1" customWidth="1"/>
    <col min="41" max="41" width="12.21875" style="2" bestFit="1" customWidth="1"/>
    <col min="42" max="42" width="3" style="2" bestFit="1" customWidth="1"/>
    <col min="43" max="43" width="2.77734375" style="2" bestFit="1" customWidth="1"/>
    <col min="44" max="44" width="2.6640625" style="2" bestFit="1" customWidth="1"/>
    <col min="45" max="45" width="2.77734375" style="2" bestFit="1" customWidth="1"/>
    <col min="46" max="47" width="2.6640625" style="2" bestFit="1" customWidth="1"/>
    <col min="48" max="48" width="3.33203125" style="2" bestFit="1" customWidth="1"/>
    <col min="49" max="49" width="2.88671875" style="2" bestFit="1" customWidth="1"/>
    <col min="50" max="50" width="2.6640625" style="2" bestFit="1" customWidth="1"/>
    <col min="51" max="51" width="3" style="2" bestFit="1" customWidth="1"/>
    <col min="52" max="52" width="2.77734375" style="2" bestFit="1" customWidth="1"/>
    <col min="53" max="53" width="2.6640625" style="2" bestFit="1" customWidth="1"/>
    <col min="54" max="54" width="2.77734375" style="2" bestFit="1" customWidth="1"/>
    <col min="55" max="56" width="2.6640625" style="2" bestFit="1" customWidth="1"/>
    <col min="57" max="57" width="3.33203125" style="2" bestFit="1" customWidth="1"/>
    <col min="58" max="58" width="2.88671875" style="2" bestFit="1" customWidth="1"/>
    <col min="59" max="59" width="2.6640625" style="2" bestFit="1" customWidth="1"/>
    <col min="60" max="60" width="3" style="2" bestFit="1" customWidth="1"/>
    <col min="61" max="61" width="2.77734375" style="2" bestFit="1" customWidth="1"/>
    <col min="62" max="62" width="2.33203125" style="2" bestFit="1" customWidth="1"/>
    <col min="63" max="63" width="2.77734375" style="2" bestFit="1" customWidth="1"/>
    <col min="64" max="64" width="2.44140625" style="2" bestFit="1" customWidth="1"/>
    <col min="65" max="65" width="2.6640625" style="2" bestFit="1" customWidth="1"/>
    <col min="66" max="66" width="3.33203125" style="2" bestFit="1" customWidth="1"/>
    <col min="67" max="67" width="2.88671875" style="2" bestFit="1" customWidth="1"/>
    <col min="68" max="68" width="2.6640625" style="2" bestFit="1" customWidth="1"/>
    <col min="69" max="69" width="3" style="2" bestFit="1" customWidth="1"/>
    <col min="70" max="70" width="2.77734375" style="2" bestFit="1" customWidth="1"/>
    <col min="71" max="71" width="2.33203125" style="2" bestFit="1" customWidth="1"/>
    <col min="72" max="72" width="2.77734375" style="2" bestFit="1" customWidth="1"/>
    <col min="73" max="73" width="2.44140625" style="2" bestFit="1" customWidth="1"/>
    <col min="74" max="74" width="2.6640625" style="2" bestFit="1" customWidth="1"/>
    <col min="75" max="75" width="3.33203125" style="2" bestFit="1" customWidth="1"/>
    <col min="76" max="76" width="2.88671875" style="2" bestFit="1" customWidth="1"/>
    <col min="77" max="77" width="2.6640625" style="2" bestFit="1" customWidth="1"/>
    <col min="78" max="16384" width="8.88671875" style="2"/>
  </cols>
  <sheetData>
    <row r="1" spans="1:77" ht="15" customHeight="1" x14ac:dyDescent="0.3">
      <c r="A1" s="59" t="s">
        <v>52</v>
      </c>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row>
    <row r="2" spans="1:77" ht="12.6" thickBot="1" x14ac:dyDescent="0.35">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row>
    <row r="3" spans="1:77" ht="16.2" thickBot="1" x14ac:dyDescent="0.35">
      <c r="A3" s="59"/>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P3" s="62" t="s">
        <v>41</v>
      </c>
      <c r="AQ3" s="63"/>
      <c r="AR3" s="63"/>
      <c r="AS3" s="35"/>
      <c r="AT3" s="35"/>
      <c r="AU3" s="35"/>
      <c r="AV3" s="35"/>
      <c r="AW3" s="36"/>
      <c r="AX3" s="37"/>
    </row>
    <row r="4" spans="1:77" x14ac:dyDescent="0.3">
      <c r="A4" s="59"/>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P4" s="39" t="s">
        <v>0</v>
      </c>
      <c r="AQ4" s="64" t="s">
        <v>42</v>
      </c>
      <c r="AR4" s="64"/>
      <c r="AS4" s="40" t="s">
        <v>3</v>
      </c>
      <c r="AT4" s="64" t="s">
        <v>48</v>
      </c>
      <c r="AU4" s="64"/>
      <c r="AV4" s="40" t="s">
        <v>6</v>
      </c>
      <c r="AW4" s="64" t="s">
        <v>47</v>
      </c>
      <c r="AX4" s="65"/>
    </row>
    <row r="5" spans="1:77" x14ac:dyDescent="0.3">
      <c r="A5" s="59"/>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P5" s="41" t="s">
        <v>1</v>
      </c>
      <c r="AQ5" s="66" t="s">
        <v>44</v>
      </c>
      <c r="AR5" s="66"/>
      <c r="AS5" s="42" t="s">
        <v>4</v>
      </c>
      <c r="AT5" s="66" t="s">
        <v>43</v>
      </c>
      <c r="AU5" s="66"/>
      <c r="AV5" s="42" t="s">
        <v>7</v>
      </c>
      <c r="AW5" s="66" t="s">
        <v>49</v>
      </c>
      <c r="AX5" s="67"/>
    </row>
    <row r="6" spans="1:77" ht="12.6" thickBot="1" x14ac:dyDescent="0.35">
      <c r="A6" s="59"/>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P6" s="44" t="s">
        <v>2</v>
      </c>
      <c r="AQ6" s="60" t="s">
        <v>46</v>
      </c>
      <c r="AR6" s="60"/>
      <c r="AS6" s="43" t="s">
        <v>5</v>
      </c>
      <c r="AT6" s="60" t="s">
        <v>45</v>
      </c>
      <c r="AU6" s="60"/>
      <c r="AV6" s="43" t="s">
        <v>8</v>
      </c>
      <c r="AW6" s="60" t="s">
        <v>50</v>
      </c>
      <c r="AX6" s="61"/>
    </row>
    <row r="7" spans="1:77" x14ac:dyDescent="0.3">
      <c r="A7" s="59"/>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row>
    <row r="8" spans="1:77" x14ac:dyDescent="0.3">
      <c r="A8" s="59"/>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P8" s="42" t="s">
        <v>11</v>
      </c>
      <c r="AQ8" s="2" t="s">
        <v>51</v>
      </c>
    </row>
    <row r="9" spans="1:77" ht="24" customHeight="1" x14ac:dyDescent="0.3">
      <c r="A9" s="59"/>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row>
    <row r="11" spans="1:77" x14ac:dyDescent="0.3">
      <c r="A11" s="58" t="s">
        <v>30</v>
      </c>
      <c r="B11" s="58"/>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N11" s="58" t="s">
        <v>31</v>
      </c>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8"/>
      <c r="BY11" s="58"/>
    </row>
    <row r="13" spans="1:77" x14ac:dyDescent="0.3">
      <c r="A13" s="45" t="s">
        <v>9</v>
      </c>
      <c r="AN13" s="47" t="s">
        <v>9</v>
      </c>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row>
    <row r="14" spans="1:77" ht="24" customHeight="1" x14ac:dyDescent="0.3">
      <c r="A14" s="12" t="s">
        <v>16</v>
      </c>
      <c r="B14" s="26" t="s">
        <v>37</v>
      </c>
      <c r="C14" s="55" t="s">
        <v>29</v>
      </c>
      <c r="D14" s="56"/>
      <c r="E14" s="56"/>
      <c r="F14" s="56"/>
      <c r="G14" s="56"/>
      <c r="H14" s="56"/>
      <c r="I14" s="56"/>
      <c r="J14" s="56"/>
      <c r="K14" s="56"/>
      <c r="L14" s="55" t="s">
        <v>40</v>
      </c>
      <c r="M14" s="56"/>
      <c r="N14" s="56"/>
      <c r="O14" s="56"/>
      <c r="P14" s="56"/>
      <c r="Q14" s="56"/>
      <c r="R14" s="56"/>
      <c r="S14" s="56"/>
      <c r="T14" s="56"/>
      <c r="U14" s="55" t="s">
        <v>34</v>
      </c>
      <c r="V14" s="56"/>
      <c r="W14" s="56"/>
      <c r="X14" s="56"/>
      <c r="Y14" s="56"/>
      <c r="Z14" s="56"/>
      <c r="AA14" s="56"/>
      <c r="AB14" s="56"/>
      <c r="AC14" s="56"/>
      <c r="AD14" s="55" t="s">
        <v>35</v>
      </c>
      <c r="AE14" s="56"/>
      <c r="AF14" s="56"/>
      <c r="AG14" s="56"/>
      <c r="AH14" s="56"/>
      <c r="AI14" s="56"/>
      <c r="AJ14" s="56"/>
      <c r="AK14" s="56"/>
      <c r="AL14" s="57"/>
      <c r="AN14" s="13" t="s">
        <v>16</v>
      </c>
      <c r="AO14" s="26" t="s">
        <v>37</v>
      </c>
      <c r="AP14" s="55" t="s">
        <v>29</v>
      </c>
      <c r="AQ14" s="56"/>
      <c r="AR14" s="56"/>
      <c r="AS14" s="56"/>
      <c r="AT14" s="56"/>
      <c r="AU14" s="56"/>
      <c r="AV14" s="56"/>
      <c r="AW14" s="56"/>
      <c r="AX14" s="56"/>
      <c r="AY14" s="55" t="s">
        <v>40</v>
      </c>
      <c r="AZ14" s="56"/>
      <c r="BA14" s="56"/>
      <c r="BB14" s="56"/>
      <c r="BC14" s="56"/>
      <c r="BD14" s="56"/>
      <c r="BE14" s="56"/>
      <c r="BF14" s="56"/>
      <c r="BG14" s="56"/>
      <c r="BH14" s="55" t="s">
        <v>34</v>
      </c>
      <c r="BI14" s="56"/>
      <c r="BJ14" s="56"/>
      <c r="BK14" s="56"/>
      <c r="BL14" s="56"/>
      <c r="BM14" s="56"/>
      <c r="BN14" s="56"/>
      <c r="BO14" s="56"/>
      <c r="BP14" s="56"/>
      <c r="BQ14" s="55" t="s">
        <v>35</v>
      </c>
      <c r="BR14" s="56"/>
      <c r="BS14" s="56"/>
      <c r="BT14" s="56"/>
      <c r="BU14" s="56"/>
      <c r="BV14" s="56"/>
      <c r="BW14" s="56"/>
      <c r="BX14" s="56"/>
      <c r="BY14" s="57"/>
    </row>
    <row r="15" spans="1:77" x14ac:dyDescent="0.3">
      <c r="B15" s="7"/>
      <c r="C15" s="9" t="s">
        <v>0</v>
      </c>
      <c r="D15" s="1" t="s">
        <v>1</v>
      </c>
      <c r="E15" s="1" t="s">
        <v>2</v>
      </c>
      <c r="F15" s="1" t="s">
        <v>3</v>
      </c>
      <c r="G15" s="1" t="s">
        <v>4</v>
      </c>
      <c r="H15" s="1" t="s">
        <v>5</v>
      </c>
      <c r="I15" s="1" t="s">
        <v>6</v>
      </c>
      <c r="J15" s="1" t="s">
        <v>7</v>
      </c>
      <c r="K15" s="1" t="s">
        <v>8</v>
      </c>
      <c r="L15" s="9" t="s">
        <v>0</v>
      </c>
      <c r="M15" s="1" t="s">
        <v>1</v>
      </c>
      <c r="N15" s="1" t="s">
        <v>2</v>
      </c>
      <c r="O15" s="1" t="s">
        <v>3</v>
      </c>
      <c r="P15" s="1" t="s">
        <v>4</v>
      </c>
      <c r="Q15" s="1" t="s">
        <v>5</v>
      </c>
      <c r="R15" s="1" t="s">
        <v>6</v>
      </c>
      <c r="S15" s="1" t="s">
        <v>7</v>
      </c>
      <c r="T15" s="1" t="s">
        <v>8</v>
      </c>
      <c r="U15" s="9" t="s">
        <v>0</v>
      </c>
      <c r="V15" s="1" t="s">
        <v>1</v>
      </c>
      <c r="W15" s="1" t="s">
        <v>2</v>
      </c>
      <c r="X15" s="1" t="s">
        <v>3</v>
      </c>
      <c r="Y15" s="1" t="s">
        <v>4</v>
      </c>
      <c r="Z15" s="1" t="s">
        <v>5</v>
      </c>
      <c r="AA15" s="1" t="s">
        <v>6</v>
      </c>
      <c r="AB15" s="1" t="s">
        <v>7</v>
      </c>
      <c r="AC15" s="1" t="s">
        <v>8</v>
      </c>
      <c r="AD15" s="9" t="s">
        <v>0</v>
      </c>
      <c r="AE15" s="1" t="s">
        <v>1</v>
      </c>
      <c r="AF15" s="1" t="s">
        <v>2</v>
      </c>
      <c r="AG15" s="1" t="s">
        <v>3</v>
      </c>
      <c r="AH15" s="1" t="s">
        <v>4</v>
      </c>
      <c r="AI15" s="1" t="s">
        <v>5</v>
      </c>
      <c r="AJ15" s="1" t="s">
        <v>6</v>
      </c>
      <c r="AK15" s="1" t="s">
        <v>7</v>
      </c>
      <c r="AL15" s="16" t="s">
        <v>8</v>
      </c>
      <c r="AN15" s="7"/>
      <c r="AO15" s="7"/>
      <c r="AP15" s="9" t="s">
        <v>0</v>
      </c>
      <c r="AQ15" s="1" t="s">
        <v>1</v>
      </c>
      <c r="AR15" s="1" t="s">
        <v>2</v>
      </c>
      <c r="AS15" s="1" t="s">
        <v>3</v>
      </c>
      <c r="AT15" s="1" t="s">
        <v>4</v>
      </c>
      <c r="AU15" s="1" t="s">
        <v>5</v>
      </c>
      <c r="AV15" s="1" t="s">
        <v>6</v>
      </c>
      <c r="AW15" s="1" t="s">
        <v>7</v>
      </c>
      <c r="AX15" s="1" t="s">
        <v>8</v>
      </c>
      <c r="AY15" s="9" t="s">
        <v>0</v>
      </c>
      <c r="AZ15" s="1" t="s">
        <v>1</v>
      </c>
      <c r="BA15" s="1" t="s">
        <v>2</v>
      </c>
      <c r="BB15" s="1" t="s">
        <v>3</v>
      </c>
      <c r="BC15" s="1" t="s">
        <v>4</v>
      </c>
      <c r="BD15" s="1" t="s">
        <v>5</v>
      </c>
      <c r="BE15" s="1" t="s">
        <v>6</v>
      </c>
      <c r="BF15" s="1" t="s">
        <v>7</v>
      </c>
      <c r="BG15" s="1" t="s">
        <v>8</v>
      </c>
      <c r="BH15" s="9" t="s">
        <v>0</v>
      </c>
      <c r="BI15" s="1" t="s">
        <v>1</v>
      </c>
      <c r="BJ15" s="1" t="s">
        <v>2</v>
      </c>
      <c r="BK15" s="1" t="s">
        <v>3</v>
      </c>
      <c r="BL15" s="1" t="s">
        <v>4</v>
      </c>
      <c r="BM15" s="1" t="s">
        <v>5</v>
      </c>
      <c r="BN15" s="1" t="s">
        <v>6</v>
      </c>
      <c r="BO15" s="1" t="s">
        <v>7</v>
      </c>
      <c r="BP15" s="1" t="s">
        <v>8</v>
      </c>
      <c r="BQ15" s="9" t="s">
        <v>0</v>
      </c>
      <c r="BR15" s="1" t="s">
        <v>1</v>
      </c>
      <c r="BS15" s="1" t="s">
        <v>2</v>
      </c>
      <c r="BT15" s="1" t="s">
        <v>3</v>
      </c>
      <c r="BU15" s="1" t="s">
        <v>4</v>
      </c>
      <c r="BV15" s="1" t="s">
        <v>5</v>
      </c>
      <c r="BW15" s="1" t="s">
        <v>6</v>
      </c>
      <c r="BX15" s="1" t="s">
        <v>7</v>
      </c>
      <c r="BY15" s="16" t="s">
        <v>8</v>
      </c>
    </row>
    <row r="16" spans="1:77" x14ac:dyDescent="0.3">
      <c r="A16" s="3" t="s">
        <v>10</v>
      </c>
      <c r="B16" s="8" t="s">
        <v>24</v>
      </c>
      <c r="C16" s="20">
        <v>19</v>
      </c>
      <c r="D16" s="4">
        <v>13</v>
      </c>
      <c r="E16" s="4">
        <v>14</v>
      </c>
      <c r="F16" s="4">
        <v>9</v>
      </c>
      <c r="G16" s="4">
        <v>14</v>
      </c>
      <c r="H16" s="4">
        <v>12</v>
      </c>
      <c r="I16" s="4">
        <v>14</v>
      </c>
      <c r="J16" s="4" t="s">
        <v>11</v>
      </c>
      <c r="K16" s="4" t="s">
        <v>11</v>
      </c>
      <c r="L16" s="20">
        <v>3</v>
      </c>
      <c r="M16" s="4">
        <v>12</v>
      </c>
      <c r="N16" s="4">
        <v>11</v>
      </c>
      <c r="O16" s="4">
        <v>0</v>
      </c>
      <c r="P16" s="4">
        <v>14</v>
      </c>
      <c r="Q16" s="4">
        <v>0</v>
      </c>
      <c r="R16" s="4">
        <v>0</v>
      </c>
      <c r="S16" s="4" t="s">
        <v>11</v>
      </c>
      <c r="T16" s="4" t="s">
        <v>11</v>
      </c>
      <c r="U16" s="20">
        <v>0</v>
      </c>
      <c r="V16" s="4">
        <v>0</v>
      </c>
      <c r="W16" s="4">
        <v>0</v>
      </c>
      <c r="X16" s="4">
        <v>0</v>
      </c>
      <c r="Y16" s="4">
        <v>1</v>
      </c>
      <c r="Z16" s="4">
        <v>0</v>
      </c>
      <c r="AA16" s="4">
        <v>0</v>
      </c>
      <c r="AB16" s="4" t="s">
        <v>11</v>
      </c>
      <c r="AC16" s="4" t="s">
        <v>11</v>
      </c>
      <c r="AD16" s="20">
        <v>3</v>
      </c>
      <c r="AE16" s="4">
        <f>3*2+4+2*2+3</f>
        <v>17</v>
      </c>
      <c r="AF16" s="4">
        <f>4+3*2+3</f>
        <v>13</v>
      </c>
      <c r="AG16" s="4">
        <v>0</v>
      </c>
      <c r="AH16" s="4">
        <f>4*5+3*3+3*2</f>
        <v>35</v>
      </c>
      <c r="AI16" s="4">
        <v>0</v>
      </c>
      <c r="AJ16" s="4">
        <v>0</v>
      </c>
      <c r="AK16" s="4" t="s">
        <v>11</v>
      </c>
      <c r="AL16" s="21" t="s">
        <v>11</v>
      </c>
      <c r="AN16" s="50" t="s">
        <v>10</v>
      </c>
      <c r="AO16" s="8" t="s">
        <v>24</v>
      </c>
      <c r="AP16" s="20">
        <v>1</v>
      </c>
      <c r="AQ16" s="4">
        <v>1</v>
      </c>
      <c r="AR16" s="4">
        <v>1</v>
      </c>
      <c r="AS16" s="4">
        <v>1</v>
      </c>
      <c r="AT16" s="4">
        <v>1</v>
      </c>
      <c r="AU16" s="4">
        <v>1</v>
      </c>
      <c r="AV16" s="4">
        <v>1</v>
      </c>
      <c r="AW16" s="4" t="s">
        <v>11</v>
      </c>
      <c r="AX16" s="4" t="s">
        <v>11</v>
      </c>
      <c r="AY16" s="20">
        <v>1</v>
      </c>
      <c r="AZ16" s="4">
        <v>1</v>
      </c>
      <c r="BA16" s="4">
        <v>1</v>
      </c>
      <c r="BB16" s="4">
        <v>0</v>
      </c>
      <c r="BC16" s="4">
        <v>1</v>
      </c>
      <c r="BD16" s="4">
        <v>0</v>
      </c>
      <c r="BE16" s="4">
        <v>0</v>
      </c>
      <c r="BF16" s="4" t="s">
        <v>11</v>
      </c>
      <c r="BG16" s="4" t="s">
        <v>11</v>
      </c>
      <c r="BH16" s="20">
        <v>0</v>
      </c>
      <c r="BI16" s="4">
        <v>0</v>
      </c>
      <c r="BJ16" s="4">
        <v>0</v>
      </c>
      <c r="BK16" s="4">
        <v>0</v>
      </c>
      <c r="BL16" s="4">
        <v>1</v>
      </c>
      <c r="BM16" s="4">
        <v>0</v>
      </c>
      <c r="BN16" s="4">
        <v>0</v>
      </c>
      <c r="BO16" s="4" t="s">
        <v>11</v>
      </c>
      <c r="BP16" s="4" t="s">
        <v>11</v>
      </c>
      <c r="BQ16" s="20">
        <v>1</v>
      </c>
      <c r="BR16" s="4">
        <v>3</v>
      </c>
      <c r="BS16" s="4">
        <v>2</v>
      </c>
      <c r="BT16" s="4">
        <v>0</v>
      </c>
      <c r="BU16" s="4">
        <v>4</v>
      </c>
      <c r="BV16" s="4">
        <v>0</v>
      </c>
      <c r="BW16" s="4">
        <v>0</v>
      </c>
      <c r="BX16" s="4" t="s">
        <v>11</v>
      </c>
      <c r="BY16" s="21" t="s">
        <v>11</v>
      </c>
    </row>
    <row r="17" spans="1:77" x14ac:dyDescent="0.3">
      <c r="A17" s="17"/>
      <c r="B17" s="19" t="s">
        <v>17</v>
      </c>
      <c r="C17" s="22">
        <v>6</v>
      </c>
      <c r="D17" s="23">
        <v>8</v>
      </c>
      <c r="E17" s="23">
        <v>6</v>
      </c>
      <c r="F17" s="23">
        <v>11</v>
      </c>
      <c r="G17" s="23">
        <v>8</v>
      </c>
      <c r="H17" s="23">
        <v>6</v>
      </c>
      <c r="I17" s="23">
        <v>5</v>
      </c>
      <c r="J17" s="23">
        <v>6</v>
      </c>
      <c r="K17" s="23">
        <v>6</v>
      </c>
      <c r="L17" s="22">
        <v>0</v>
      </c>
      <c r="M17" s="23">
        <v>7</v>
      </c>
      <c r="N17" s="23">
        <v>6</v>
      </c>
      <c r="O17" s="23">
        <v>0</v>
      </c>
      <c r="P17" s="23">
        <v>4</v>
      </c>
      <c r="Q17" s="23">
        <v>0</v>
      </c>
      <c r="R17" s="23">
        <v>0</v>
      </c>
      <c r="S17" s="23">
        <v>0</v>
      </c>
      <c r="T17" s="23">
        <v>6</v>
      </c>
      <c r="U17" s="22">
        <v>0</v>
      </c>
      <c r="V17" s="23">
        <v>0</v>
      </c>
      <c r="W17" s="23">
        <v>0</v>
      </c>
      <c r="X17" s="23">
        <v>0</v>
      </c>
      <c r="Y17" s="23">
        <v>0</v>
      </c>
      <c r="Z17" s="23">
        <v>0</v>
      </c>
      <c r="AA17" s="23">
        <v>0</v>
      </c>
      <c r="AB17" s="23">
        <v>0</v>
      </c>
      <c r="AC17" s="23">
        <v>0</v>
      </c>
      <c r="AD17" s="22">
        <v>0</v>
      </c>
      <c r="AE17" s="23">
        <v>8</v>
      </c>
      <c r="AF17" s="23">
        <v>17</v>
      </c>
      <c r="AG17" s="23">
        <v>0</v>
      </c>
      <c r="AH17" s="23">
        <v>53</v>
      </c>
      <c r="AI17" s="23">
        <v>0</v>
      </c>
      <c r="AJ17" s="23">
        <v>0</v>
      </c>
      <c r="AK17" s="23">
        <v>0</v>
      </c>
      <c r="AL17" s="24">
        <f>3+3*3</f>
        <v>12</v>
      </c>
      <c r="AN17" s="51"/>
      <c r="AO17" s="19" t="s">
        <v>17</v>
      </c>
      <c r="AP17" s="22">
        <v>1</v>
      </c>
      <c r="AQ17" s="23">
        <v>1</v>
      </c>
      <c r="AR17" s="23">
        <v>1</v>
      </c>
      <c r="AS17" s="23">
        <v>1</v>
      </c>
      <c r="AT17" s="23">
        <v>1</v>
      </c>
      <c r="AU17" s="23">
        <v>1</v>
      </c>
      <c r="AV17" s="23">
        <v>1</v>
      </c>
      <c r="AW17" s="23">
        <v>1</v>
      </c>
      <c r="AX17" s="23">
        <v>1</v>
      </c>
      <c r="AY17" s="22">
        <v>0</v>
      </c>
      <c r="AZ17" s="23">
        <v>1</v>
      </c>
      <c r="BA17" s="23">
        <v>1</v>
      </c>
      <c r="BB17" s="23">
        <v>0</v>
      </c>
      <c r="BC17" s="23">
        <v>1</v>
      </c>
      <c r="BD17" s="23">
        <v>0</v>
      </c>
      <c r="BE17" s="23">
        <v>0</v>
      </c>
      <c r="BF17" s="23">
        <v>0</v>
      </c>
      <c r="BG17" s="23">
        <v>1</v>
      </c>
      <c r="BH17" s="22">
        <v>0</v>
      </c>
      <c r="BI17" s="23">
        <v>0</v>
      </c>
      <c r="BJ17" s="23">
        <v>0</v>
      </c>
      <c r="BK17" s="23">
        <v>0</v>
      </c>
      <c r="BL17" s="23">
        <v>1</v>
      </c>
      <c r="BM17" s="23">
        <v>0</v>
      </c>
      <c r="BN17" s="23">
        <v>0</v>
      </c>
      <c r="BO17" s="23">
        <v>0</v>
      </c>
      <c r="BP17" s="23"/>
      <c r="BQ17" s="22">
        <v>0</v>
      </c>
      <c r="BR17" s="23">
        <v>1</v>
      </c>
      <c r="BS17" s="23">
        <v>7</v>
      </c>
      <c r="BT17" s="23">
        <v>0</v>
      </c>
      <c r="BU17" s="23">
        <v>2</v>
      </c>
      <c r="BV17" s="23">
        <v>0</v>
      </c>
      <c r="BW17" s="23">
        <v>0</v>
      </c>
      <c r="BX17" s="23">
        <v>0</v>
      </c>
      <c r="BY17" s="24"/>
    </row>
    <row r="18" spans="1:77" x14ac:dyDescent="0.3">
      <c r="A18" s="14" t="s">
        <v>14</v>
      </c>
      <c r="B18" s="18" t="s">
        <v>28</v>
      </c>
      <c r="C18" s="22">
        <v>4</v>
      </c>
      <c r="D18" s="23">
        <v>6</v>
      </c>
      <c r="E18" s="23">
        <v>4</v>
      </c>
      <c r="F18" s="23">
        <v>4</v>
      </c>
      <c r="G18" s="23">
        <v>6</v>
      </c>
      <c r="H18" s="23">
        <v>4</v>
      </c>
      <c r="I18" s="23">
        <v>6</v>
      </c>
      <c r="J18" s="23">
        <v>6</v>
      </c>
      <c r="K18" s="23">
        <v>5</v>
      </c>
      <c r="L18" s="22">
        <v>0</v>
      </c>
      <c r="M18" s="23">
        <v>0</v>
      </c>
      <c r="N18" s="23">
        <v>0</v>
      </c>
      <c r="O18" s="23">
        <v>0</v>
      </c>
      <c r="P18" s="23">
        <v>0</v>
      </c>
      <c r="Q18" s="23">
        <v>0</v>
      </c>
      <c r="R18" s="23">
        <v>0</v>
      </c>
      <c r="S18" s="23">
        <v>0</v>
      </c>
      <c r="T18" s="23">
        <v>0</v>
      </c>
      <c r="U18" s="22">
        <v>0</v>
      </c>
      <c r="V18" s="23">
        <v>0</v>
      </c>
      <c r="W18" s="23">
        <v>0</v>
      </c>
      <c r="X18" s="23">
        <v>0</v>
      </c>
      <c r="Y18" s="23">
        <v>0</v>
      </c>
      <c r="Z18" s="23">
        <v>0</v>
      </c>
      <c r="AA18" s="23">
        <v>0</v>
      </c>
      <c r="AB18" s="23">
        <v>0</v>
      </c>
      <c r="AC18" s="23">
        <v>0</v>
      </c>
      <c r="AD18" s="22">
        <v>0</v>
      </c>
      <c r="AE18" s="23">
        <v>0</v>
      </c>
      <c r="AF18" s="23">
        <v>0</v>
      </c>
      <c r="AG18" s="23">
        <v>0</v>
      </c>
      <c r="AH18" s="23">
        <v>0</v>
      </c>
      <c r="AI18" s="23">
        <v>0</v>
      </c>
      <c r="AJ18" s="23">
        <v>0</v>
      </c>
      <c r="AK18" s="23">
        <v>0</v>
      </c>
      <c r="AL18" s="24">
        <v>0</v>
      </c>
      <c r="AN18" s="15" t="s">
        <v>14</v>
      </c>
      <c r="AO18" s="18" t="s">
        <v>28</v>
      </c>
      <c r="AP18" s="22">
        <v>1</v>
      </c>
      <c r="AQ18" s="23">
        <v>1</v>
      </c>
      <c r="AR18" s="23">
        <v>1</v>
      </c>
      <c r="AS18" s="23">
        <v>1</v>
      </c>
      <c r="AT18" s="23">
        <v>1</v>
      </c>
      <c r="AU18" s="23">
        <v>1</v>
      </c>
      <c r="AV18" s="23">
        <v>1</v>
      </c>
      <c r="AW18" s="23">
        <v>1</v>
      </c>
      <c r="AX18" s="23">
        <v>1</v>
      </c>
      <c r="AY18" s="22">
        <v>0</v>
      </c>
      <c r="AZ18" s="23">
        <v>0</v>
      </c>
      <c r="BA18" s="23">
        <v>0</v>
      </c>
      <c r="BB18" s="23">
        <v>0</v>
      </c>
      <c r="BC18" s="23">
        <v>0</v>
      </c>
      <c r="BD18" s="23">
        <v>0</v>
      </c>
      <c r="BE18" s="23">
        <v>0</v>
      </c>
      <c r="BF18" s="23">
        <v>0</v>
      </c>
      <c r="BG18" s="23">
        <v>0</v>
      </c>
      <c r="BH18" s="22">
        <v>0</v>
      </c>
      <c r="BI18" s="23">
        <v>0</v>
      </c>
      <c r="BJ18" s="23">
        <v>0</v>
      </c>
      <c r="BK18" s="23">
        <v>0</v>
      </c>
      <c r="BL18" s="23">
        <v>0</v>
      </c>
      <c r="BM18" s="23">
        <v>0</v>
      </c>
      <c r="BN18" s="23">
        <v>0</v>
      </c>
      <c r="BO18" s="23">
        <v>0</v>
      </c>
      <c r="BP18" s="23">
        <v>0</v>
      </c>
      <c r="BQ18" s="22">
        <v>0</v>
      </c>
      <c r="BR18" s="23">
        <v>0</v>
      </c>
      <c r="BS18" s="23">
        <v>0</v>
      </c>
      <c r="BT18" s="23">
        <v>0</v>
      </c>
      <c r="BU18" s="23">
        <v>0</v>
      </c>
      <c r="BV18" s="23">
        <v>0</v>
      </c>
      <c r="BW18" s="23">
        <v>0</v>
      </c>
      <c r="BX18" s="23">
        <v>0</v>
      </c>
      <c r="BY18" s="24">
        <v>0</v>
      </c>
    </row>
    <row r="19" spans="1:77" x14ac:dyDescent="0.3">
      <c r="A19" s="14" t="s">
        <v>15</v>
      </c>
      <c r="B19" s="15"/>
      <c r="C19" s="22"/>
      <c r="D19" s="23"/>
      <c r="E19" s="23"/>
      <c r="F19" s="23"/>
      <c r="G19" s="23"/>
      <c r="H19" s="23"/>
      <c r="I19" s="23"/>
      <c r="J19" s="23"/>
      <c r="K19" s="23"/>
      <c r="L19" s="22"/>
      <c r="M19" s="23"/>
      <c r="N19" s="23"/>
      <c r="O19" s="23"/>
      <c r="P19" s="23"/>
      <c r="Q19" s="23"/>
      <c r="R19" s="23"/>
      <c r="S19" s="23"/>
      <c r="T19" s="23"/>
      <c r="U19" s="22"/>
      <c r="V19" s="23"/>
      <c r="W19" s="23"/>
      <c r="X19" s="23"/>
      <c r="Y19" s="23"/>
      <c r="Z19" s="23"/>
      <c r="AA19" s="23"/>
      <c r="AB19" s="23"/>
      <c r="AC19" s="23"/>
      <c r="AD19" s="22"/>
      <c r="AE19" s="23"/>
      <c r="AF19" s="23"/>
      <c r="AG19" s="23"/>
      <c r="AH19" s="23"/>
      <c r="AI19" s="23"/>
      <c r="AJ19" s="23"/>
      <c r="AK19" s="23"/>
      <c r="AL19" s="24"/>
      <c r="AN19" s="52" t="s">
        <v>15</v>
      </c>
      <c r="AO19" s="15"/>
      <c r="AP19" s="22"/>
      <c r="AQ19" s="23"/>
      <c r="AR19" s="23"/>
      <c r="AS19" s="23"/>
      <c r="AT19" s="23"/>
      <c r="AU19" s="23"/>
      <c r="AV19" s="23"/>
      <c r="AW19" s="23"/>
      <c r="AX19" s="23"/>
      <c r="AY19" s="22"/>
      <c r="AZ19" s="23"/>
      <c r="BA19" s="23"/>
      <c r="BB19" s="23"/>
      <c r="BC19" s="23"/>
      <c r="BD19" s="23"/>
      <c r="BE19" s="23"/>
      <c r="BF19" s="23"/>
      <c r="BG19" s="23"/>
      <c r="BH19" s="22"/>
      <c r="BI19" s="23"/>
      <c r="BJ19" s="23"/>
      <c r="BK19" s="23"/>
      <c r="BL19" s="23"/>
      <c r="BM19" s="23"/>
      <c r="BN19" s="23"/>
      <c r="BO19" s="23"/>
      <c r="BP19" s="23"/>
      <c r="BQ19" s="22"/>
      <c r="BR19" s="23"/>
      <c r="BS19" s="23"/>
      <c r="BT19" s="23"/>
      <c r="BU19" s="23"/>
      <c r="BV19" s="23"/>
      <c r="BW19" s="23"/>
      <c r="BX19" s="23"/>
      <c r="BY19" s="24"/>
    </row>
    <row r="20" spans="1:77" x14ac:dyDescent="0.3">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row>
    <row r="21" spans="1:77" x14ac:dyDescent="0.3">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row>
    <row r="22" spans="1:77" x14ac:dyDescent="0.3">
      <c r="A22" s="45" t="s">
        <v>13</v>
      </c>
      <c r="B22" s="7"/>
      <c r="AN22" s="47" t="s">
        <v>13</v>
      </c>
      <c r="AO22" s="7"/>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row>
    <row r="23" spans="1:77" ht="24" customHeight="1" x14ac:dyDescent="0.3">
      <c r="A23" s="10" t="s">
        <v>16</v>
      </c>
      <c r="B23" s="26" t="s">
        <v>38</v>
      </c>
      <c r="C23" s="55" t="s">
        <v>29</v>
      </c>
      <c r="D23" s="56"/>
      <c r="E23" s="56"/>
      <c r="F23" s="56"/>
      <c r="G23" s="56"/>
      <c r="H23" s="56"/>
      <c r="I23" s="56"/>
      <c r="J23" s="56"/>
      <c r="K23" s="56"/>
      <c r="L23" s="55" t="s">
        <v>40</v>
      </c>
      <c r="M23" s="56"/>
      <c r="N23" s="56"/>
      <c r="O23" s="56"/>
      <c r="P23" s="56"/>
      <c r="Q23" s="56"/>
      <c r="R23" s="56"/>
      <c r="S23" s="56"/>
      <c r="T23" s="56"/>
      <c r="U23" s="55" t="s">
        <v>34</v>
      </c>
      <c r="V23" s="56"/>
      <c r="W23" s="56"/>
      <c r="X23" s="56"/>
      <c r="Y23" s="56"/>
      <c r="Z23" s="56"/>
      <c r="AA23" s="56"/>
      <c r="AB23" s="56"/>
      <c r="AC23" s="56"/>
      <c r="AD23" s="55" t="s">
        <v>35</v>
      </c>
      <c r="AE23" s="56"/>
      <c r="AF23" s="56"/>
      <c r="AG23" s="56"/>
      <c r="AH23" s="56"/>
      <c r="AI23" s="56"/>
      <c r="AJ23" s="56"/>
      <c r="AK23" s="56"/>
      <c r="AL23" s="57"/>
      <c r="AN23" s="11" t="s">
        <v>16</v>
      </c>
      <c r="AO23" s="26" t="s">
        <v>38</v>
      </c>
      <c r="AP23" s="55" t="s">
        <v>29</v>
      </c>
      <c r="AQ23" s="56"/>
      <c r="AR23" s="56"/>
      <c r="AS23" s="56"/>
      <c r="AT23" s="56"/>
      <c r="AU23" s="56"/>
      <c r="AV23" s="56"/>
      <c r="AW23" s="56"/>
      <c r="AX23" s="56"/>
      <c r="AY23" s="55" t="s">
        <v>40</v>
      </c>
      <c r="AZ23" s="56"/>
      <c r="BA23" s="56"/>
      <c r="BB23" s="56"/>
      <c r="BC23" s="56"/>
      <c r="BD23" s="56"/>
      <c r="BE23" s="56"/>
      <c r="BF23" s="56"/>
      <c r="BG23" s="56"/>
      <c r="BH23" s="55" t="s">
        <v>34</v>
      </c>
      <c r="BI23" s="56"/>
      <c r="BJ23" s="56"/>
      <c r="BK23" s="56"/>
      <c r="BL23" s="56"/>
      <c r="BM23" s="56"/>
      <c r="BN23" s="56"/>
      <c r="BO23" s="56"/>
      <c r="BP23" s="56"/>
      <c r="BQ23" s="55" t="s">
        <v>35</v>
      </c>
      <c r="BR23" s="56"/>
      <c r="BS23" s="56"/>
      <c r="BT23" s="56"/>
      <c r="BU23" s="56"/>
      <c r="BV23" s="56"/>
      <c r="BW23" s="56"/>
      <c r="BX23" s="56"/>
      <c r="BY23" s="57"/>
    </row>
    <row r="24" spans="1:77" x14ac:dyDescent="0.3">
      <c r="B24" s="7"/>
      <c r="C24" s="9" t="s">
        <v>0</v>
      </c>
      <c r="D24" s="1" t="s">
        <v>1</v>
      </c>
      <c r="E24" s="1" t="s">
        <v>2</v>
      </c>
      <c r="F24" s="1" t="s">
        <v>3</v>
      </c>
      <c r="G24" s="1" t="s">
        <v>4</v>
      </c>
      <c r="H24" s="1" t="s">
        <v>5</v>
      </c>
      <c r="I24" s="1" t="s">
        <v>6</v>
      </c>
      <c r="J24" s="1" t="s">
        <v>7</v>
      </c>
      <c r="K24" s="1" t="s">
        <v>8</v>
      </c>
      <c r="L24" s="9" t="s">
        <v>0</v>
      </c>
      <c r="M24" s="1" t="s">
        <v>1</v>
      </c>
      <c r="N24" s="1" t="s">
        <v>2</v>
      </c>
      <c r="O24" s="1" t="s">
        <v>3</v>
      </c>
      <c r="P24" s="1" t="s">
        <v>4</v>
      </c>
      <c r="Q24" s="1" t="s">
        <v>5</v>
      </c>
      <c r="R24" s="1" t="s">
        <v>6</v>
      </c>
      <c r="S24" s="1" t="s">
        <v>7</v>
      </c>
      <c r="T24" s="1" t="s">
        <v>8</v>
      </c>
      <c r="U24" s="9" t="s">
        <v>0</v>
      </c>
      <c r="V24" s="1" t="s">
        <v>1</v>
      </c>
      <c r="W24" s="1" t="s">
        <v>2</v>
      </c>
      <c r="X24" s="1" t="s">
        <v>3</v>
      </c>
      <c r="Y24" s="1" t="s">
        <v>4</v>
      </c>
      <c r="Z24" s="1" t="s">
        <v>5</v>
      </c>
      <c r="AA24" s="1" t="s">
        <v>6</v>
      </c>
      <c r="AB24" s="1" t="s">
        <v>7</v>
      </c>
      <c r="AC24" s="1" t="s">
        <v>8</v>
      </c>
      <c r="AD24" s="9" t="s">
        <v>0</v>
      </c>
      <c r="AE24" s="1" t="s">
        <v>1</v>
      </c>
      <c r="AF24" s="1" t="s">
        <v>2</v>
      </c>
      <c r="AG24" s="1" t="s">
        <v>3</v>
      </c>
      <c r="AH24" s="1" t="s">
        <v>4</v>
      </c>
      <c r="AI24" s="1" t="s">
        <v>5</v>
      </c>
      <c r="AJ24" s="1" t="s">
        <v>6</v>
      </c>
      <c r="AK24" s="1" t="s">
        <v>7</v>
      </c>
      <c r="AL24" s="16" t="s">
        <v>8</v>
      </c>
      <c r="AN24" s="7"/>
      <c r="AO24" s="7"/>
      <c r="AP24" s="9" t="s">
        <v>0</v>
      </c>
      <c r="AQ24" s="1" t="s">
        <v>1</v>
      </c>
      <c r="AR24" s="1" t="s">
        <v>2</v>
      </c>
      <c r="AS24" s="1" t="s">
        <v>3</v>
      </c>
      <c r="AT24" s="1" t="s">
        <v>4</v>
      </c>
      <c r="AU24" s="1" t="s">
        <v>5</v>
      </c>
      <c r="AV24" s="1" t="s">
        <v>6</v>
      </c>
      <c r="AW24" s="1" t="s">
        <v>7</v>
      </c>
      <c r="AX24" s="1" t="s">
        <v>8</v>
      </c>
      <c r="AY24" s="9" t="s">
        <v>0</v>
      </c>
      <c r="AZ24" s="1" t="s">
        <v>1</v>
      </c>
      <c r="BA24" s="1" t="s">
        <v>2</v>
      </c>
      <c r="BB24" s="1" t="s">
        <v>3</v>
      </c>
      <c r="BC24" s="1" t="s">
        <v>4</v>
      </c>
      <c r="BD24" s="1" t="s">
        <v>5</v>
      </c>
      <c r="BE24" s="1" t="s">
        <v>6</v>
      </c>
      <c r="BF24" s="1" t="s">
        <v>7</v>
      </c>
      <c r="BG24" s="1" t="s">
        <v>8</v>
      </c>
      <c r="BH24" s="9" t="s">
        <v>0</v>
      </c>
      <c r="BI24" s="1" t="s">
        <v>1</v>
      </c>
      <c r="BJ24" s="1" t="s">
        <v>2</v>
      </c>
      <c r="BK24" s="1" t="s">
        <v>3</v>
      </c>
      <c r="BL24" s="1" t="s">
        <v>4</v>
      </c>
      <c r="BM24" s="1" t="s">
        <v>5</v>
      </c>
      <c r="BN24" s="1" t="s">
        <v>6</v>
      </c>
      <c r="BO24" s="1" t="s">
        <v>7</v>
      </c>
      <c r="BP24" s="1" t="s">
        <v>8</v>
      </c>
      <c r="BQ24" s="9" t="s">
        <v>0</v>
      </c>
      <c r="BR24" s="1" t="s">
        <v>1</v>
      </c>
      <c r="BS24" s="1" t="s">
        <v>2</v>
      </c>
      <c r="BT24" s="1" t="s">
        <v>3</v>
      </c>
      <c r="BU24" s="1" t="s">
        <v>4</v>
      </c>
      <c r="BV24" s="1" t="s">
        <v>5</v>
      </c>
      <c r="BW24" s="1" t="s">
        <v>6</v>
      </c>
      <c r="BX24" s="1" t="s">
        <v>7</v>
      </c>
      <c r="BY24" s="16" t="s">
        <v>8</v>
      </c>
    </row>
    <row r="25" spans="1:77" x14ac:dyDescent="0.3">
      <c r="A25" s="17" t="s">
        <v>10</v>
      </c>
      <c r="B25" s="11"/>
      <c r="C25" s="22"/>
      <c r="D25" s="23"/>
      <c r="E25" s="23"/>
      <c r="F25" s="23"/>
      <c r="G25" s="23"/>
      <c r="H25" s="23"/>
      <c r="I25" s="23"/>
      <c r="J25" s="23"/>
      <c r="K25" s="23"/>
      <c r="L25" s="22"/>
      <c r="M25" s="23"/>
      <c r="N25" s="23"/>
      <c r="O25" s="23"/>
      <c r="P25" s="23"/>
      <c r="Q25" s="23"/>
      <c r="R25" s="23"/>
      <c r="S25" s="23"/>
      <c r="T25" s="23"/>
      <c r="U25" s="22"/>
      <c r="V25" s="23"/>
      <c r="W25" s="23"/>
      <c r="X25" s="23"/>
      <c r="Y25" s="23"/>
      <c r="Z25" s="23"/>
      <c r="AA25" s="23"/>
      <c r="AB25" s="23"/>
      <c r="AC25" s="23"/>
      <c r="AD25" s="22"/>
      <c r="AE25" s="23"/>
      <c r="AF25" s="23"/>
      <c r="AG25" s="23"/>
      <c r="AH25" s="23"/>
      <c r="AI25" s="23"/>
      <c r="AJ25" s="23"/>
      <c r="AK25" s="23"/>
      <c r="AL25" s="24"/>
      <c r="AN25" s="51" t="s">
        <v>10</v>
      </c>
      <c r="AO25" s="11"/>
      <c r="AP25" s="22"/>
      <c r="AQ25" s="23"/>
      <c r="AR25" s="23"/>
      <c r="AS25" s="23"/>
      <c r="AT25" s="23"/>
      <c r="AU25" s="23"/>
      <c r="AV25" s="23"/>
      <c r="AW25" s="23"/>
      <c r="AX25" s="23"/>
      <c r="AY25" s="22"/>
      <c r="AZ25" s="23"/>
      <c r="BA25" s="23"/>
      <c r="BB25" s="23"/>
      <c r="BC25" s="23"/>
      <c r="BD25" s="23"/>
      <c r="BE25" s="23"/>
      <c r="BF25" s="23"/>
      <c r="BG25" s="23"/>
      <c r="BH25" s="22"/>
      <c r="BI25" s="23"/>
      <c r="BJ25" s="23"/>
      <c r="BK25" s="23"/>
      <c r="BL25" s="23"/>
      <c r="BM25" s="23"/>
      <c r="BN25" s="23"/>
      <c r="BO25" s="23"/>
      <c r="BP25" s="23"/>
      <c r="BQ25" s="22"/>
      <c r="BR25" s="23"/>
      <c r="BS25" s="23"/>
      <c r="BT25" s="23"/>
      <c r="BU25" s="23"/>
      <c r="BV25" s="23"/>
      <c r="BW25" s="23"/>
      <c r="BX25" s="23"/>
      <c r="BY25" s="24"/>
    </row>
    <row r="26" spans="1:77" x14ac:dyDescent="0.3">
      <c r="A26" s="14" t="s">
        <v>14</v>
      </c>
      <c r="B26" s="11" t="s">
        <v>23</v>
      </c>
      <c r="C26" s="22">
        <v>8</v>
      </c>
      <c r="D26" s="23">
        <v>8</v>
      </c>
      <c r="E26" s="23">
        <v>8</v>
      </c>
      <c r="F26" s="23">
        <v>8</v>
      </c>
      <c r="G26" s="23">
        <v>8</v>
      </c>
      <c r="H26" s="23">
        <v>8</v>
      </c>
      <c r="I26" s="23">
        <v>8</v>
      </c>
      <c r="J26" s="23">
        <v>8</v>
      </c>
      <c r="K26" s="23">
        <v>8</v>
      </c>
      <c r="L26" s="22">
        <v>0</v>
      </c>
      <c r="M26" s="23">
        <v>2</v>
      </c>
      <c r="N26" s="23">
        <v>0</v>
      </c>
      <c r="O26" s="23">
        <v>0</v>
      </c>
      <c r="P26" s="23">
        <v>4</v>
      </c>
      <c r="Q26" s="23">
        <v>0</v>
      </c>
      <c r="R26" s="23">
        <v>0</v>
      </c>
      <c r="S26" s="23">
        <v>0</v>
      </c>
      <c r="T26" s="23">
        <v>0</v>
      </c>
      <c r="U26" s="22">
        <v>0</v>
      </c>
      <c r="V26" s="23">
        <v>0</v>
      </c>
      <c r="W26" s="23">
        <v>0</v>
      </c>
      <c r="X26" s="23">
        <v>0</v>
      </c>
      <c r="Y26" s="23">
        <v>0</v>
      </c>
      <c r="Z26" s="23">
        <v>0</v>
      </c>
      <c r="AA26" s="23">
        <v>0</v>
      </c>
      <c r="AB26" s="23">
        <v>0</v>
      </c>
      <c r="AC26" s="23">
        <v>0</v>
      </c>
      <c r="AD26" s="22">
        <v>0</v>
      </c>
      <c r="AE26" s="23">
        <v>3</v>
      </c>
      <c r="AF26" s="23">
        <v>0</v>
      </c>
      <c r="AG26" s="23">
        <v>0</v>
      </c>
      <c r="AH26" s="23">
        <f>2*3+5+4</f>
        <v>15</v>
      </c>
      <c r="AI26" s="23">
        <v>0</v>
      </c>
      <c r="AJ26" s="23">
        <v>0</v>
      </c>
      <c r="AK26" s="23">
        <v>0</v>
      </c>
      <c r="AL26" s="24">
        <v>0</v>
      </c>
      <c r="AN26" s="15" t="s">
        <v>14</v>
      </c>
      <c r="AO26" s="11" t="s">
        <v>23</v>
      </c>
      <c r="AP26" s="22">
        <v>1</v>
      </c>
      <c r="AQ26" s="23">
        <v>1</v>
      </c>
      <c r="AR26" s="23">
        <v>1</v>
      </c>
      <c r="AS26" s="23">
        <v>1</v>
      </c>
      <c r="AT26" s="23">
        <v>1</v>
      </c>
      <c r="AU26" s="23">
        <v>1</v>
      </c>
      <c r="AV26" s="23">
        <v>1</v>
      </c>
      <c r="AW26" s="23">
        <v>1</v>
      </c>
      <c r="AX26" s="23">
        <v>1</v>
      </c>
      <c r="AY26" s="22">
        <v>0</v>
      </c>
      <c r="AZ26" s="23">
        <v>1</v>
      </c>
      <c r="BA26" s="23">
        <v>0</v>
      </c>
      <c r="BB26" s="23">
        <v>0</v>
      </c>
      <c r="BC26" s="23">
        <v>1</v>
      </c>
      <c r="BD26" s="23">
        <v>0</v>
      </c>
      <c r="BE26" s="23">
        <v>0</v>
      </c>
      <c r="BF26" s="23">
        <v>1</v>
      </c>
      <c r="BG26" s="23">
        <v>0</v>
      </c>
      <c r="BH26" s="22">
        <v>0</v>
      </c>
      <c r="BI26" s="23">
        <v>0</v>
      </c>
      <c r="BJ26" s="23">
        <v>0</v>
      </c>
      <c r="BK26" s="23">
        <v>0</v>
      </c>
      <c r="BL26" s="23">
        <v>0</v>
      </c>
      <c r="BM26" s="23">
        <v>0</v>
      </c>
      <c r="BN26" s="23">
        <v>0</v>
      </c>
      <c r="BO26" s="23">
        <v>0</v>
      </c>
      <c r="BP26" s="23">
        <v>0</v>
      </c>
      <c r="BQ26" s="22">
        <v>0</v>
      </c>
      <c r="BR26" s="23">
        <v>1</v>
      </c>
      <c r="BS26" s="23">
        <v>0</v>
      </c>
      <c r="BT26" s="23">
        <v>0</v>
      </c>
      <c r="BU26" s="23">
        <v>1</v>
      </c>
      <c r="BV26" s="23">
        <v>0</v>
      </c>
      <c r="BW26" s="23">
        <v>0</v>
      </c>
      <c r="BX26" s="23">
        <v>1</v>
      </c>
      <c r="BY26" s="24">
        <v>0</v>
      </c>
    </row>
    <row r="27" spans="1:77" x14ac:dyDescent="0.3">
      <c r="A27" s="14" t="s">
        <v>15</v>
      </c>
      <c r="B27" s="11"/>
      <c r="C27" s="22"/>
      <c r="D27" s="23"/>
      <c r="E27" s="23"/>
      <c r="F27" s="23"/>
      <c r="G27" s="23"/>
      <c r="H27" s="23"/>
      <c r="I27" s="23"/>
      <c r="J27" s="23"/>
      <c r="K27" s="23"/>
      <c r="L27" s="22"/>
      <c r="M27" s="23"/>
      <c r="N27" s="23"/>
      <c r="O27" s="23"/>
      <c r="P27" s="23"/>
      <c r="Q27" s="23"/>
      <c r="R27" s="23"/>
      <c r="S27" s="23"/>
      <c r="T27" s="23"/>
      <c r="U27" s="22"/>
      <c r="V27" s="23"/>
      <c r="W27" s="23"/>
      <c r="X27" s="23"/>
      <c r="Y27" s="23"/>
      <c r="Z27" s="23"/>
      <c r="AA27" s="23"/>
      <c r="AB27" s="23"/>
      <c r="AC27" s="23"/>
      <c r="AD27" s="22"/>
      <c r="AE27" s="23"/>
      <c r="AF27" s="23"/>
      <c r="AG27" s="23"/>
      <c r="AH27" s="23"/>
      <c r="AI27" s="23"/>
      <c r="AJ27" s="23"/>
      <c r="AK27" s="23"/>
      <c r="AL27" s="24"/>
      <c r="AN27" s="52" t="s">
        <v>15</v>
      </c>
      <c r="AO27" s="11"/>
      <c r="AP27" s="22"/>
      <c r="AQ27" s="23"/>
      <c r="AR27" s="23"/>
      <c r="AS27" s="23"/>
      <c r="AT27" s="23"/>
      <c r="AU27" s="23"/>
      <c r="AV27" s="23"/>
      <c r="AW27" s="23"/>
      <c r="AX27" s="23"/>
      <c r="AY27" s="22"/>
      <c r="AZ27" s="23"/>
      <c r="BA27" s="23"/>
      <c r="BB27" s="23"/>
      <c r="BC27" s="23"/>
      <c r="BD27" s="23"/>
      <c r="BE27" s="23"/>
      <c r="BF27" s="23"/>
      <c r="BG27" s="23"/>
      <c r="BH27" s="22"/>
      <c r="BI27" s="23"/>
      <c r="BJ27" s="23"/>
      <c r="BK27" s="23"/>
      <c r="BL27" s="23"/>
      <c r="BM27" s="23"/>
      <c r="BN27" s="23"/>
      <c r="BO27" s="23"/>
      <c r="BP27" s="23"/>
      <c r="BQ27" s="22"/>
      <c r="BR27" s="23"/>
      <c r="BS27" s="23"/>
      <c r="BT27" s="23"/>
      <c r="BU27" s="23"/>
      <c r="BV27" s="23"/>
      <c r="BW27" s="23"/>
      <c r="BX27" s="23"/>
      <c r="BY27" s="24"/>
    </row>
    <row r="28" spans="1:77" x14ac:dyDescent="0.3">
      <c r="A28" s="5"/>
      <c r="AN28" s="5"/>
      <c r="AP28" s="4"/>
      <c r="AQ28" s="4"/>
      <c r="AR28" s="4"/>
      <c r="AS28" s="4"/>
      <c r="AT28" s="4"/>
      <c r="AU28" s="4"/>
      <c r="AV28" s="4"/>
      <c r="AW28" s="4"/>
      <c r="AX28" s="4"/>
      <c r="AY28" s="4"/>
      <c r="AZ28" s="4"/>
      <c r="BA28" s="4"/>
      <c r="BB28" s="4"/>
      <c r="BC28" s="4"/>
      <c r="BD28" s="4"/>
      <c r="BE28" s="4"/>
      <c r="BF28" s="4" t="s">
        <v>36</v>
      </c>
      <c r="BG28" s="4"/>
      <c r="BH28" s="4"/>
      <c r="BI28" s="4"/>
      <c r="BJ28" s="4"/>
      <c r="BK28" s="4"/>
      <c r="BL28" s="4"/>
      <c r="BM28" s="4"/>
      <c r="BN28" s="4"/>
      <c r="BO28" s="4"/>
      <c r="BP28" s="4"/>
      <c r="BQ28" s="4"/>
      <c r="BR28" s="4"/>
      <c r="BS28" s="4"/>
      <c r="BT28" s="4"/>
      <c r="BU28" s="4"/>
      <c r="BV28" s="4"/>
      <c r="BW28" s="4"/>
      <c r="BX28" s="4"/>
      <c r="BY28" s="4"/>
    </row>
    <row r="29" spans="1:77" x14ac:dyDescent="0.3">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row>
    <row r="30" spans="1:77" x14ac:dyDescent="0.3">
      <c r="A30" s="46" t="s">
        <v>12</v>
      </c>
      <c r="B30" s="7"/>
      <c r="E30" s="6"/>
      <c r="AN30" s="53" t="s">
        <v>12</v>
      </c>
      <c r="AO30" s="7"/>
      <c r="AP30" s="4"/>
      <c r="AQ30" s="4"/>
      <c r="AR30" s="6"/>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row>
    <row r="31" spans="1:77" ht="24" customHeight="1" x14ac:dyDescent="0.3">
      <c r="A31" s="10" t="s">
        <v>16</v>
      </c>
      <c r="B31" s="26" t="s">
        <v>39</v>
      </c>
      <c r="C31" s="55" t="s">
        <v>29</v>
      </c>
      <c r="D31" s="56"/>
      <c r="E31" s="56"/>
      <c r="F31" s="56"/>
      <c r="G31" s="56"/>
      <c r="H31" s="56"/>
      <c r="I31" s="56"/>
      <c r="J31" s="56"/>
      <c r="K31" s="56"/>
      <c r="L31" s="55" t="s">
        <v>40</v>
      </c>
      <c r="M31" s="56"/>
      <c r="N31" s="56"/>
      <c r="O31" s="56"/>
      <c r="P31" s="56"/>
      <c r="Q31" s="56"/>
      <c r="R31" s="56"/>
      <c r="S31" s="56"/>
      <c r="T31" s="56"/>
      <c r="U31" s="55" t="s">
        <v>34</v>
      </c>
      <c r="V31" s="56"/>
      <c r="W31" s="56"/>
      <c r="X31" s="56"/>
      <c r="Y31" s="56"/>
      <c r="Z31" s="56"/>
      <c r="AA31" s="56"/>
      <c r="AB31" s="56"/>
      <c r="AC31" s="56"/>
      <c r="AD31" s="55" t="s">
        <v>35</v>
      </c>
      <c r="AE31" s="56"/>
      <c r="AF31" s="56"/>
      <c r="AG31" s="56"/>
      <c r="AH31" s="56"/>
      <c r="AI31" s="56"/>
      <c r="AJ31" s="56"/>
      <c r="AK31" s="56"/>
      <c r="AL31" s="57"/>
      <c r="AN31" s="11" t="s">
        <v>16</v>
      </c>
      <c r="AO31" s="26" t="s">
        <v>39</v>
      </c>
      <c r="AP31" s="55" t="s">
        <v>29</v>
      </c>
      <c r="AQ31" s="56"/>
      <c r="AR31" s="56"/>
      <c r="AS31" s="56"/>
      <c r="AT31" s="56"/>
      <c r="AU31" s="56"/>
      <c r="AV31" s="56"/>
      <c r="AW31" s="56"/>
      <c r="AX31" s="56"/>
      <c r="AY31" s="55" t="s">
        <v>40</v>
      </c>
      <c r="AZ31" s="56"/>
      <c r="BA31" s="56"/>
      <c r="BB31" s="56"/>
      <c r="BC31" s="56"/>
      <c r="BD31" s="56"/>
      <c r="BE31" s="56"/>
      <c r="BF31" s="56"/>
      <c r="BG31" s="56"/>
      <c r="BH31" s="55" t="s">
        <v>34</v>
      </c>
      <c r="BI31" s="56"/>
      <c r="BJ31" s="56"/>
      <c r="BK31" s="56"/>
      <c r="BL31" s="56"/>
      <c r="BM31" s="56"/>
      <c r="BN31" s="56"/>
      <c r="BO31" s="56"/>
      <c r="BP31" s="56"/>
      <c r="BQ31" s="55" t="s">
        <v>35</v>
      </c>
      <c r="BR31" s="56"/>
      <c r="BS31" s="56"/>
      <c r="BT31" s="56"/>
      <c r="BU31" s="56"/>
      <c r="BV31" s="56"/>
      <c r="BW31" s="56"/>
      <c r="BX31" s="56"/>
      <c r="BY31" s="57"/>
    </row>
    <row r="32" spans="1:77" x14ac:dyDescent="0.3">
      <c r="B32" s="7"/>
      <c r="C32" s="9" t="s">
        <v>0</v>
      </c>
      <c r="D32" s="1" t="s">
        <v>1</v>
      </c>
      <c r="E32" s="1" t="s">
        <v>2</v>
      </c>
      <c r="F32" s="1" t="s">
        <v>3</v>
      </c>
      <c r="G32" s="1" t="s">
        <v>4</v>
      </c>
      <c r="H32" s="1" t="s">
        <v>5</v>
      </c>
      <c r="I32" s="1" t="s">
        <v>6</v>
      </c>
      <c r="J32" s="1" t="s">
        <v>7</v>
      </c>
      <c r="K32" s="1" t="s">
        <v>8</v>
      </c>
      <c r="L32" s="9" t="s">
        <v>0</v>
      </c>
      <c r="M32" s="1" t="s">
        <v>1</v>
      </c>
      <c r="N32" s="1" t="s">
        <v>2</v>
      </c>
      <c r="O32" s="1" t="s">
        <v>3</v>
      </c>
      <c r="P32" s="1" t="s">
        <v>4</v>
      </c>
      <c r="Q32" s="1" t="s">
        <v>5</v>
      </c>
      <c r="R32" s="1" t="s">
        <v>6</v>
      </c>
      <c r="S32" s="1" t="s">
        <v>7</v>
      </c>
      <c r="T32" s="1" t="s">
        <v>8</v>
      </c>
      <c r="U32" s="9" t="s">
        <v>0</v>
      </c>
      <c r="V32" s="1" t="s">
        <v>1</v>
      </c>
      <c r="W32" s="1" t="s">
        <v>2</v>
      </c>
      <c r="X32" s="1" t="s">
        <v>3</v>
      </c>
      <c r="Y32" s="1" t="s">
        <v>4</v>
      </c>
      <c r="Z32" s="1" t="s">
        <v>5</v>
      </c>
      <c r="AA32" s="1" t="s">
        <v>6</v>
      </c>
      <c r="AB32" s="1" t="s">
        <v>7</v>
      </c>
      <c r="AC32" s="1" t="s">
        <v>8</v>
      </c>
      <c r="AD32" s="9" t="s">
        <v>0</v>
      </c>
      <c r="AE32" s="1" t="s">
        <v>1</v>
      </c>
      <c r="AF32" s="1" t="s">
        <v>2</v>
      </c>
      <c r="AG32" s="1" t="s">
        <v>3</v>
      </c>
      <c r="AH32" s="1" t="s">
        <v>4</v>
      </c>
      <c r="AI32" s="1" t="s">
        <v>5</v>
      </c>
      <c r="AJ32" s="1" t="s">
        <v>6</v>
      </c>
      <c r="AK32" s="1" t="s">
        <v>7</v>
      </c>
      <c r="AL32" s="16" t="s">
        <v>8</v>
      </c>
      <c r="AN32" s="7"/>
      <c r="AO32" s="7"/>
      <c r="AP32" s="9" t="s">
        <v>0</v>
      </c>
      <c r="AQ32" s="1" t="s">
        <v>1</v>
      </c>
      <c r="AR32" s="1" t="s">
        <v>2</v>
      </c>
      <c r="AS32" s="1" t="s">
        <v>3</v>
      </c>
      <c r="AT32" s="1" t="s">
        <v>4</v>
      </c>
      <c r="AU32" s="1" t="s">
        <v>5</v>
      </c>
      <c r="AV32" s="1" t="s">
        <v>6</v>
      </c>
      <c r="AW32" s="1" t="s">
        <v>7</v>
      </c>
      <c r="AX32" s="1" t="s">
        <v>8</v>
      </c>
      <c r="AY32" s="9" t="s">
        <v>0</v>
      </c>
      <c r="AZ32" s="1" t="s">
        <v>1</v>
      </c>
      <c r="BA32" s="1" t="s">
        <v>2</v>
      </c>
      <c r="BB32" s="1" t="s">
        <v>3</v>
      </c>
      <c r="BC32" s="1" t="s">
        <v>4</v>
      </c>
      <c r="BD32" s="1" t="s">
        <v>5</v>
      </c>
      <c r="BE32" s="1" t="s">
        <v>6</v>
      </c>
      <c r="BF32" s="1" t="s">
        <v>7</v>
      </c>
      <c r="BG32" s="1" t="s">
        <v>8</v>
      </c>
      <c r="BH32" s="9" t="s">
        <v>0</v>
      </c>
      <c r="BI32" s="1" t="s">
        <v>1</v>
      </c>
      <c r="BJ32" s="1" t="s">
        <v>2</v>
      </c>
      <c r="BK32" s="1" t="s">
        <v>3</v>
      </c>
      <c r="BL32" s="1" t="s">
        <v>4</v>
      </c>
      <c r="BM32" s="1" t="s">
        <v>5</v>
      </c>
      <c r="BN32" s="1" t="s">
        <v>6</v>
      </c>
      <c r="BO32" s="1" t="s">
        <v>7</v>
      </c>
      <c r="BP32" s="1" t="s">
        <v>8</v>
      </c>
      <c r="BQ32" s="9" t="s">
        <v>0</v>
      </c>
      <c r="BR32" s="1" t="s">
        <v>1</v>
      </c>
      <c r="BS32" s="1" t="s">
        <v>2</v>
      </c>
      <c r="BT32" s="1" t="s">
        <v>3</v>
      </c>
      <c r="BU32" s="1" t="s">
        <v>4</v>
      </c>
      <c r="BV32" s="1" t="s">
        <v>5</v>
      </c>
      <c r="BW32" s="1" t="s">
        <v>6</v>
      </c>
      <c r="BX32" s="1" t="s">
        <v>7</v>
      </c>
      <c r="BY32" s="16" t="s">
        <v>8</v>
      </c>
    </row>
    <row r="33" spans="1:77" x14ac:dyDescent="0.3">
      <c r="A33" s="3" t="s">
        <v>10</v>
      </c>
      <c r="B33" s="7" t="s">
        <v>18</v>
      </c>
      <c r="C33" s="20">
        <v>13</v>
      </c>
      <c r="D33" s="4">
        <v>17</v>
      </c>
      <c r="E33" s="4">
        <v>14</v>
      </c>
      <c r="F33" s="4">
        <v>27</v>
      </c>
      <c r="G33" s="4">
        <v>57</v>
      </c>
      <c r="H33" s="4">
        <v>11</v>
      </c>
      <c r="I33" s="4">
        <v>11</v>
      </c>
      <c r="J33" s="4">
        <v>14</v>
      </c>
      <c r="K33" s="4">
        <v>14</v>
      </c>
      <c r="L33" s="20">
        <v>0</v>
      </c>
      <c r="M33" s="4">
        <v>0</v>
      </c>
      <c r="N33" s="4">
        <v>0</v>
      </c>
      <c r="O33" s="4">
        <v>0</v>
      </c>
      <c r="P33" s="4">
        <v>0</v>
      </c>
      <c r="Q33" s="4">
        <v>0</v>
      </c>
      <c r="R33" s="4">
        <v>0</v>
      </c>
      <c r="S33" s="4">
        <v>0</v>
      </c>
      <c r="T33" s="4">
        <v>0</v>
      </c>
      <c r="U33" s="20">
        <v>0</v>
      </c>
      <c r="V33" s="4">
        <v>0</v>
      </c>
      <c r="W33" s="4">
        <v>0</v>
      </c>
      <c r="X33" s="4">
        <v>0</v>
      </c>
      <c r="Y33" s="4">
        <v>0</v>
      </c>
      <c r="Z33" s="4">
        <v>0</v>
      </c>
      <c r="AA33" s="4">
        <v>0</v>
      </c>
      <c r="AB33" s="4">
        <v>0</v>
      </c>
      <c r="AC33" s="4">
        <v>0</v>
      </c>
      <c r="AD33" s="20">
        <v>0</v>
      </c>
      <c r="AE33" s="4">
        <v>0</v>
      </c>
      <c r="AF33" s="4">
        <v>0</v>
      </c>
      <c r="AG33" s="4">
        <v>0</v>
      </c>
      <c r="AH33" s="4">
        <v>0</v>
      </c>
      <c r="AI33" s="4">
        <v>0</v>
      </c>
      <c r="AJ33" s="4">
        <v>0</v>
      </c>
      <c r="AK33" s="4">
        <v>0</v>
      </c>
      <c r="AL33" s="21">
        <v>0</v>
      </c>
      <c r="AN33" s="50" t="s">
        <v>10</v>
      </c>
      <c r="AO33" s="7" t="s">
        <v>18</v>
      </c>
      <c r="AP33" s="20">
        <v>1</v>
      </c>
      <c r="AQ33" s="4">
        <v>1</v>
      </c>
      <c r="AR33" s="4">
        <v>1</v>
      </c>
      <c r="AS33" s="4">
        <v>1</v>
      </c>
      <c r="AT33" s="4" t="s">
        <v>11</v>
      </c>
      <c r="AU33" s="4">
        <v>1</v>
      </c>
      <c r="AV33" s="4">
        <v>1</v>
      </c>
      <c r="AW33" s="4">
        <v>1</v>
      </c>
      <c r="AX33" s="4">
        <v>1</v>
      </c>
      <c r="AY33" s="20">
        <v>0</v>
      </c>
      <c r="AZ33" s="4">
        <v>0</v>
      </c>
      <c r="BA33" s="4">
        <v>0</v>
      </c>
      <c r="BB33" s="4">
        <v>0</v>
      </c>
      <c r="BC33" s="4" t="s">
        <v>11</v>
      </c>
      <c r="BD33" s="4">
        <v>0</v>
      </c>
      <c r="BE33" s="4">
        <v>0</v>
      </c>
      <c r="BF33" s="4">
        <v>0</v>
      </c>
      <c r="BG33" s="4">
        <v>0</v>
      </c>
      <c r="BH33" s="20">
        <v>0</v>
      </c>
      <c r="BI33" s="4">
        <v>0</v>
      </c>
      <c r="BJ33" s="4">
        <v>0</v>
      </c>
      <c r="BK33" s="4">
        <v>0</v>
      </c>
      <c r="BL33" s="4" t="s">
        <v>11</v>
      </c>
      <c r="BM33" s="4">
        <v>0</v>
      </c>
      <c r="BN33" s="4">
        <v>0</v>
      </c>
      <c r="BO33" s="4">
        <v>0</v>
      </c>
      <c r="BP33" s="4">
        <v>0</v>
      </c>
      <c r="BQ33" s="20">
        <v>0</v>
      </c>
      <c r="BR33" s="4">
        <v>0</v>
      </c>
      <c r="BS33" s="4">
        <v>0</v>
      </c>
      <c r="BT33" s="4">
        <v>0</v>
      </c>
      <c r="BU33" s="4" t="s">
        <v>11</v>
      </c>
      <c r="BV33" s="4">
        <v>0</v>
      </c>
      <c r="BW33" s="4">
        <v>0</v>
      </c>
      <c r="BX33" s="4">
        <v>0</v>
      </c>
      <c r="BY33" s="21">
        <v>0</v>
      </c>
    </row>
    <row r="34" spans="1:77" x14ac:dyDescent="0.3">
      <c r="A34" s="3"/>
      <c r="B34" s="7" t="s">
        <v>19</v>
      </c>
      <c r="C34" s="20">
        <v>20</v>
      </c>
      <c r="D34" s="4">
        <v>17</v>
      </c>
      <c r="E34" s="4">
        <v>17</v>
      </c>
      <c r="F34" s="4">
        <v>34</v>
      </c>
      <c r="G34" s="4">
        <v>14</v>
      </c>
      <c r="H34" s="4">
        <v>15</v>
      </c>
      <c r="I34" s="4">
        <v>14</v>
      </c>
      <c r="J34" s="4">
        <v>16</v>
      </c>
      <c r="K34" s="4">
        <v>15</v>
      </c>
      <c r="L34" s="20">
        <v>0</v>
      </c>
      <c r="M34" s="4">
        <v>0</v>
      </c>
      <c r="N34" s="4">
        <v>0</v>
      </c>
      <c r="O34" s="4">
        <v>0</v>
      </c>
      <c r="P34" s="4">
        <v>6</v>
      </c>
      <c r="Q34" s="4">
        <v>0</v>
      </c>
      <c r="R34" s="4">
        <v>0</v>
      </c>
      <c r="S34" s="4">
        <v>0</v>
      </c>
      <c r="T34" s="4">
        <v>0</v>
      </c>
      <c r="U34" s="20">
        <v>0</v>
      </c>
      <c r="V34" s="4">
        <v>0</v>
      </c>
      <c r="W34" s="4">
        <v>0</v>
      </c>
      <c r="X34" s="4">
        <v>0</v>
      </c>
      <c r="Y34" s="4">
        <v>0</v>
      </c>
      <c r="Z34" s="4">
        <v>0</v>
      </c>
      <c r="AA34" s="4">
        <v>0</v>
      </c>
      <c r="AB34" s="4">
        <v>0</v>
      </c>
      <c r="AC34" s="4">
        <v>0</v>
      </c>
      <c r="AD34" s="20">
        <v>0</v>
      </c>
      <c r="AE34" s="4">
        <v>0</v>
      </c>
      <c r="AF34" s="4">
        <v>0</v>
      </c>
      <c r="AG34" s="4">
        <v>0</v>
      </c>
      <c r="AH34" s="4">
        <v>6</v>
      </c>
      <c r="AI34" s="4">
        <v>0</v>
      </c>
      <c r="AJ34" s="4">
        <v>0</v>
      </c>
      <c r="AK34" s="4">
        <v>0</v>
      </c>
      <c r="AL34" s="21">
        <v>0</v>
      </c>
      <c r="AN34" s="50"/>
      <c r="AO34" s="7" t="s">
        <v>19</v>
      </c>
      <c r="AP34" s="20">
        <v>1</v>
      </c>
      <c r="AQ34" s="4">
        <v>1</v>
      </c>
      <c r="AR34" s="4">
        <v>1</v>
      </c>
      <c r="AS34" s="4" t="s">
        <v>11</v>
      </c>
      <c r="AT34" s="4">
        <v>1</v>
      </c>
      <c r="AU34" s="4">
        <v>1</v>
      </c>
      <c r="AV34" s="4">
        <v>1</v>
      </c>
      <c r="AW34" s="4">
        <v>1</v>
      </c>
      <c r="AX34" s="4">
        <v>1</v>
      </c>
      <c r="AY34" s="20">
        <v>0</v>
      </c>
      <c r="AZ34" s="4">
        <v>0</v>
      </c>
      <c r="BA34" s="4">
        <v>0</v>
      </c>
      <c r="BB34" s="4" t="s">
        <v>11</v>
      </c>
      <c r="BC34" s="4">
        <v>0</v>
      </c>
      <c r="BD34" s="4">
        <v>0</v>
      </c>
      <c r="BE34" s="4">
        <v>0</v>
      </c>
      <c r="BF34" s="4">
        <v>0</v>
      </c>
      <c r="BG34" s="4">
        <v>0</v>
      </c>
      <c r="BH34" s="20">
        <v>0</v>
      </c>
      <c r="BI34" s="4">
        <v>0</v>
      </c>
      <c r="BJ34" s="4">
        <v>0</v>
      </c>
      <c r="BK34" s="4" t="s">
        <v>11</v>
      </c>
      <c r="BL34" s="4">
        <v>0</v>
      </c>
      <c r="BM34" s="4">
        <v>0</v>
      </c>
      <c r="BN34" s="4">
        <v>0</v>
      </c>
      <c r="BO34" s="4">
        <v>0</v>
      </c>
      <c r="BP34" s="4">
        <v>0</v>
      </c>
      <c r="BQ34" s="20">
        <v>0</v>
      </c>
      <c r="BR34" s="4">
        <v>0</v>
      </c>
      <c r="BS34" s="4">
        <v>0</v>
      </c>
      <c r="BT34" s="4" t="s">
        <v>11</v>
      </c>
      <c r="BU34" s="4">
        <v>0</v>
      </c>
      <c r="BV34" s="4">
        <v>0</v>
      </c>
      <c r="BW34" s="4">
        <v>0</v>
      </c>
      <c r="BX34" s="4">
        <v>0</v>
      </c>
      <c r="BY34" s="21">
        <v>0</v>
      </c>
    </row>
    <row r="35" spans="1:77" x14ac:dyDescent="0.3">
      <c r="A35" s="3"/>
      <c r="B35" s="7" t="s">
        <v>20</v>
      </c>
      <c r="C35" s="20">
        <v>14</v>
      </c>
      <c r="D35" s="4">
        <v>15</v>
      </c>
      <c r="E35" s="4">
        <v>11</v>
      </c>
      <c r="F35" s="4">
        <v>19</v>
      </c>
      <c r="G35" s="4">
        <v>57</v>
      </c>
      <c r="H35" s="4">
        <v>13</v>
      </c>
      <c r="I35" s="4">
        <v>11</v>
      </c>
      <c r="J35" s="4">
        <v>13</v>
      </c>
      <c r="K35" s="4">
        <v>14</v>
      </c>
      <c r="L35" s="20">
        <v>0</v>
      </c>
      <c r="M35" s="4">
        <v>0</v>
      </c>
      <c r="N35" s="4">
        <v>0</v>
      </c>
      <c r="O35" s="4">
        <v>0</v>
      </c>
      <c r="P35" s="4">
        <v>0</v>
      </c>
      <c r="Q35" s="4">
        <v>0</v>
      </c>
      <c r="R35" s="4">
        <v>0</v>
      </c>
      <c r="S35" s="4">
        <v>0</v>
      </c>
      <c r="T35" s="4">
        <v>0</v>
      </c>
      <c r="U35" s="20">
        <v>0</v>
      </c>
      <c r="V35" s="4">
        <v>0</v>
      </c>
      <c r="W35" s="4">
        <v>0</v>
      </c>
      <c r="X35" s="4">
        <v>0</v>
      </c>
      <c r="Y35" s="4">
        <v>0</v>
      </c>
      <c r="Z35" s="4">
        <v>0</v>
      </c>
      <c r="AA35" s="4">
        <v>0</v>
      </c>
      <c r="AB35" s="4">
        <v>0</v>
      </c>
      <c r="AC35" s="4">
        <v>0</v>
      </c>
      <c r="AD35" s="20">
        <v>0</v>
      </c>
      <c r="AE35" s="4">
        <v>0</v>
      </c>
      <c r="AF35" s="4">
        <v>0</v>
      </c>
      <c r="AG35" s="4">
        <v>0</v>
      </c>
      <c r="AH35" s="4">
        <v>0</v>
      </c>
      <c r="AI35" s="4">
        <v>0</v>
      </c>
      <c r="AJ35" s="4">
        <v>0</v>
      </c>
      <c r="AK35" s="4">
        <v>0</v>
      </c>
      <c r="AL35" s="21">
        <v>0</v>
      </c>
      <c r="AN35" s="50"/>
      <c r="AO35" s="7" t="s">
        <v>20</v>
      </c>
      <c r="AP35" s="20">
        <v>1</v>
      </c>
      <c r="AQ35" s="4">
        <v>1</v>
      </c>
      <c r="AR35" s="4">
        <v>1</v>
      </c>
      <c r="AS35" s="4">
        <v>1</v>
      </c>
      <c r="AT35" s="4">
        <v>1</v>
      </c>
      <c r="AU35" s="4">
        <v>1</v>
      </c>
      <c r="AV35" s="4">
        <v>1</v>
      </c>
      <c r="AW35" s="4">
        <v>1</v>
      </c>
      <c r="AX35" s="4">
        <v>1</v>
      </c>
      <c r="AY35" s="20">
        <v>0</v>
      </c>
      <c r="AZ35" s="4">
        <v>0</v>
      </c>
      <c r="BA35" s="4">
        <v>0</v>
      </c>
      <c r="BB35" s="4">
        <v>0</v>
      </c>
      <c r="BC35" s="4">
        <v>0</v>
      </c>
      <c r="BD35" s="4">
        <v>0</v>
      </c>
      <c r="BE35" s="4">
        <v>0</v>
      </c>
      <c r="BF35" s="4">
        <v>0</v>
      </c>
      <c r="BG35" s="4">
        <v>0</v>
      </c>
      <c r="BH35" s="20">
        <v>0</v>
      </c>
      <c r="BI35" s="4">
        <v>0</v>
      </c>
      <c r="BJ35" s="4">
        <v>0</v>
      </c>
      <c r="BK35" s="4">
        <v>0</v>
      </c>
      <c r="BL35" s="4">
        <v>0</v>
      </c>
      <c r="BM35" s="4">
        <v>0</v>
      </c>
      <c r="BN35" s="4">
        <v>0</v>
      </c>
      <c r="BO35" s="4">
        <v>0</v>
      </c>
      <c r="BP35" s="4">
        <v>0</v>
      </c>
      <c r="BQ35" s="20">
        <v>0</v>
      </c>
      <c r="BR35" s="4">
        <v>0</v>
      </c>
      <c r="BS35" s="4">
        <v>0</v>
      </c>
      <c r="BT35" s="4">
        <v>0</v>
      </c>
      <c r="BU35" s="4">
        <v>0</v>
      </c>
      <c r="BV35" s="4">
        <v>0</v>
      </c>
      <c r="BW35" s="4">
        <v>0</v>
      </c>
      <c r="BX35" s="4">
        <v>0</v>
      </c>
      <c r="BY35" s="21">
        <v>0</v>
      </c>
    </row>
    <row r="36" spans="1:77" x14ac:dyDescent="0.3">
      <c r="A36" s="3"/>
      <c r="B36" s="7" t="s">
        <v>21</v>
      </c>
      <c r="C36" s="20">
        <v>20</v>
      </c>
      <c r="D36" s="4">
        <v>23</v>
      </c>
      <c r="E36" s="4">
        <v>16</v>
      </c>
      <c r="F36" s="4">
        <v>16</v>
      </c>
      <c r="G36" s="4">
        <v>56</v>
      </c>
      <c r="H36" s="4">
        <v>8</v>
      </c>
      <c r="I36" s="4">
        <v>11</v>
      </c>
      <c r="J36" s="4">
        <v>11</v>
      </c>
      <c r="K36" s="4">
        <v>18</v>
      </c>
      <c r="L36" s="20">
        <v>0</v>
      </c>
      <c r="M36" s="4">
        <v>0</v>
      </c>
      <c r="N36" s="4">
        <v>0</v>
      </c>
      <c r="O36" s="4">
        <v>0</v>
      </c>
      <c r="P36" s="4">
        <v>0</v>
      </c>
      <c r="Q36" s="4">
        <v>0</v>
      </c>
      <c r="R36" s="4">
        <v>0</v>
      </c>
      <c r="S36" s="4">
        <v>0</v>
      </c>
      <c r="T36" s="4">
        <v>0</v>
      </c>
      <c r="U36" s="20">
        <v>0</v>
      </c>
      <c r="V36" s="4">
        <v>0</v>
      </c>
      <c r="W36" s="4">
        <v>0</v>
      </c>
      <c r="X36" s="4">
        <v>0</v>
      </c>
      <c r="Y36" s="4">
        <v>0</v>
      </c>
      <c r="Z36" s="4">
        <v>0</v>
      </c>
      <c r="AA36" s="4">
        <v>0</v>
      </c>
      <c r="AB36" s="4">
        <v>0</v>
      </c>
      <c r="AC36" s="4">
        <v>0</v>
      </c>
      <c r="AD36" s="20">
        <v>0</v>
      </c>
      <c r="AE36" s="4">
        <v>0</v>
      </c>
      <c r="AF36" s="4">
        <v>0</v>
      </c>
      <c r="AG36" s="4">
        <v>0</v>
      </c>
      <c r="AH36" s="4">
        <v>0</v>
      </c>
      <c r="AI36" s="4">
        <v>0</v>
      </c>
      <c r="AJ36" s="4">
        <v>0</v>
      </c>
      <c r="AK36" s="4">
        <v>0</v>
      </c>
      <c r="AL36" s="21">
        <v>0</v>
      </c>
      <c r="AN36" s="50"/>
      <c r="AO36" s="7" t="s">
        <v>21</v>
      </c>
      <c r="AP36" s="20">
        <v>1</v>
      </c>
      <c r="AQ36" s="4">
        <v>1</v>
      </c>
      <c r="AR36" s="4">
        <v>1</v>
      </c>
      <c r="AS36" s="4">
        <v>1</v>
      </c>
      <c r="AT36" s="4">
        <v>1</v>
      </c>
      <c r="AU36" s="4">
        <v>1</v>
      </c>
      <c r="AV36" s="4">
        <v>1</v>
      </c>
      <c r="AW36" s="4">
        <v>1</v>
      </c>
      <c r="AX36" s="4">
        <v>1</v>
      </c>
      <c r="AY36" s="20">
        <v>0</v>
      </c>
      <c r="AZ36" s="4">
        <v>0</v>
      </c>
      <c r="BA36" s="4">
        <v>0</v>
      </c>
      <c r="BB36" s="4">
        <v>0</v>
      </c>
      <c r="BC36" s="4">
        <v>1</v>
      </c>
      <c r="BD36" s="4">
        <v>0</v>
      </c>
      <c r="BE36" s="4">
        <v>0</v>
      </c>
      <c r="BF36" s="4">
        <v>0</v>
      </c>
      <c r="BG36" s="4">
        <v>0</v>
      </c>
      <c r="BH36" s="20">
        <v>0</v>
      </c>
      <c r="BI36" s="4">
        <v>0</v>
      </c>
      <c r="BJ36" s="4">
        <v>0</v>
      </c>
      <c r="BK36" s="4">
        <v>0</v>
      </c>
      <c r="BL36" s="4">
        <v>2</v>
      </c>
      <c r="BM36" s="4">
        <v>0</v>
      </c>
      <c r="BN36" s="4">
        <v>0</v>
      </c>
      <c r="BO36" s="4">
        <v>0</v>
      </c>
      <c r="BP36" s="4">
        <v>0</v>
      </c>
      <c r="BQ36" s="20">
        <v>0</v>
      </c>
      <c r="BR36" s="4">
        <v>0</v>
      </c>
      <c r="BS36" s="4">
        <v>0</v>
      </c>
      <c r="BT36" s="4">
        <v>0</v>
      </c>
      <c r="BU36" s="4">
        <v>0</v>
      </c>
      <c r="BV36" s="4">
        <v>0</v>
      </c>
      <c r="BW36" s="4">
        <v>0</v>
      </c>
      <c r="BX36" s="4">
        <v>0</v>
      </c>
      <c r="BY36" s="21">
        <v>0</v>
      </c>
    </row>
    <row r="37" spans="1:77" x14ac:dyDescent="0.3">
      <c r="A37" s="17"/>
      <c r="B37" s="11" t="s">
        <v>22</v>
      </c>
      <c r="C37" s="22">
        <v>22</v>
      </c>
      <c r="D37" s="23">
        <v>18</v>
      </c>
      <c r="E37" s="23">
        <v>12</v>
      </c>
      <c r="F37" s="23">
        <v>26</v>
      </c>
      <c r="G37" s="23">
        <v>64</v>
      </c>
      <c r="H37" s="23">
        <v>14</v>
      </c>
      <c r="I37" s="23">
        <v>14</v>
      </c>
      <c r="J37" s="23">
        <v>11</v>
      </c>
      <c r="K37" s="23">
        <v>13</v>
      </c>
      <c r="L37" s="22">
        <v>0</v>
      </c>
      <c r="M37" s="23">
        <v>0</v>
      </c>
      <c r="N37" s="23">
        <v>0</v>
      </c>
      <c r="O37" s="23">
        <v>0</v>
      </c>
      <c r="P37" s="23">
        <v>0</v>
      </c>
      <c r="Q37" s="23">
        <v>0</v>
      </c>
      <c r="R37" s="23">
        <v>0</v>
      </c>
      <c r="S37" s="23">
        <v>0</v>
      </c>
      <c r="T37" s="23">
        <v>0</v>
      </c>
      <c r="U37" s="22">
        <v>0</v>
      </c>
      <c r="V37" s="23">
        <v>0</v>
      </c>
      <c r="W37" s="23">
        <v>0</v>
      </c>
      <c r="X37" s="23">
        <v>0</v>
      </c>
      <c r="Y37" s="23">
        <v>0</v>
      </c>
      <c r="Z37" s="23">
        <v>0</v>
      </c>
      <c r="AA37" s="23">
        <v>0</v>
      </c>
      <c r="AB37" s="23">
        <v>0</v>
      </c>
      <c r="AC37" s="23">
        <v>0</v>
      </c>
      <c r="AD37" s="22">
        <v>0</v>
      </c>
      <c r="AE37" s="23">
        <v>0</v>
      </c>
      <c r="AF37" s="23">
        <v>0</v>
      </c>
      <c r="AG37" s="23">
        <v>0</v>
      </c>
      <c r="AH37" s="23">
        <v>0</v>
      </c>
      <c r="AI37" s="23">
        <v>0</v>
      </c>
      <c r="AJ37" s="23">
        <v>0</v>
      </c>
      <c r="AK37" s="23">
        <v>0</v>
      </c>
      <c r="AL37" s="24">
        <v>0</v>
      </c>
      <c r="AN37" s="51"/>
      <c r="AO37" s="11" t="s">
        <v>22</v>
      </c>
      <c r="AP37" s="22" t="s">
        <v>11</v>
      </c>
      <c r="AQ37" s="23">
        <v>1</v>
      </c>
      <c r="AR37" s="23" t="s">
        <v>11</v>
      </c>
      <c r="AS37" s="23">
        <v>1</v>
      </c>
      <c r="AT37" s="23">
        <v>1</v>
      </c>
      <c r="AU37" s="23" t="s">
        <v>11</v>
      </c>
      <c r="AV37" s="23">
        <v>1</v>
      </c>
      <c r="AW37" s="23">
        <v>1</v>
      </c>
      <c r="AX37" s="23">
        <v>1</v>
      </c>
      <c r="AY37" s="22" t="s">
        <v>11</v>
      </c>
      <c r="AZ37" s="23">
        <v>0</v>
      </c>
      <c r="BA37" s="23" t="s">
        <v>11</v>
      </c>
      <c r="BB37" s="23">
        <v>0</v>
      </c>
      <c r="BC37" s="23">
        <v>0</v>
      </c>
      <c r="BD37" s="23" t="s">
        <v>11</v>
      </c>
      <c r="BE37" s="23">
        <v>0</v>
      </c>
      <c r="BF37" s="23">
        <v>0</v>
      </c>
      <c r="BG37" s="23">
        <v>0</v>
      </c>
      <c r="BH37" s="22" t="s">
        <v>11</v>
      </c>
      <c r="BI37" s="23">
        <v>0</v>
      </c>
      <c r="BJ37" s="23" t="s">
        <v>11</v>
      </c>
      <c r="BK37" s="23">
        <v>0</v>
      </c>
      <c r="BL37" s="23">
        <v>0</v>
      </c>
      <c r="BM37" s="23" t="s">
        <v>11</v>
      </c>
      <c r="BN37" s="23">
        <v>0</v>
      </c>
      <c r="BO37" s="23">
        <v>0</v>
      </c>
      <c r="BP37" s="23">
        <v>0</v>
      </c>
      <c r="BQ37" s="22" t="s">
        <v>11</v>
      </c>
      <c r="BR37" s="23">
        <v>0</v>
      </c>
      <c r="BS37" s="23" t="s">
        <v>11</v>
      </c>
      <c r="BT37" s="23">
        <v>0</v>
      </c>
      <c r="BU37" s="23">
        <v>0</v>
      </c>
      <c r="BV37" s="23" t="s">
        <v>11</v>
      </c>
      <c r="BW37" s="23">
        <v>0</v>
      </c>
      <c r="BX37" s="23">
        <v>0</v>
      </c>
      <c r="BY37" s="24">
        <v>0</v>
      </c>
    </row>
    <row r="38" spans="1:77" x14ac:dyDescent="0.3">
      <c r="A38" s="5" t="s">
        <v>14</v>
      </c>
      <c r="B38" s="7" t="s">
        <v>25</v>
      </c>
      <c r="C38" s="20">
        <v>8</v>
      </c>
      <c r="D38" s="4">
        <v>10</v>
      </c>
      <c r="E38" s="4">
        <v>9</v>
      </c>
      <c r="F38" s="4">
        <v>10</v>
      </c>
      <c r="G38" s="4">
        <v>4</v>
      </c>
      <c r="H38" s="4">
        <v>8</v>
      </c>
      <c r="I38" s="4">
        <v>9</v>
      </c>
      <c r="J38" s="4">
        <v>8</v>
      </c>
      <c r="K38" s="4">
        <v>6</v>
      </c>
      <c r="L38" s="20">
        <v>0</v>
      </c>
      <c r="M38" s="4">
        <v>0</v>
      </c>
      <c r="N38" s="4">
        <v>0</v>
      </c>
      <c r="O38" s="4">
        <v>0</v>
      </c>
      <c r="P38" s="4">
        <v>2</v>
      </c>
      <c r="Q38" s="4">
        <v>0</v>
      </c>
      <c r="R38" s="4">
        <v>0</v>
      </c>
      <c r="S38" s="4">
        <v>0</v>
      </c>
      <c r="T38" s="4">
        <v>0</v>
      </c>
      <c r="U38" s="20">
        <v>0</v>
      </c>
      <c r="V38" s="4">
        <v>0</v>
      </c>
      <c r="W38" s="4">
        <v>0</v>
      </c>
      <c r="X38" s="4">
        <v>0</v>
      </c>
      <c r="Y38" s="4">
        <v>0</v>
      </c>
      <c r="Z38" s="4">
        <v>0</v>
      </c>
      <c r="AA38" s="4">
        <v>0</v>
      </c>
      <c r="AB38" s="4">
        <v>0</v>
      </c>
      <c r="AC38" s="4">
        <v>0</v>
      </c>
      <c r="AD38" s="20">
        <v>0</v>
      </c>
      <c r="AE38" s="4">
        <v>0</v>
      </c>
      <c r="AF38" s="4">
        <v>0</v>
      </c>
      <c r="AG38" s="4">
        <v>0</v>
      </c>
      <c r="AH38" s="4">
        <v>2</v>
      </c>
      <c r="AI38" s="4">
        <v>0</v>
      </c>
      <c r="AJ38" s="4">
        <v>0</v>
      </c>
      <c r="AK38" s="4">
        <v>0</v>
      </c>
      <c r="AL38" s="21">
        <v>0</v>
      </c>
      <c r="AN38" s="54" t="s">
        <v>14</v>
      </c>
      <c r="AO38" s="7" t="s">
        <v>25</v>
      </c>
      <c r="AP38" s="20">
        <v>1</v>
      </c>
      <c r="AQ38" s="4">
        <v>1</v>
      </c>
      <c r="AR38" s="4">
        <v>1</v>
      </c>
      <c r="AS38" s="4">
        <v>1</v>
      </c>
      <c r="AT38" s="4">
        <v>3</v>
      </c>
      <c r="AU38" s="4">
        <v>1</v>
      </c>
      <c r="AV38" s="4">
        <v>1</v>
      </c>
      <c r="AW38" s="4">
        <v>1</v>
      </c>
      <c r="AX38" s="4">
        <v>1</v>
      </c>
      <c r="AY38" s="20">
        <v>0</v>
      </c>
      <c r="AZ38" s="4">
        <v>0</v>
      </c>
      <c r="BA38" s="4">
        <v>0</v>
      </c>
      <c r="BB38" s="4">
        <v>1</v>
      </c>
      <c r="BC38" s="4">
        <v>3</v>
      </c>
      <c r="BD38" s="4">
        <v>0</v>
      </c>
      <c r="BE38" s="4">
        <v>0</v>
      </c>
      <c r="BF38" s="4">
        <v>0</v>
      </c>
      <c r="BG38" s="4">
        <v>0</v>
      </c>
      <c r="BH38" s="20">
        <v>0</v>
      </c>
      <c r="BI38" s="4">
        <v>0</v>
      </c>
      <c r="BJ38" s="4">
        <v>0</v>
      </c>
      <c r="BK38" s="4">
        <v>1</v>
      </c>
      <c r="BL38" s="4">
        <f>5+2*3</f>
        <v>11</v>
      </c>
      <c r="BM38" s="4">
        <v>0</v>
      </c>
      <c r="BN38" s="4">
        <v>0</v>
      </c>
      <c r="BO38" s="4">
        <v>0</v>
      </c>
      <c r="BP38" s="4">
        <v>0</v>
      </c>
      <c r="BQ38" s="20">
        <v>0</v>
      </c>
      <c r="BR38" s="4">
        <v>0</v>
      </c>
      <c r="BS38" s="4">
        <v>0</v>
      </c>
      <c r="BT38" s="4">
        <v>0</v>
      </c>
      <c r="BU38" s="4">
        <v>1</v>
      </c>
      <c r="BV38" s="4">
        <v>0</v>
      </c>
      <c r="BW38" s="4">
        <v>0</v>
      </c>
      <c r="BX38" s="4">
        <v>0</v>
      </c>
      <c r="BY38" s="21">
        <v>0</v>
      </c>
    </row>
    <row r="39" spans="1:77" x14ac:dyDescent="0.3">
      <c r="A39" s="14"/>
      <c r="B39" s="11" t="s">
        <v>26</v>
      </c>
      <c r="C39" s="22">
        <v>19</v>
      </c>
      <c r="D39" s="23">
        <v>16</v>
      </c>
      <c r="E39" s="23">
        <v>16</v>
      </c>
      <c r="F39" s="23">
        <v>24</v>
      </c>
      <c r="G39" s="23">
        <v>18</v>
      </c>
      <c r="H39" s="23">
        <v>11</v>
      </c>
      <c r="I39" s="23">
        <v>7</v>
      </c>
      <c r="J39" s="23">
        <v>13</v>
      </c>
      <c r="K39" s="23">
        <v>11</v>
      </c>
      <c r="L39" s="22">
        <v>0</v>
      </c>
      <c r="M39" s="23">
        <v>0</v>
      </c>
      <c r="N39" s="23">
        <v>0</v>
      </c>
      <c r="O39" s="23">
        <v>0</v>
      </c>
      <c r="P39" s="23">
        <v>0</v>
      </c>
      <c r="Q39" s="23">
        <v>0</v>
      </c>
      <c r="R39" s="23">
        <v>0</v>
      </c>
      <c r="S39" s="23">
        <v>0</v>
      </c>
      <c r="T39" s="23">
        <v>0</v>
      </c>
      <c r="U39" s="22">
        <v>0</v>
      </c>
      <c r="V39" s="23">
        <v>0</v>
      </c>
      <c r="W39" s="23">
        <v>0</v>
      </c>
      <c r="X39" s="23">
        <v>0</v>
      </c>
      <c r="Y39" s="23">
        <v>0</v>
      </c>
      <c r="Z39" s="23">
        <v>0</v>
      </c>
      <c r="AA39" s="23">
        <v>0</v>
      </c>
      <c r="AB39" s="23">
        <v>0</v>
      </c>
      <c r="AC39" s="23">
        <v>0</v>
      </c>
      <c r="AD39" s="22">
        <v>0</v>
      </c>
      <c r="AE39" s="23">
        <v>0</v>
      </c>
      <c r="AF39" s="23">
        <v>0</v>
      </c>
      <c r="AG39" s="23">
        <v>0</v>
      </c>
      <c r="AH39" s="23">
        <v>0</v>
      </c>
      <c r="AI39" s="23">
        <v>0</v>
      </c>
      <c r="AJ39" s="23">
        <v>0</v>
      </c>
      <c r="AK39" s="23">
        <v>0</v>
      </c>
      <c r="AL39" s="24">
        <v>0</v>
      </c>
      <c r="AN39" s="15"/>
      <c r="AO39" s="11" t="s">
        <v>26</v>
      </c>
      <c r="AP39" s="22">
        <v>1</v>
      </c>
      <c r="AQ39" s="23">
        <v>1</v>
      </c>
      <c r="AR39" s="23">
        <v>1</v>
      </c>
      <c r="AS39" s="23">
        <v>1</v>
      </c>
      <c r="AT39" s="23">
        <v>1</v>
      </c>
      <c r="AU39" s="23">
        <v>1</v>
      </c>
      <c r="AV39" s="23">
        <v>1</v>
      </c>
      <c r="AW39" s="23">
        <v>1</v>
      </c>
      <c r="AX39" s="23">
        <v>1</v>
      </c>
      <c r="AY39" s="22">
        <v>0</v>
      </c>
      <c r="AZ39" s="23">
        <v>0</v>
      </c>
      <c r="BA39" s="23">
        <v>0</v>
      </c>
      <c r="BB39" s="23">
        <v>0</v>
      </c>
      <c r="BC39" s="23">
        <v>1</v>
      </c>
      <c r="BD39" s="23">
        <v>0</v>
      </c>
      <c r="BE39" s="23">
        <v>0</v>
      </c>
      <c r="BF39" s="23">
        <v>0</v>
      </c>
      <c r="BG39" s="23">
        <v>0</v>
      </c>
      <c r="BH39" s="22">
        <v>0</v>
      </c>
      <c r="BI39" s="23">
        <v>0</v>
      </c>
      <c r="BJ39" s="23">
        <v>0</v>
      </c>
      <c r="BK39" s="23">
        <v>0</v>
      </c>
      <c r="BL39" s="23">
        <v>2</v>
      </c>
      <c r="BM39" s="23">
        <v>0</v>
      </c>
      <c r="BN39" s="23">
        <v>0</v>
      </c>
      <c r="BO39" s="23">
        <v>0</v>
      </c>
      <c r="BP39" s="23">
        <v>0</v>
      </c>
      <c r="BQ39" s="22">
        <v>0</v>
      </c>
      <c r="BR39" s="23">
        <v>0</v>
      </c>
      <c r="BS39" s="23">
        <v>0</v>
      </c>
      <c r="BT39" s="23">
        <v>0</v>
      </c>
      <c r="BU39" s="23">
        <v>0</v>
      </c>
      <c r="BV39" s="23">
        <v>0</v>
      </c>
      <c r="BW39" s="23">
        <v>0</v>
      </c>
      <c r="BX39" s="23">
        <v>0</v>
      </c>
      <c r="BY39" s="24">
        <v>0</v>
      </c>
    </row>
    <row r="40" spans="1:77" x14ac:dyDescent="0.3">
      <c r="A40" s="14" t="s">
        <v>15</v>
      </c>
      <c r="B40" s="11" t="s">
        <v>27</v>
      </c>
      <c r="C40" s="22">
        <v>28</v>
      </c>
      <c r="D40" s="23">
        <v>25</v>
      </c>
      <c r="E40" s="23">
        <v>24</v>
      </c>
      <c r="F40" s="23">
        <v>24</v>
      </c>
      <c r="G40" s="23">
        <v>24</v>
      </c>
      <c r="H40" s="23">
        <v>16</v>
      </c>
      <c r="I40" s="23">
        <v>12</v>
      </c>
      <c r="J40" s="23">
        <v>19</v>
      </c>
      <c r="K40" s="23">
        <v>21</v>
      </c>
      <c r="L40" s="22">
        <v>0</v>
      </c>
      <c r="M40" s="23">
        <v>0</v>
      </c>
      <c r="N40" s="23">
        <v>0</v>
      </c>
      <c r="O40" s="23">
        <v>0</v>
      </c>
      <c r="P40" s="23">
        <v>9</v>
      </c>
      <c r="Q40" s="23">
        <v>0</v>
      </c>
      <c r="R40" s="23">
        <v>0</v>
      </c>
      <c r="S40" s="23">
        <v>0</v>
      </c>
      <c r="T40" s="23">
        <v>0</v>
      </c>
      <c r="U40" s="22">
        <v>0</v>
      </c>
      <c r="V40" s="23">
        <v>0</v>
      </c>
      <c r="W40" s="23">
        <v>0</v>
      </c>
      <c r="X40" s="23">
        <v>0</v>
      </c>
      <c r="Y40" s="23">
        <v>7</v>
      </c>
      <c r="Z40" s="23">
        <v>0</v>
      </c>
      <c r="AA40" s="23">
        <v>0</v>
      </c>
      <c r="AB40" s="23">
        <v>0</v>
      </c>
      <c r="AC40" s="23">
        <v>0</v>
      </c>
      <c r="AD40" s="22">
        <v>0</v>
      </c>
      <c r="AE40" s="23">
        <v>0</v>
      </c>
      <c r="AF40" s="23">
        <v>0</v>
      </c>
      <c r="AG40" s="23">
        <v>0</v>
      </c>
      <c r="AH40" s="23">
        <v>2</v>
      </c>
      <c r="AI40" s="23">
        <v>0</v>
      </c>
      <c r="AJ40" s="23">
        <v>0</v>
      </c>
      <c r="AK40" s="23">
        <v>0</v>
      </c>
      <c r="AL40" s="24">
        <v>0</v>
      </c>
      <c r="AN40" s="15" t="s">
        <v>15</v>
      </c>
      <c r="AO40" s="11" t="s">
        <v>27</v>
      </c>
      <c r="AP40" s="22">
        <v>3</v>
      </c>
      <c r="AQ40" s="23">
        <v>3</v>
      </c>
      <c r="AR40" s="23">
        <v>3</v>
      </c>
      <c r="AS40" s="23">
        <v>3</v>
      </c>
      <c r="AT40" s="23">
        <v>3</v>
      </c>
      <c r="AU40" s="23">
        <v>3</v>
      </c>
      <c r="AV40" s="23">
        <v>3</v>
      </c>
      <c r="AW40" s="23">
        <v>3</v>
      </c>
      <c r="AX40" s="23">
        <v>3</v>
      </c>
      <c r="AY40" s="22">
        <v>0</v>
      </c>
      <c r="AZ40" s="23">
        <v>0</v>
      </c>
      <c r="BA40" s="23">
        <v>0</v>
      </c>
      <c r="BB40" s="23">
        <v>0</v>
      </c>
      <c r="BC40" s="23">
        <v>1</v>
      </c>
      <c r="BD40" s="23">
        <v>0</v>
      </c>
      <c r="BE40" s="23">
        <v>0</v>
      </c>
      <c r="BF40" s="23">
        <v>0</v>
      </c>
      <c r="BG40" s="23">
        <v>0</v>
      </c>
      <c r="BH40" s="22">
        <v>0</v>
      </c>
      <c r="BI40" s="23">
        <v>0</v>
      </c>
      <c r="BJ40" s="23">
        <v>0</v>
      </c>
      <c r="BK40" s="23">
        <v>0</v>
      </c>
      <c r="BL40" s="23">
        <v>4</v>
      </c>
      <c r="BM40" s="23">
        <v>0</v>
      </c>
      <c r="BN40" s="23">
        <v>0</v>
      </c>
      <c r="BO40" s="23">
        <v>0</v>
      </c>
      <c r="BP40" s="23">
        <v>0</v>
      </c>
      <c r="BQ40" s="22">
        <v>0</v>
      </c>
      <c r="BR40" s="23">
        <v>0</v>
      </c>
      <c r="BS40" s="23">
        <v>0</v>
      </c>
      <c r="BT40" s="23">
        <v>0</v>
      </c>
      <c r="BU40" s="23">
        <v>0</v>
      </c>
      <c r="BV40" s="23">
        <v>0</v>
      </c>
      <c r="BW40" s="23">
        <v>0</v>
      </c>
      <c r="BX40" s="23">
        <v>0</v>
      </c>
      <c r="BY40" s="24">
        <v>0</v>
      </c>
    </row>
    <row r="43" spans="1:77" x14ac:dyDescent="0.3">
      <c r="A43" s="58" t="s">
        <v>32</v>
      </c>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row>
    <row r="45" spans="1:77" x14ac:dyDescent="0.3">
      <c r="A45" s="45" t="s">
        <v>9</v>
      </c>
    </row>
    <row r="46" spans="1:77" ht="24" customHeight="1" x14ac:dyDescent="0.3">
      <c r="A46" s="12" t="s">
        <v>16</v>
      </c>
      <c r="B46" s="13" t="s">
        <v>37</v>
      </c>
      <c r="C46" s="55" t="s">
        <v>29</v>
      </c>
      <c r="D46" s="56"/>
      <c r="E46" s="56"/>
      <c r="F46" s="56"/>
      <c r="G46" s="56"/>
      <c r="H46" s="56"/>
      <c r="I46" s="56"/>
      <c r="J46" s="56"/>
      <c r="K46" s="56"/>
      <c r="L46" s="55" t="s">
        <v>40</v>
      </c>
      <c r="M46" s="56"/>
      <c r="N46" s="56"/>
      <c r="O46" s="56"/>
      <c r="P46" s="56"/>
      <c r="Q46" s="56"/>
      <c r="R46" s="56"/>
      <c r="S46" s="56"/>
      <c r="T46" s="56"/>
      <c r="U46" s="55" t="s">
        <v>34</v>
      </c>
      <c r="V46" s="56"/>
      <c r="W46" s="56"/>
      <c r="X46" s="56"/>
      <c r="Y46" s="56"/>
      <c r="Z46" s="56"/>
      <c r="AA46" s="56"/>
      <c r="AB46" s="56"/>
      <c r="AC46" s="56"/>
      <c r="AD46" s="55" t="s">
        <v>35</v>
      </c>
      <c r="AE46" s="56"/>
      <c r="AF46" s="56"/>
      <c r="AG46" s="56"/>
      <c r="AH46" s="56"/>
      <c r="AI46" s="56"/>
      <c r="AJ46" s="56"/>
      <c r="AK46" s="56"/>
      <c r="AL46" s="57"/>
    </row>
    <row r="47" spans="1:77" x14ac:dyDescent="0.3">
      <c r="B47" s="7"/>
      <c r="C47" s="27" t="s">
        <v>0</v>
      </c>
      <c r="D47" s="28" t="s">
        <v>1</v>
      </c>
      <c r="E47" s="28" t="s">
        <v>2</v>
      </c>
      <c r="F47" s="28" t="s">
        <v>3</v>
      </c>
      <c r="G47" s="28" t="s">
        <v>4</v>
      </c>
      <c r="H47" s="28" t="s">
        <v>5</v>
      </c>
      <c r="I47" s="28" t="s">
        <v>6</v>
      </c>
      <c r="J47" s="28" t="s">
        <v>7</v>
      </c>
      <c r="K47" s="28" t="s">
        <v>8</v>
      </c>
      <c r="L47" s="27" t="s">
        <v>0</v>
      </c>
      <c r="M47" s="28" t="s">
        <v>1</v>
      </c>
      <c r="N47" s="28" t="s">
        <v>2</v>
      </c>
      <c r="O47" s="28" t="s">
        <v>3</v>
      </c>
      <c r="P47" s="28" t="s">
        <v>4</v>
      </c>
      <c r="Q47" s="28" t="s">
        <v>5</v>
      </c>
      <c r="R47" s="28" t="s">
        <v>6</v>
      </c>
      <c r="S47" s="28" t="s">
        <v>7</v>
      </c>
      <c r="T47" s="28" t="s">
        <v>8</v>
      </c>
      <c r="U47" s="27" t="s">
        <v>0</v>
      </c>
      <c r="V47" s="28" t="s">
        <v>1</v>
      </c>
      <c r="W47" s="28" t="s">
        <v>2</v>
      </c>
      <c r="X47" s="28" t="s">
        <v>3</v>
      </c>
      <c r="Y47" s="28" t="s">
        <v>4</v>
      </c>
      <c r="Z47" s="28" t="s">
        <v>5</v>
      </c>
      <c r="AA47" s="28" t="s">
        <v>6</v>
      </c>
      <c r="AB47" s="28" t="s">
        <v>7</v>
      </c>
      <c r="AC47" s="28" t="s">
        <v>8</v>
      </c>
      <c r="AD47" s="27" t="s">
        <v>0</v>
      </c>
      <c r="AE47" s="28" t="s">
        <v>1</v>
      </c>
      <c r="AF47" s="28" t="s">
        <v>2</v>
      </c>
      <c r="AG47" s="28" t="s">
        <v>3</v>
      </c>
      <c r="AH47" s="28" t="s">
        <v>4</v>
      </c>
      <c r="AI47" s="28" t="s">
        <v>5</v>
      </c>
      <c r="AJ47" s="28" t="s">
        <v>6</v>
      </c>
      <c r="AK47" s="28" t="s">
        <v>7</v>
      </c>
      <c r="AL47" s="29" t="s">
        <v>8</v>
      </c>
    </row>
    <row r="48" spans="1:77" x14ac:dyDescent="0.3">
      <c r="A48" s="3" t="s">
        <v>10</v>
      </c>
      <c r="B48" s="8" t="s">
        <v>24</v>
      </c>
      <c r="C48" s="20">
        <f t="shared" ref="C48:L50" si="0">SUM(C16,AP16)</f>
        <v>20</v>
      </c>
      <c r="D48" s="4">
        <f t="shared" si="0"/>
        <v>14</v>
      </c>
      <c r="E48" s="4">
        <f t="shared" si="0"/>
        <v>15</v>
      </c>
      <c r="F48" s="4">
        <f t="shared" si="0"/>
        <v>10</v>
      </c>
      <c r="G48" s="4">
        <f t="shared" si="0"/>
        <v>15</v>
      </c>
      <c r="H48" s="4">
        <f t="shared" si="0"/>
        <v>13</v>
      </c>
      <c r="I48" s="4">
        <f t="shared" si="0"/>
        <v>15</v>
      </c>
      <c r="J48" s="4">
        <f t="shared" si="0"/>
        <v>0</v>
      </c>
      <c r="K48" s="21">
        <f t="shared" si="0"/>
        <v>0</v>
      </c>
      <c r="L48" s="4">
        <f t="shared" si="0"/>
        <v>4</v>
      </c>
      <c r="M48" s="4">
        <f t="shared" ref="M48:V50" si="1">SUM(M16,AZ16)</f>
        <v>13</v>
      </c>
      <c r="N48" s="4">
        <f t="shared" si="1"/>
        <v>12</v>
      </c>
      <c r="O48" s="4">
        <f t="shared" si="1"/>
        <v>0</v>
      </c>
      <c r="P48" s="4">
        <f t="shared" si="1"/>
        <v>15</v>
      </c>
      <c r="Q48" s="4">
        <f t="shared" si="1"/>
        <v>0</v>
      </c>
      <c r="R48" s="4">
        <f t="shared" si="1"/>
        <v>0</v>
      </c>
      <c r="S48" s="4">
        <f t="shared" si="1"/>
        <v>0</v>
      </c>
      <c r="T48" s="21">
        <f t="shared" si="1"/>
        <v>0</v>
      </c>
      <c r="U48" s="4">
        <f t="shared" si="1"/>
        <v>0</v>
      </c>
      <c r="V48" s="4">
        <f t="shared" si="1"/>
        <v>0</v>
      </c>
      <c r="W48" s="4">
        <f t="shared" ref="W48:AF50" si="2">SUM(W16,BJ16)</f>
        <v>0</v>
      </c>
      <c r="X48" s="4">
        <f t="shared" si="2"/>
        <v>0</v>
      </c>
      <c r="Y48" s="4">
        <f t="shared" si="2"/>
        <v>2</v>
      </c>
      <c r="Z48" s="4">
        <f t="shared" si="2"/>
        <v>0</v>
      </c>
      <c r="AA48" s="4">
        <f t="shared" si="2"/>
        <v>0</v>
      </c>
      <c r="AB48" s="4">
        <f t="shared" si="2"/>
        <v>0</v>
      </c>
      <c r="AC48" s="21">
        <f t="shared" si="2"/>
        <v>0</v>
      </c>
      <c r="AD48" s="4">
        <f t="shared" si="2"/>
        <v>4</v>
      </c>
      <c r="AE48" s="4">
        <f t="shared" si="2"/>
        <v>20</v>
      </c>
      <c r="AF48" s="4">
        <f t="shared" si="2"/>
        <v>15</v>
      </c>
      <c r="AG48" s="4">
        <f t="shared" ref="AG48:AL50" si="3">SUM(AG16,BT16)</f>
        <v>0</v>
      </c>
      <c r="AH48" s="4">
        <f t="shared" si="3"/>
        <v>39</v>
      </c>
      <c r="AI48" s="4">
        <f t="shared" si="3"/>
        <v>0</v>
      </c>
      <c r="AJ48" s="4">
        <f t="shared" si="3"/>
        <v>0</v>
      </c>
      <c r="AK48" s="4">
        <f t="shared" si="3"/>
        <v>0</v>
      </c>
      <c r="AL48" s="21">
        <f t="shared" si="3"/>
        <v>0</v>
      </c>
    </row>
    <row r="49" spans="1:38" x14ac:dyDescent="0.3">
      <c r="A49" s="17"/>
      <c r="B49" s="19" t="s">
        <v>17</v>
      </c>
      <c r="C49" s="22">
        <f t="shared" si="0"/>
        <v>7</v>
      </c>
      <c r="D49" s="4">
        <f t="shared" si="0"/>
        <v>9</v>
      </c>
      <c r="E49" s="4">
        <f t="shared" si="0"/>
        <v>7</v>
      </c>
      <c r="F49" s="4">
        <f t="shared" si="0"/>
        <v>12</v>
      </c>
      <c r="G49" s="4">
        <f t="shared" si="0"/>
        <v>9</v>
      </c>
      <c r="H49" s="4">
        <f t="shared" si="0"/>
        <v>7</v>
      </c>
      <c r="I49" s="4">
        <f t="shared" si="0"/>
        <v>6</v>
      </c>
      <c r="J49" s="4">
        <f t="shared" si="0"/>
        <v>7</v>
      </c>
      <c r="K49" s="21">
        <f t="shared" si="0"/>
        <v>7</v>
      </c>
      <c r="L49" s="4">
        <f t="shared" si="0"/>
        <v>0</v>
      </c>
      <c r="M49" s="4">
        <f t="shared" si="1"/>
        <v>8</v>
      </c>
      <c r="N49" s="4">
        <f t="shared" si="1"/>
        <v>7</v>
      </c>
      <c r="O49" s="4">
        <f t="shared" si="1"/>
        <v>0</v>
      </c>
      <c r="P49" s="4">
        <f t="shared" si="1"/>
        <v>5</v>
      </c>
      <c r="Q49" s="4">
        <f t="shared" si="1"/>
        <v>0</v>
      </c>
      <c r="R49" s="4">
        <f t="shared" si="1"/>
        <v>0</v>
      </c>
      <c r="S49" s="4">
        <f t="shared" si="1"/>
        <v>0</v>
      </c>
      <c r="T49" s="21">
        <f t="shared" si="1"/>
        <v>7</v>
      </c>
      <c r="U49" s="4">
        <f t="shared" si="1"/>
        <v>0</v>
      </c>
      <c r="V49" s="4">
        <f t="shared" si="1"/>
        <v>0</v>
      </c>
      <c r="W49" s="4">
        <f t="shared" si="2"/>
        <v>0</v>
      </c>
      <c r="X49" s="4">
        <f t="shared" si="2"/>
        <v>0</v>
      </c>
      <c r="Y49" s="4">
        <f t="shared" si="2"/>
        <v>1</v>
      </c>
      <c r="Z49" s="4">
        <f t="shared" si="2"/>
        <v>0</v>
      </c>
      <c r="AA49" s="4">
        <f t="shared" si="2"/>
        <v>0</v>
      </c>
      <c r="AB49" s="4">
        <f t="shared" si="2"/>
        <v>0</v>
      </c>
      <c r="AC49" s="21">
        <f t="shared" si="2"/>
        <v>0</v>
      </c>
      <c r="AD49" s="4">
        <f t="shared" si="2"/>
        <v>0</v>
      </c>
      <c r="AE49" s="4">
        <f t="shared" si="2"/>
        <v>9</v>
      </c>
      <c r="AF49" s="4">
        <f t="shared" si="2"/>
        <v>24</v>
      </c>
      <c r="AG49" s="4">
        <f t="shared" si="3"/>
        <v>0</v>
      </c>
      <c r="AH49" s="4">
        <f t="shared" si="3"/>
        <v>55</v>
      </c>
      <c r="AI49" s="4">
        <f t="shared" si="3"/>
        <v>0</v>
      </c>
      <c r="AJ49" s="4">
        <f t="shared" si="3"/>
        <v>0</v>
      </c>
      <c r="AK49" s="4">
        <f t="shared" si="3"/>
        <v>0</v>
      </c>
      <c r="AL49" s="21">
        <f t="shared" si="3"/>
        <v>12</v>
      </c>
    </row>
    <row r="50" spans="1:38" x14ac:dyDescent="0.3">
      <c r="A50" s="14" t="s">
        <v>14</v>
      </c>
      <c r="B50" s="18" t="s">
        <v>28</v>
      </c>
      <c r="C50" s="33">
        <f t="shared" si="0"/>
        <v>5</v>
      </c>
      <c r="D50" s="34">
        <f t="shared" si="0"/>
        <v>7</v>
      </c>
      <c r="E50" s="34">
        <f t="shared" si="0"/>
        <v>5</v>
      </c>
      <c r="F50" s="34">
        <f t="shared" si="0"/>
        <v>5</v>
      </c>
      <c r="G50" s="34">
        <f t="shared" si="0"/>
        <v>7</v>
      </c>
      <c r="H50" s="34">
        <f t="shared" si="0"/>
        <v>5</v>
      </c>
      <c r="I50" s="34">
        <f t="shared" si="0"/>
        <v>7</v>
      </c>
      <c r="J50" s="34">
        <f t="shared" si="0"/>
        <v>7</v>
      </c>
      <c r="K50" s="25">
        <f t="shared" si="0"/>
        <v>6</v>
      </c>
      <c r="L50" s="34">
        <f t="shared" si="0"/>
        <v>0</v>
      </c>
      <c r="M50" s="34">
        <f t="shared" si="1"/>
        <v>0</v>
      </c>
      <c r="N50" s="34">
        <f t="shared" si="1"/>
        <v>0</v>
      </c>
      <c r="O50" s="34">
        <f t="shared" si="1"/>
        <v>0</v>
      </c>
      <c r="P50" s="34">
        <f t="shared" si="1"/>
        <v>0</v>
      </c>
      <c r="Q50" s="34">
        <f t="shared" si="1"/>
        <v>0</v>
      </c>
      <c r="R50" s="34">
        <f t="shared" si="1"/>
        <v>0</v>
      </c>
      <c r="S50" s="34">
        <f t="shared" si="1"/>
        <v>0</v>
      </c>
      <c r="T50" s="25">
        <f t="shared" si="1"/>
        <v>0</v>
      </c>
      <c r="U50" s="34">
        <f t="shared" si="1"/>
        <v>0</v>
      </c>
      <c r="V50" s="34">
        <f t="shared" si="1"/>
        <v>0</v>
      </c>
      <c r="W50" s="34">
        <f t="shared" si="2"/>
        <v>0</v>
      </c>
      <c r="X50" s="34">
        <f t="shared" si="2"/>
        <v>0</v>
      </c>
      <c r="Y50" s="34">
        <f t="shared" si="2"/>
        <v>0</v>
      </c>
      <c r="Z50" s="34">
        <f t="shared" si="2"/>
        <v>0</v>
      </c>
      <c r="AA50" s="34">
        <f t="shared" si="2"/>
        <v>0</v>
      </c>
      <c r="AB50" s="34">
        <f t="shared" si="2"/>
        <v>0</v>
      </c>
      <c r="AC50" s="25">
        <f t="shared" si="2"/>
        <v>0</v>
      </c>
      <c r="AD50" s="34">
        <f t="shared" si="2"/>
        <v>0</v>
      </c>
      <c r="AE50" s="34">
        <f t="shared" si="2"/>
        <v>0</v>
      </c>
      <c r="AF50" s="34">
        <f t="shared" si="2"/>
        <v>0</v>
      </c>
      <c r="AG50" s="34">
        <f t="shared" si="3"/>
        <v>0</v>
      </c>
      <c r="AH50" s="34">
        <f t="shared" si="3"/>
        <v>0</v>
      </c>
      <c r="AI50" s="34">
        <f t="shared" si="3"/>
        <v>0</v>
      </c>
      <c r="AJ50" s="34">
        <f t="shared" si="3"/>
        <v>0</v>
      </c>
      <c r="AK50" s="34">
        <f t="shared" si="3"/>
        <v>0</v>
      </c>
      <c r="AL50" s="25">
        <f t="shared" si="3"/>
        <v>0</v>
      </c>
    </row>
    <row r="51" spans="1:38" x14ac:dyDescent="0.3">
      <c r="A51" s="14" t="s">
        <v>15</v>
      </c>
      <c r="B51" s="15"/>
      <c r="C51" s="22"/>
      <c r="D51" s="23"/>
      <c r="E51" s="23"/>
      <c r="F51" s="23"/>
      <c r="G51" s="23"/>
      <c r="H51" s="23"/>
      <c r="I51" s="23"/>
      <c r="J51" s="23"/>
      <c r="K51" s="23"/>
      <c r="L51" s="22"/>
      <c r="M51" s="23"/>
      <c r="N51" s="23"/>
      <c r="O51" s="23"/>
      <c r="P51" s="23"/>
      <c r="Q51" s="23"/>
      <c r="R51" s="23"/>
      <c r="S51" s="23"/>
      <c r="T51" s="23"/>
      <c r="U51" s="22"/>
      <c r="V51" s="23"/>
      <c r="W51" s="23"/>
      <c r="X51" s="23"/>
      <c r="Y51" s="23"/>
      <c r="Z51" s="23"/>
      <c r="AA51" s="23"/>
      <c r="AB51" s="23"/>
      <c r="AC51" s="23"/>
      <c r="AD51" s="22"/>
      <c r="AE51" s="23"/>
      <c r="AF51" s="23"/>
      <c r="AG51" s="23"/>
      <c r="AH51" s="23"/>
      <c r="AI51" s="23"/>
      <c r="AJ51" s="23"/>
      <c r="AK51" s="23"/>
      <c r="AL51" s="24"/>
    </row>
    <row r="52" spans="1:38" x14ac:dyDescent="0.3">
      <c r="B52" s="48" t="s">
        <v>33</v>
      </c>
      <c r="C52" s="33">
        <f t="shared" ref="C52:AL52" si="4">SUM(C48:C51)</f>
        <v>32</v>
      </c>
      <c r="D52" s="34">
        <f t="shared" si="4"/>
        <v>30</v>
      </c>
      <c r="E52" s="34">
        <f t="shared" si="4"/>
        <v>27</v>
      </c>
      <c r="F52" s="34">
        <f t="shared" si="4"/>
        <v>27</v>
      </c>
      <c r="G52" s="34">
        <f t="shared" si="4"/>
        <v>31</v>
      </c>
      <c r="H52" s="34">
        <f t="shared" si="4"/>
        <v>25</v>
      </c>
      <c r="I52" s="34">
        <f t="shared" si="4"/>
        <v>28</v>
      </c>
      <c r="J52" s="34">
        <f t="shared" si="4"/>
        <v>14</v>
      </c>
      <c r="K52" s="25">
        <f t="shared" si="4"/>
        <v>13</v>
      </c>
      <c r="L52" s="33">
        <f t="shared" si="4"/>
        <v>4</v>
      </c>
      <c r="M52" s="34">
        <f t="shared" si="4"/>
        <v>21</v>
      </c>
      <c r="N52" s="34">
        <f t="shared" si="4"/>
        <v>19</v>
      </c>
      <c r="O52" s="34">
        <f t="shared" si="4"/>
        <v>0</v>
      </c>
      <c r="P52" s="34">
        <f t="shared" si="4"/>
        <v>20</v>
      </c>
      <c r="Q52" s="34">
        <f t="shared" si="4"/>
        <v>0</v>
      </c>
      <c r="R52" s="34">
        <f t="shared" si="4"/>
        <v>0</v>
      </c>
      <c r="S52" s="34">
        <f t="shared" si="4"/>
        <v>0</v>
      </c>
      <c r="T52" s="25">
        <f t="shared" si="4"/>
        <v>7</v>
      </c>
      <c r="U52" s="33">
        <f t="shared" si="4"/>
        <v>0</v>
      </c>
      <c r="V52" s="34">
        <f t="shared" si="4"/>
        <v>0</v>
      </c>
      <c r="W52" s="34">
        <f t="shared" si="4"/>
        <v>0</v>
      </c>
      <c r="X52" s="34">
        <f t="shared" si="4"/>
        <v>0</v>
      </c>
      <c r="Y52" s="34">
        <f t="shared" si="4"/>
        <v>3</v>
      </c>
      <c r="Z52" s="34">
        <f t="shared" si="4"/>
        <v>0</v>
      </c>
      <c r="AA52" s="34">
        <f t="shared" si="4"/>
        <v>0</v>
      </c>
      <c r="AB52" s="34">
        <f t="shared" si="4"/>
        <v>0</v>
      </c>
      <c r="AC52" s="25">
        <f t="shared" si="4"/>
        <v>0</v>
      </c>
      <c r="AD52" s="34">
        <f t="shared" si="4"/>
        <v>4</v>
      </c>
      <c r="AE52" s="34">
        <f t="shared" si="4"/>
        <v>29</v>
      </c>
      <c r="AF52" s="34">
        <f t="shared" si="4"/>
        <v>39</v>
      </c>
      <c r="AG52" s="34">
        <f t="shared" si="4"/>
        <v>0</v>
      </c>
      <c r="AH52" s="34">
        <f t="shared" si="4"/>
        <v>94</v>
      </c>
      <c r="AI52" s="34">
        <f t="shared" si="4"/>
        <v>0</v>
      </c>
      <c r="AJ52" s="34">
        <f t="shared" si="4"/>
        <v>0</v>
      </c>
      <c r="AK52" s="34">
        <f t="shared" si="4"/>
        <v>0</v>
      </c>
      <c r="AL52" s="25">
        <f t="shared" si="4"/>
        <v>12</v>
      </c>
    </row>
    <row r="54" spans="1:38" x14ac:dyDescent="0.3">
      <c r="A54" s="45" t="s">
        <v>13</v>
      </c>
      <c r="B54" s="7"/>
    </row>
    <row r="55" spans="1:38" ht="24" customHeight="1" x14ac:dyDescent="0.3">
      <c r="A55" s="10" t="s">
        <v>16</v>
      </c>
      <c r="B55" s="26" t="s">
        <v>38</v>
      </c>
      <c r="C55" s="55" t="s">
        <v>29</v>
      </c>
      <c r="D55" s="56"/>
      <c r="E55" s="56"/>
      <c r="F55" s="56"/>
      <c r="G55" s="56"/>
      <c r="H55" s="56"/>
      <c r="I55" s="56"/>
      <c r="J55" s="56"/>
      <c r="K55" s="56"/>
      <c r="L55" s="55" t="s">
        <v>40</v>
      </c>
      <c r="M55" s="56"/>
      <c r="N55" s="56"/>
      <c r="O55" s="56"/>
      <c r="P55" s="56"/>
      <c r="Q55" s="56"/>
      <c r="R55" s="56"/>
      <c r="S55" s="56"/>
      <c r="T55" s="56"/>
      <c r="U55" s="55" t="s">
        <v>34</v>
      </c>
      <c r="V55" s="56"/>
      <c r="W55" s="56"/>
      <c r="X55" s="56"/>
      <c r="Y55" s="56"/>
      <c r="Z55" s="56"/>
      <c r="AA55" s="56"/>
      <c r="AB55" s="56"/>
      <c r="AC55" s="56"/>
      <c r="AD55" s="55" t="s">
        <v>35</v>
      </c>
      <c r="AE55" s="56"/>
      <c r="AF55" s="56"/>
      <c r="AG55" s="56"/>
      <c r="AH55" s="56"/>
      <c r="AI55" s="56"/>
      <c r="AJ55" s="56"/>
      <c r="AK55" s="56"/>
      <c r="AL55" s="57"/>
    </row>
    <row r="56" spans="1:38" x14ac:dyDescent="0.3">
      <c r="B56" s="7"/>
      <c r="C56" s="9" t="s">
        <v>0</v>
      </c>
      <c r="D56" s="1" t="s">
        <v>1</v>
      </c>
      <c r="E56" s="1" t="s">
        <v>2</v>
      </c>
      <c r="F56" s="1" t="s">
        <v>3</v>
      </c>
      <c r="G56" s="1" t="s">
        <v>4</v>
      </c>
      <c r="H56" s="1" t="s">
        <v>5</v>
      </c>
      <c r="I56" s="1" t="s">
        <v>6</v>
      </c>
      <c r="J56" s="1" t="s">
        <v>7</v>
      </c>
      <c r="K56" s="1" t="s">
        <v>8</v>
      </c>
      <c r="L56" s="9" t="s">
        <v>0</v>
      </c>
      <c r="M56" s="1" t="s">
        <v>1</v>
      </c>
      <c r="N56" s="1" t="s">
        <v>2</v>
      </c>
      <c r="O56" s="1" t="s">
        <v>3</v>
      </c>
      <c r="P56" s="1" t="s">
        <v>4</v>
      </c>
      <c r="Q56" s="1" t="s">
        <v>5</v>
      </c>
      <c r="R56" s="1" t="s">
        <v>6</v>
      </c>
      <c r="S56" s="1" t="s">
        <v>7</v>
      </c>
      <c r="T56" s="1" t="s">
        <v>8</v>
      </c>
      <c r="U56" s="9" t="s">
        <v>0</v>
      </c>
      <c r="V56" s="1" t="s">
        <v>1</v>
      </c>
      <c r="W56" s="1" t="s">
        <v>2</v>
      </c>
      <c r="X56" s="1" t="s">
        <v>3</v>
      </c>
      <c r="Y56" s="1" t="s">
        <v>4</v>
      </c>
      <c r="Z56" s="1" t="s">
        <v>5</v>
      </c>
      <c r="AA56" s="1" t="s">
        <v>6</v>
      </c>
      <c r="AB56" s="1" t="s">
        <v>7</v>
      </c>
      <c r="AC56" s="1" t="s">
        <v>8</v>
      </c>
      <c r="AD56" s="9" t="s">
        <v>0</v>
      </c>
      <c r="AE56" s="1" t="s">
        <v>1</v>
      </c>
      <c r="AF56" s="1" t="s">
        <v>2</v>
      </c>
      <c r="AG56" s="1" t="s">
        <v>3</v>
      </c>
      <c r="AH56" s="1" t="s">
        <v>4</v>
      </c>
      <c r="AI56" s="1" t="s">
        <v>5</v>
      </c>
      <c r="AJ56" s="1" t="s">
        <v>6</v>
      </c>
      <c r="AK56" s="1" t="s">
        <v>7</v>
      </c>
      <c r="AL56" s="16" t="s">
        <v>8</v>
      </c>
    </row>
    <row r="57" spans="1:38" x14ac:dyDescent="0.3">
      <c r="A57" s="17" t="s">
        <v>10</v>
      </c>
      <c r="B57" s="11"/>
      <c r="C57" s="20"/>
      <c r="L57" s="20"/>
      <c r="U57" s="20"/>
      <c r="AD57" s="20"/>
      <c r="AL57" s="21"/>
    </row>
    <row r="58" spans="1:38" x14ac:dyDescent="0.3">
      <c r="A58" s="14" t="s">
        <v>14</v>
      </c>
      <c r="B58" s="11" t="s">
        <v>23</v>
      </c>
      <c r="C58" s="33">
        <f t="shared" ref="C58:AL58" si="5">SUM(C26,AP26)</f>
        <v>9</v>
      </c>
      <c r="D58" s="34">
        <f t="shared" si="5"/>
        <v>9</v>
      </c>
      <c r="E58" s="34">
        <f t="shared" si="5"/>
        <v>9</v>
      </c>
      <c r="F58" s="34">
        <f t="shared" si="5"/>
        <v>9</v>
      </c>
      <c r="G58" s="34">
        <f t="shared" si="5"/>
        <v>9</v>
      </c>
      <c r="H58" s="34">
        <f t="shared" si="5"/>
        <v>9</v>
      </c>
      <c r="I58" s="34">
        <f t="shared" si="5"/>
        <v>9</v>
      </c>
      <c r="J58" s="34">
        <f t="shared" si="5"/>
        <v>9</v>
      </c>
      <c r="K58" s="25">
        <f t="shared" si="5"/>
        <v>9</v>
      </c>
      <c r="L58" s="34">
        <f t="shared" si="5"/>
        <v>0</v>
      </c>
      <c r="M58" s="34">
        <f t="shared" si="5"/>
        <v>3</v>
      </c>
      <c r="N58" s="34">
        <f t="shared" si="5"/>
        <v>0</v>
      </c>
      <c r="O58" s="34">
        <f t="shared" si="5"/>
        <v>0</v>
      </c>
      <c r="P58" s="34">
        <f t="shared" si="5"/>
        <v>5</v>
      </c>
      <c r="Q58" s="34">
        <f t="shared" si="5"/>
        <v>0</v>
      </c>
      <c r="R58" s="34">
        <f t="shared" si="5"/>
        <v>0</v>
      </c>
      <c r="S58" s="34">
        <f t="shared" si="5"/>
        <v>1</v>
      </c>
      <c r="T58" s="25">
        <f t="shared" si="5"/>
        <v>0</v>
      </c>
      <c r="U58" s="34">
        <f t="shared" si="5"/>
        <v>0</v>
      </c>
      <c r="V58" s="34">
        <f t="shared" si="5"/>
        <v>0</v>
      </c>
      <c r="W58" s="34">
        <f t="shared" si="5"/>
        <v>0</v>
      </c>
      <c r="X58" s="34">
        <f t="shared" si="5"/>
        <v>0</v>
      </c>
      <c r="Y58" s="34">
        <f t="shared" si="5"/>
        <v>0</v>
      </c>
      <c r="Z58" s="34">
        <f t="shared" si="5"/>
        <v>0</v>
      </c>
      <c r="AA58" s="34">
        <f t="shared" si="5"/>
        <v>0</v>
      </c>
      <c r="AB58" s="34">
        <f t="shared" si="5"/>
        <v>0</v>
      </c>
      <c r="AC58" s="25">
        <f t="shared" si="5"/>
        <v>0</v>
      </c>
      <c r="AD58" s="34">
        <f t="shared" si="5"/>
        <v>0</v>
      </c>
      <c r="AE58" s="34">
        <f t="shared" si="5"/>
        <v>4</v>
      </c>
      <c r="AF58" s="34">
        <f t="shared" si="5"/>
        <v>0</v>
      </c>
      <c r="AG58" s="34">
        <f t="shared" si="5"/>
        <v>0</v>
      </c>
      <c r="AH58" s="34">
        <f t="shared" si="5"/>
        <v>16</v>
      </c>
      <c r="AI58" s="34">
        <f t="shared" si="5"/>
        <v>0</v>
      </c>
      <c r="AJ58" s="34">
        <f t="shared" si="5"/>
        <v>0</v>
      </c>
      <c r="AK58" s="34">
        <f t="shared" si="5"/>
        <v>1</v>
      </c>
      <c r="AL58" s="25">
        <f t="shared" si="5"/>
        <v>0</v>
      </c>
    </row>
    <row r="59" spans="1:38" x14ac:dyDescent="0.3">
      <c r="A59" s="14" t="s">
        <v>15</v>
      </c>
      <c r="B59" s="11"/>
      <c r="C59" s="22"/>
      <c r="D59" s="23"/>
      <c r="E59" s="23"/>
      <c r="F59" s="23"/>
      <c r="G59" s="23"/>
      <c r="H59" s="23"/>
      <c r="I59" s="23"/>
      <c r="J59" s="23"/>
      <c r="K59" s="23"/>
      <c r="L59" s="22"/>
      <c r="M59" s="23"/>
      <c r="N59" s="23"/>
      <c r="O59" s="23"/>
      <c r="P59" s="23"/>
      <c r="Q59" s="23"/>
      <c r="R59" s="23"/>
      <c r="S59" s="23"/>
      <c r="T59" s="23"/>
      <c r="U59" s="22"/>
      <c r="V59" s="23"/>
      <c r="W59" s="23"/>
      <c r="X59" s="23"/>
      <c r="Y59" s="23"/>
      <c r="Z59" s="23"/>
      <c r="AA59" s="23"/>
      <c r="AB59" s="23"/>
      <c r="AC59" s="23"/>
      <c r="AD59" s="22"/>
      <c r="AE59" s="23"/>
      <c r="AF59" s="23"/>
      <c r="AG59" s="23"/>
      <c r="AH59" s="23"/>
      <c r="AI59" s="23"/>
      <c r="AJ59" s="23"/>
      <c r="AK59" s="23"/>
      <c r="AL59" s="24"/>
    </row>
    <row r="60" spans="1:38" x14ac:dyDescent="0.3">
      <c r="A60" s="5"/>
      <c r="B60" s="48" t="s">
        <v>33</v>
      </c>
      <c r="C60" s="33">
        <f t="shared" ref="C60:AL60" si="6">SUM(C57:C59)</f>
        <v>9</v>
      </c>
      <c r="D60" s="34">
        <f t="shared" si="6"/>
        <v>9</v>
      </c>
      <c r="E60" s="34">
        <f t="shared" si="6"/>
        <v>9</v>
      </c>
      <c r="F60" s="34">
        <f t="shared" si="6"/>
        <v>9</v>
      </c>
      <c r="G60" s="34">
        <f t="shared" si="6"/>
        <v>9</v>
      </c>
      <c r="H60" s="34">
        <f t="shared" si="6"/>
        <v>9</v>
      </c>
      <c r="I60" s="34">
        <f t="shared" si="6"/>
        <v>9</v>
      </c>
      <c r="J60" s="34">
        <f t="shared" si="6"/>
        <v>9</v>
      </c>
      <c r="K60" s="25">
        <f t="shared" si="6"/>
        <v>9</v>
      </c>
      <c r="L60" s="34">
        <f t="shared" si="6"/>
        <v>0</v>
      </c>
      <c r="M60" s="34">
        <f t="shared" si="6"/>
        <v>3</v>
      </c>
      <c r="N60" s="34">
        <f t="shared" si="6"/>
        <v>0</v>
      </c>
      <c r="O60" s="34">
        <f t="shared" si="6"/>
        <v>0</v>
      </c>
      <c r="P60" s="34">
        <f t="shared" si="6"/>
        <v>5</v>
      </c>
      <c r="Q60" s="34">
        <f t="shared" si="6"/>
        <v>0</v>
      </c>
      <c r="R60" s="34">
        <f t="shared" si="6"/>
        <v>0</v>
      </c>
      <c r="S60" s="34">
        <f t="shared" si="6"/>
        <v>1</v>
      </c>
      <c r="T60" s="34">
        <f>SUM(T57:T59)</f>
        <v>0</v>
      </c>
      <c r="U60" s="33">
        <f t="shared" si="6"/>
        <v>0</v>
      </c>
      <c r="V60" s="34">
        <f t="shared" si="6"/>
        <v>0</v>
      </c>
      <c r="W60" s="34">
        <f t="shared" si="6"/>
        <v>0</v>
      </c>
      <c r="X60" s="34">
        <f t="shared" si="6"/>
        <v>0</v>
      </c>
      <c r="Y60" s="34">
        <f t="shared" si="6"/>
        <v>0</v>
      </c>
      <c r="Z60" s="34">
        <f t="shared" si="6"/>
        <v>0</v>
      </c>
      <c r="AA60" s="34">
        <f t="shared" si="6"/>
        <v>0</v>
      </c>
      <c r="AB60" s="34">
        <f t="shared" si="6"/>
        <v>0</v>
      </c>
      <c r="AC60" s="25">
        <f t="shared" si="6"/>
        <v>0</v>
      </c>
      <c r="AD60" s="34">
        <f t="shared" si="6"/>
        <v>0</v>
      </c>
      <c r="AE60" s="34">
        <f t="shared" si="6"/>
        <v>4</v>
      </c>
      <c r="AF60" s="34">
        <f t="shared" si="6"/>
        <v>0</v>
      </c>
      <c r="AG60" s="34">
        <f t="shared" si="6"/>
        <v>0</v>
      </c>
      <c r="AH60" s="34">
        <f t="shared" si="6"/>
        <v>16</v>
      </c>
      <c r="AI60" s="34">
        <f t="shared" si="6"/>
        <v>0</v>
      </c>
      <c r="AJ60" s="34">
        <f t="shared" si="6"/>
        <v>0</v>
      </c>
      <c r="AK60" s="34">
        <f t="shared" si="6"/>
        <v>1</v>
      </c>
      <c r="AL60" s="25">
        <f t="shared" si="6"/>
        <v>0</v>
      </c>
    </row>
    <row r="62" spans="1:38" x14ac:dyDescent="0.3">
      <c r="A62" s="46" t="s">
        <v>12</v>
      </c>
      <c r="B62" s="7"/>
      <c r="E62" s="6"/>
    </row>
    <row r="63" spans="1:38" ht="24" customHeight="1" x14ac:dyDescent="0.3">
      <c r="A63" s="10" t="s">
        <v>16</v>
      </c>
      <c r="B63" s="26" t="s">
        <v>39</v>
      </c>
      <c r="C63" s="55" t="s">
        <v>29</v>
      </c>
      <c r="D63" s="56"/>
      <c r="E63" s="56"/>
      <c r="F63" s="56"/>
      <c r="G63" s="56"/>
      <c r="H63" s="56"/>
      <c r="I63" s="56"/>
      <c r="J63" s="56"/>
      <c r="K63" s="56"/>
      <c r="L63" s="55" t="s">
        <v>40</v>
      </c>
      <c r="M63" s="56"/>
      <c r="N63" s="56"/>
      <c r="O63" s="56"/>
      <c r="P63" s="56"/>
      <c r="Q63" s="56"/>
      <c r="R63" s="56"/>
      <c r="S63" s="56"/>
      <c r="T63" s="56"/>
      <c r="U63" s="55" t="s">
        <v>34</v>
      </c>
      <c r="V63" s="56"/>
      <c r="W63" s="56"/>
      <c r="X63" s="56"/>
      <c r="Y63" s="56"/>
      <c r="Z63" s="56"/>
      <c r="AA63" s="56"/>
      <c r="AB63" s="56"/>
      <c r="AC63" s="56"/>
      <c r="AD63" s="55" t="s">
        <v>35</v>
      </c>
      <c r="AE63" s="56"/>
      <c r="AF63" s="56"/>
      <c r="AG63" s="56"/>
      <c r="AH63" s="56"/>
      <c r="AI63" s="56"/>
      <c r="AJ63" s="56"/>
      <c r="AK63" s="56"/>
      <c r="AL63" s="57"/>
    </row>
    <row r="64" spans="1:38" x14ac:dyDescent="0.3">
      <c r="B64" s="7"/>
      <c r="C64" s="27" t="s">
        <v>0</v>
      </c>
      <c r="D64" s="28" t="s">
        <v>1</v>
      </c>
      <c r="E64" s="28" t="s">
        <v>2</v>
      </c>
      <c r="F64" s="28" t="s">
        <v>3</v>
      </c>
      <c r="G64" s="28" t="s">
        <v>4</v>
      </c>
      <c r="H64" s="28" t="s">
        <v>5</v>
      </c>
      <c r="I64" s="28" t="s">
        <v>6</v>
      </c>
      <c r="J64" s="28" t="s">
        <v>7</v>
      </c>
      <c r="K64" s="28" t="s">
        <v>8</v>
      </c>
      <c r="L64" s="27" t="s">
        <v>0</v>
      </c>
      <c r="M64" s="28" t="s">
        <v>1</v>
      </c>
      <c r="N64" s="28" t="s">
        <v>2</v>
      </c>
      <c r="O64" s="28" t="s">
        <v>3</v>
      </c>
      <c r="P64" s="28" t="s">
        <v>4</v>
      </c>
      <c r="Q64" s="28" t="s">
        <v>5</v>
      </c>
      <c r="R64" s="28" t="s">
        <v>6</v>
      </c>
      <c r="S64" s="28" t="s">
        <v>7</v>
      </c>
      <c r="T64" s="28" t="s">
        <v>8</v>
      </c>
      <c r="U64" s="27" t="s">
        <v>0</v>
      </c>
      <c r="V64" s="28" t="s">
        <v>1</v>
      </c>
      <c r="W64" s="28" t="s">
        <v>2</v>
      </c>
      <c r="X64" s="28" t="s">
        <v>3</v>
      </c>
      <c r="Y64" s="28" t="s">
        <v>4</v>
      </c>
      <c r="Z64" s="28" t="s">
        <v>5</v>
      </c>
      <c r="AA64" s="28" t="s">
        <v>6</v>
      </c>
      <c r="AB64" s="28" t="s">
        <v>7</v>
      </c>
      <c r="AC64" s="28" t="s">
        <v>8</v>
      </c>
      <c r="AD64" s="27" t="s">
        <v>0</v>
      </c>
      <c r="AE64" s="28" t="s">
        <v>1</v>
      </c>
      <c r="AF64" s="28" t="s">
        <v>2</v>
      </c>
      <c r="AG64" s="28" t="s">
        <v>3</v>
      </c>
      <c r="AH64" s="28" t="s">
        <v>4</v>
      </c>
      <c r="AI64" s="28" t="s">
        <v>5</v>
      </c>
      <c r="AJ64" s="28" t="s">
        <v>6</v>
      </c>
      <c r="AK64" s="28" t="s">
        <v>7</v>
      </c>
      <c r="AL64" s="29" t="s">
        <v>8</v>
      </c>
    </row>
    <row r="65" spans="1:38" x14ac:dyDescent="0.3">
      <c r="A65" s="3" t="s">
        <v>10</v>
      </c>
      <c r="B65" s="7" t="s">
        <v>18</v>
      </c>
      <c r="C65" s="30">
        <f t="shared" ref="C65:L72" si="7">SUM(C33,AP33)</f>
        <v>14</v>
      </c>
      <c r="D65" s="31">
        <f t="shared" si="7"/>
        <v>18</v>
      </c>
      <c r="E65" s="31">
        <f t="shared" si="7"/>
        <v>15</v>
      </c>
      <c r="F65" s="31">
        <f t="shared" si="7"/>
        <v>28</v>
      </c>
      <c r="G65" s="31">
        <f t="shared" si="7"/>
        <v>57</v>
      </c>
      <c r="H65" s="31">
        <f t="shared" si="7"/>
        <v>12</v>
      </c>
      <c r="I65" s="31">
        <f t="shared" si="7"/>
        <v>12</v>
      </c>
      <c r="J65" s="31">
        <f t="shared" si="7"/>
        <v>15</v>
      </c>
      <c r="K65" s="32">
        <f t="shared" si="7"/>
        <v>15</v>
      </c>
      <c r="L65" s="31">
        <f t="shared" si="7"/>
        <v>0</v>
      </c>
      <c r="M65" s="31">
        <f t="shared" ref="M65:V72" si="8">SUM(M33,AZ33)</f>
        <v>0</v>
      </c>
      <c r="N65" s="31">
        <f t="shared" si="8"/>
        <v>0</v>
      </c>
      <c r="O65" s="31">
        <f t="shared" si="8"/>
        <v>0</v>
      </c>
      <c r="P65" s="31">
        <f t="shared" si="8"/>
        <v>0</v>
      </c>
      <c r="Q65" s="31">
        <f t="shared" si="8"/>
        <v>0</v>
      </c>
      <c r="R65" s="31">
        <f t="shared" si="8"/>
        <v>0</v>
      </c>
      <c r="S65" s="31">
        <f t="shared" si="8"/>
        <v>0</v>
      </c>
      <c r="T65" s="32">
        <f t="shared" si="8"/>
        <v>0</v>
      </c>
      <c r="U65" s="31">
        <f t="shared" si="8"/>
        <v>0</v>
      </c>
      <c r="V65" s="31">
        <f t="shared" si="8"/>
        <v>0</v>
      </c>
      <c r="W65" s="31">
        <f t="shared" ref="W65:AF72" si="9">SUM(W33,BJ33)</f>
        <v>0</v>
      </c>
      <c r="X65" s="31">
        <f t="shared" si="9"/>
        <v>0</v>
      </c>
      <c r="Y65" s="31">
        <f t="shared" si="9"/>
        <v>0</v>
      </c>
      <c r="Z65" s="31">
        <f t="shared" si="9"/>
        <v>0</v>
      </c>
      <c r="AA65" s="31">
        <f t="shared" si="9"/>
        <v>0</v>
      </c>
      <c r="AB65" s="31">
        <f t="shared" si="9"/>
        <v>0</v>
      </c>
      <c r="AC65" s="32">
        <f t="shared" si="9"/>
        <v>0</v>
      </c>
      <c r="AD65" s="31">
        <f t="shared" si="9"/>
        <v>0</v>
      </c>
      <c r="AE65" s="31">
        <f t="shared" si="9"/>
        <v>0</v>
      </c>
      <c r="AF65" s="31">
        <f t="shared" si="9"/>
        <v>0</v>
      </c>
      <c r="AG65" s="31">
        <f t="shared" ref="AG65:AL72" si="10">SUM(AG33,BT33)</f>
        <v>0</v>
      </c>
      <c r="AH65" s="31">
        <f t="shared" si="10"/>
        <v>0</v>
      </c>
      <c r="AI65" s="31">
        <f t="shared" si="10"/>
        <v>0</v>
      </c>
      <c r="AJ65" s="31">
        <f t="shared" si="10"/>
        <v>0</v>
      </c>
      <c r="AK65" s="31">
        <f t="shared" si="10"/>
        <v>0</v>
      </c>
      <c r="AL65" s="32">
        <f t="shared" si="10"/>
        <v>0</v>
      </c>
    </row>
    <row r="66" spans="1:38" x14ac:dyDescent="0.3">
      <c r="A66" s="3"/>
      <c r="B66" s="7" t="s">
        <v>19</v>
      </c>
      <c r="C66" s="20">
        <f t="shared" si="7"/>
        <v>21</v>
      </c>
      <c r="D66" s="4">
        <f t="shared" si="7"/>
        <v>18</v>
      </c>
      <c r="E66" s="4">
        <f t="shared" si="7"/>
        <v>18</v>
      </c>
      <c r="F66" s="4">
        <f t="shared" si="7"/>
        <v>34</v>
      </c>
      <c r="G66" s="4">
        <f t="shared" si="7"/>
        <v>15</v>
      </c>
      <c r="H66" s="4">
        <f t="shared" si="7"/>
        <v>16</v>
      </c>
      <c r="I66" s="4">
        <f t="shared" si="7"/>
        <v>15</v>
      </c>
      <c r="J66" s="4">
        <f t="shared" si="7"/>
        <v>17</v>
      </c>
      <c r="K66" s="21">
        <f t="shared" si="7"/>
        <v>16</v>
      </c>
      <c r="L66" s="4">
        <f t="shared" si="7"/>
        <v>0</v>
      </c>
      <c r="M66" s="4">
        <f t="shared" si="8"/>
        <v>0</v>
      </c>
      <c r="N66" s="4">
        <f t="shared" si="8"/>
        <v>0</v>
      </c>
      <c r="O66" s="4">
        <f t="shared" si="8"/>
        <v>0</v>
      </c>
      <c r="P66" s="4">
        <f t="shared" si="8"/>
        <v>6</v>
      </c>
      <c r="Q66" s="4">
        <f t="shared" si="8"/>
        <v>0</v>
      </c>
      <c r="R66" s="4">
        <f t="shared" si="8"/>
        <v>0</v>
      </c>
      <c r="S66" s="4">
        <f t="shared" si="8"/>
        <v>0</v>
      </c>
      <c r="T66" s="21">
        <f t="shared" si="8"/>
        <v>0</v>
      </c>
      <c r="U66" s="4">
        <f t="shared" si="8"/>
        <v>0</v>
      </c>
      <c r="V66" s="4">
        <f t="shared" si="8"/>
        <v>0</v>
      </c>
      <c r="W66" s="4">
        <f t="shared" si="9"/>
        <v>0</v>
      </c>
      <c r="X66" s="4">
        <f t="shared" si="9"/>
        <v>0</v>
      </c>
      <c r="Y66" s="4">
        <f t="shared" si="9"/>
        <v>0</v>
      </c>
      <c r="Z66" s="4">
        <f t="shared" si="9"/>
        <v>0</v>
      </c>
      <c r="AA66" s="4">
        <f t="shared" si="9"/>
        <v>0</v>
      </c>
      <c r="AB66" s="4">
        <f t="shared" si="9"/>
        <v>0</v>
      </c>
      <c r="AC66" s="21">
        <f t="shared" si="9"/>
        <v>0</v>
      </c>
      <c r="AD66" s="4">
        <f t="shared" si="9"/>
        <v>0</v>
      </c>
      <c r="AE66" s="4">
        <f t="shared" si="9"/>
        <v>0</v>
      </c>
      <c r="AF66" s="4">
        <f t="shared" si="9"/>
        <v>0</v>
      </c>
      <c r="AG66" s="4">
        <f t="shared" si="10"/>
        <v>0</v>
      </c>
      <c r="AH66" s="4">
        <f t="shared" si="10"/>
        <v>6</v>
      </c>
      <c r="AI66" s="4">
        <f t="shared" si="10"/>
        <v>0</v>
      </c>
      <c r="AJ66" s="4">
        <f t="shared" si="10"/>
        <v>0</v>
      </c>
      <c r="AK66" s="4">
        <f t="shared" si="10"/>
        <v>0</v>
      </c>
      <c r="AL66" s="21">
        <f t="shared" si="10"/>
        <v>0</v>
      </c>
    </row>
    <row r="67" spans="1:38" x14ac:dyDescent="0.3">
      <c r="A67" s="3"/>
      <c r="B67" s="7" t="s">
        <v>20</v>
      </c>
      <c r="C67" s="20">
        <f t="shared" si="7"/>
        <v>15</v>
      </c>
      <c r="D67" s="4">
        <f t="shared" si="7"/>
        <v>16</v>
      </c>
      <c r="E67" s="4">
        <f t="shared" si="7"/>
        <v>12</v>
      </c>
      <c r="F67" s="4">
        <f t="shared" si="7"/>
        <v>20</v>
      </c>
      <c r="G67" s="4">
        <f t="shared" si="7"/>
        <v>58</v>
      </c>
      <c r="H67" s="4">
        <f t="shared" si="7"/>
        <v>14</v>
      </c>
      <c r="I67" s="4">
        <f t="shared" si="7"/>
        <v>12</v>
      </c>
      <c r="J67" s="4">
        <f t="shared" si="7"/>
        <v>14</v>
      </c>
      <c r="K67" s="21">
        <f t="shared" si="7"/>
        <v>15</v>
      </c>
      <c r="L67" s="4">
        <f t="shared" si="7"/>
        <v>0</v>
      </c>
      <c r="M67" s="4">
        <f t="shared" si="8"/>
        <v>0</v>
      </c>
      <c r="N67" s="4">
        <f t="shared" si="8"/>
        <v>0</v>
      </c>
      <c r="O67" s="4">
        <f t="shared" si="8"/>
        <v>0</v>
      </c>
      <c r="P67" s="4">
        <f t="shared" si="8"/>
        <v>0</v>
      </c>
      <c r="Q67" s="4">
        <f t="shared" si="8"/>
        <v>0</v>
      </c>
      <c r="R67" s="4">
        <f t="shared" si="8"/>
        <v>0</v>
      </c>
      <c r="S67" s="4">
        <f t="shared" si="8"/>
        <v>0</v>
      </c>
      <c r="T67" s="21">
        <f t="shared" si="8"/>
        <v>0</v>
      </c>
      <c r="U67" s="4">
        <f t="shared" si="8"/>
        <v>0</v>
      </c>
      <c r="V67" s="4">
        <f t="shared" si="8"/>
        <v>0</v>
      </c>
      <c r="W67" s="4">
        <f t="shared" si="9"/>
        <v>0</v>
      </c>
      <c r="X67" s="4">
        <f t="shared" si="9"/>
        <v>0</v>
      </c>
      <c r="Y67" s="4">
        <f t="shared" si="9"/>
        <v>0</v>
      </c>
      <c r="Z67" s="4">
        <f t="shared" si="9"/>
        <v>0</v>
      </c>
      <c r="AA67" s="4">
        <f t="shared" si="9"/>
        <v>0</v>
      </c>
      <c r="AB67" s="4">
        <f t="shared" si="9"/>
        <v>0</v>
      </c>
      <c r="AC67" s="21">
        <f t="shared" si="9"/>
        <v>0</v>
      </c>
      <c r="AD67" s="4">
        <f t="shared" si="9"/>
        <v>0</v>
      </c>
      <c r="AE67" s="4">
        <f t="shared" si="9"/>
        <v>0</v>
      </c>
      <c r="AF67" s="4">
        <f t="shared" si="9"/>
        <v>0</v>
      </c>
      <c r="AG67" s="4">
        <f t="shared" si="10"/>
        <v>0</v>
      </c>
      <c r="AH67" s="4">
        <f t="shared" si="10"/>
        <v>0</v>
      </c>
      <c r="AI67" s="4">
        <f t="shared" si="10"/>
        <v>0</v>
      </c>
      <c r="AJ67" s="4">
        <f t="shared" si="10"/>
        <v>0</v>
      </c>
      <c r="AK67" s="4">
        <f t="shared" si="10"/>
        <v>0</v>
      </c>
      <c r="AL67" s="21">
        <f t="shared" si="10"/>
        <v>0</v>
      </c>
    </row>
    <row r="68" spans="1:38" x14ac:dyDescent="0.3">
      <c r="A68" s="3"/>
      <c r="B68" s="7" t="s">
        <v>21</v>
      </c>
      <c r="C68" s="20">
        <f t="shared" si="7"/>
        <v>21</v>
      </c>
      <c r="D68" s="4">
        <f t="shared" si="7"/>
        <v>24</v>
      </c>
      <c r="E68" s="4">
        <f t="shared" si="7"/>
        <v>17</v>
      </c>
      <c r="F68" s="4">
        <f t="shared" si="7"/>
        <v>17</v>
      </c>
      <c r="G68" s="4">
        <f t="shared" si="7"/>
        <v>57</v>
      </c>
      <c r="H68" s="4">
        <f t="shared" si="7"/>
        <v>9</v>
      </c>
      <c r="I68" s="4">
        <f t="shared" si="7"/>
        <v>12</v>
      </c>
      <c r="J68" s="4">
        <f t="shared" si="7"/>
        <v>12</v>
      </c>
      <c r="K68" s="21">
        <f t="shared" si="7"/>
        <v>19</v>
      </c>
      <c r="L68" s="4">
        <f t="shared" si="7"/>
        <v>0</v>
      </c>
      <c r="M68" s="4">
        <f t="shared" si="8"/>
        <v>0</v>
      </c>
      <c r="N68" s="4">
        <f t="shared" si="8"/>
        <v>0</v>
      </c>
      <c r="O68" s="4">
        <f t="shared" si="8"/>
        <v>0</v>
      </c>
      <c r="P68" s="4">
        <f t="shared" si="8"/>
        <v>1</v>
      </c>
      <c r="Q68" s="4">
        <f t="shared" si="8"/>
        <v>0</v>
      </c>
      <c r="R68" s="4">
        <f t="shared" si="8"/>
        <v>0</v>
      </c>
      <c r="S68" s="4">
        <f t="shared" si="8"/>
        <v>0</v>
      </c>
      <c r="T68" s="21">
        <f t="shared" si="8"/>
        <v>0</v>
      </c>
      <c r="U68" s="4">
        <f t="shared" si="8"/>
        <v>0</v>
      </c>
      <c r="V68" s="4">
        <f t="shared" si="8"/>
        <v>0</v>
      </c>
      <c r="W68" s="4">
        <f t="shared" si="9"/>
        <v>0</v>
      </c>
      <c r="X68" s="4">
        <f t="shared" si="9"/>
        <v>0</v>
      </c>
      <c r="Y68" s="4">
        <f t="shared" si="9"/>
        <v>2</v>
      </c>
      <c r="Z68" s="4">
        <f t="shared" si="9"/>
        <v>0</v>
      </c>
      <c r="AA68" s="4">
        <f t="shared" si="9"/>
        <v>0</v>
      </c>
      <c r="AB68" s="4">
        <f t="shared" si="9"/>
        <v>0</v>
      </c>
      <c r="AC68" s="21">
        <f t="shared" si="9"/>
        <v>0</v>
      </c>
      <c r="AD68" s="4">
        <f t="shared" si="9"/>
        <v>0</v>
      </c>
      <c r="AE68" s="4">
        <f t="shared" si="9"/>
        <v>0</v>
      </c>
      <c r="AF68" s="4">
        <f t="shared" si="9"/>
        <v>0</v>
      </c>
      <c r="AG68" s="4">
        <f t="shared" si="10"/>
        <v>0</v>
      </c>
      <c r="AH68" s="4">
        <f t="shared" si="10"/>
        <v>0</v>
      </c>
      <c r="AI68" s="4">
        <f t="shared" si="10"/>
        <v>0</v>
      </c>
      <c r="AJ68" s="4">
        <f t="shared" si="10"/>
        <v>0</v>
      </c>
      <c r="AK68" s="4">
        <f t="shared" si="10"/>
        <v>0</v>
      </c>
      <c r="AL68" s="21">
        <f t="shared" si="10"/>
        <v>0</v>
      </c>
    </row>
    <row r="69" spans="1:38" x14ac:dyDescent="0.3">
      <c r="A69" s="17"/>
      <c r="B69" s="11" t="s">
        <v>22</v>
      </c>
      <c r="C69" s="20">
        <f t="shared" si="7"/>
        <v>22</v>
      </c>
      <c r="D69" s="4">
        <f t="shared" si="7"/>
        <v>19</v>
      </c>
      <c r="E69" s="4">
        <f t="shared" si="7"/>
        <v>12</v>
      </c>
      <c r="F69" s="4">
        <f t="shared" si="7"/>
        <v>27</v>
      </c>
      <c r="G69" s="4">
        <f t="shared" si="7"/>
        <v>65</v>
      </c>
      <c r="H69" s="4">
        <f t="shared" si="7"/>
        <v>14</v>
      </c>
      <c r="I69" s="4">
        <f t="shared" si="7"/>
        <v>15</v>
      </c>
      <c r="J69" s="4">
        <f t="shared" si="7"/>
        <v>12</v>
      </c>
      <c r="K69" s="21">
        <f t="shared" si="7"/>
        <v>14</v>
      </c>
      <c r="L69" s="4">
        <f t="shared" si="7"/>
        <v>0</v>
      </c>
      <c r="M69" s="4">
        <f t="shared" si="8"/>
        <v>0</v>
      </c>
      <c r="N69" s="4">
        <f t="shared" si="8"/>
        <v>0</v>
      </c>
      <c r="O69" s="4">
        <f t="shared" si="8"/>
        <v>0</v>
      </c>
      <c r="P69" s="4">
        <f t="shared" si="8"/>
        <v>0</v>
      </c>
      <c r="Q69" s="4">
        <f t="shared" si="8"/>
        <v>0</v>
      </c>
      <c r="R69" s="4">
        <f t="shared" si="8"/>
        <v>0</v>
      </c>
      <c r="S69" s="4">
        <f t="shared" si="8"/>
        <v>0</v>
      </c>
      <c r="T69" s="21">
        <f t="shared" si="8"/>
        <v>0</v>
      </c>
      <c r="U69" s="4">
        <f t="shared" si="8"/>
        <v>0</v>
      </c>
      <c r="V69" s="4">
        <f t="shared" si="8"/>
        <v>0</v>
      </c>
      <c r="W69" s="4">
        <f t="shared" si="9"/>
        <v>0</v>
      </c>
      <c r="X69" s="4">
        <f t="shared" si="9"/>
        <v>0</v>
      </c>
      <c r="Y69" s="4">
        <f t="shared" si="9"/>
        <v>0</v>
      </c>
      <c r="Z69" s="4">
        <f t="shared" si="9"/>
        <v>0</v>
      </c>
      <c r="AA69" s="4">
        <f t="shared" si="9"/>
        <v>0</v>
      </c>
      <c r="AB69" s="4">
        <f t="shared" si="9"/>
        <v>0</v>
      </c>
      <c r="AC69" s="21">
        <f t="shared" si="9"/>
        <v>0</v>
      </c>
      <c r="AD69" s="4">
        <f t="shared" si="9"/>
        <v>0</v>
      </c>
      <c r="AE69" s="4">
        <f t="shared" si="9"/>
        <v>0</v>
      </c>
      <c r="AF69" s="4">
        <f t="shared" si="9"/>
        <v>0</v>
      </c>
      <c r="AG69" s="4">
        <f t="shared" si="10"/>
        <v>0</v>
      </c>
      <c r="AH69" s="4">
        <f t="shared" si="10"/>
        <v>0</v>
      </c>
      <c r="AI69" s="4">
        <f t="shared" si="10"/>
        <v>0</v>
      </c>
      <c r="AJ69" s="4">
        <f t="shared" si="10"/>
        <v>0</v>
      </c>
      <c r="AK69" s="4">
        <f t="shared" si="10"/>
        <v>0</v>
      </c>
      <c r="AL69" s="21">
        <f t="shared" si="10"/>
        <v>0</v>
      </c>
    </row>
    <row r="70" spans="1:38" x14ac:dyDescent="0.3">
      <c r="A70" s="5" t="s">
        <v>14</v>
      </c>
      <c r="B70" s="7" t="s">
        <v>25</v>
      </c>
      <c r="C70" s="30">
        <f t="shared" si="7"/>
        <v>9</v>
      </c>
      <c r="D70" s="31">
        <f t="shared" si="7"/>
        <v>11</v>
      </c>
      <c r="E70" s="31">
        <f t="shared" si="7"/>
        <v>10</v>
      </c>
      <c r="F70" s="31">
        <f t="shared" si="7"/>
        <v>11</v>
      </c>
      <c r="G70" s="31">
        <f t="shared" si="7"/>
        <v>7</v>
      </c>
      <c r="H70" s="31">
        <f t="shared" si="7"/>
        <v>9</v>
      </c>
      <c r="I70" s="31">
        <f t="shared" si="7"/>
        <v>10</v>
      </c>
      <c r="J70" s="31">
        <f t="shared" si="7"/>
        <v>9</v>
      </c>
      <c r="K70" s="32">
        <f t="shared" si="7"/>
        <v>7</v>
      </c>
      <c r="L70" s="31">
        <f t="shared" si="7"/>
        <v>0</v>
      </c>
      <c r="M70" s="31">
        <f t="shared" si="8"/>
        <v>0</v>
      </c>
      <c r="N70" s="31">
        <f t="shared" si="8"/>
        <v>0</v>
      </c>
      <c r="O70" s="31">
        <f t="shared" si="8"/>
        <v>1</v>
      </c>
      <c r="P70" s="31">
        <f t="shared" si="8"/>
        <v>5</v>
      </c>
      <c r="Q70" s="31">
        <f t="shared" si="8"/>
        <v>0</v>
      </c>
      <c r="R70" s="31">
        <f t="shared" si="8"/>
        <v>0</v>
      </c>
      <c r="S70" s="31">
        <f t="shared" si="8"/>
        <v>0</v>
      </c>
      <c r="T70" s="32">
        <f t="shared" si="8"/>
        <v>0</v>
      </c>
      <c r="U70" s="31">
        <f t="shared" si="8"/>
        <v>0</v>
      </c>
      <c r="V70" s="31">
        <f t="shared" si="8"/>
        <v>0</v>
      </c>
      <c r="W70" s="31">
        <f t="shared" si="9"/>
        <v>0</v>
      </c>
      <c r="X70" s="31">
        <f t="shared" si="9"/>
        <v>1</v>
      </c>
      <c r="Y70" s="31">
        <f t="shared" si="9"/>
        <v>11</v>
      </c>
      <c r="Z70" s="31">
        <f t="shared" si="9"/>
        <v>0</v>
      </c>
      <c r="AA70" s="31">
        <f t="shared" si="9"/>
        <v>0</v>
      </c>
      <c r="AB70" s="31">
        <f t="shared" si="9"/>
        <v>0</v>
      </c>
      <c r="AC70" s="32">
        <f t="shared" si="9"/>
        <v>0</v>
      </c>
      <c r="AD70" s="31">
        <f t="shared" si="9"/>
        <v>0</v>
      </c>
      <c r="AE70" s="31">
        <f t="shared" si="9"/>
        <v>0</v>
      </c>
      <c r="AF70" s="31">
        <f t="shared" si="9"/>
        <v>0</v>
      </c>
      <c r="AG70" s="31">
        <f t="shared" si="10"/>
        <v>0</v>
      </c>
      <c r="AH70" s="31">
        <f t="shared" si="10"/>
        <v>3</v>
      </c>
      <c r="AI70" s="31">
        <f t="shared" si="10"/>
        <v>0</v>
      </c>
      <c r="AJ70" s="31">
        <f t="shared" si="10"/>
        <v>0</v>
      </c>
      <c r="AK70" s="31">
        <f t="shared" si="10"/>
        <v>0</v>
      </c>
      <c r="AL70" s="32">
        <f t="shared" si="10"/>
        <v>0</v>
      </c>
    </row>
    <row r="71" spans="1:38" x14ac:dyDescent="0.3">
      <c r="A71" s="14"/>
      <c r="B71" s="11" t="s">
        <v>26</v>
      </c>
      <c r="C71" s="22">
        <f t="shared" si="7"/>
        <v>20</v>
      </c>
      <c r="D71" s="23">
        <f t="shared" si="7"/>
        <v>17</v>
      </c>
      <c r="E71" s="23">
        <f t="shared" si="7"/>
        <v>17</v>
      </c>
      <c r="F71" s="23">
        <f t="shared" si="7"/>
        <v>25</v>
      </c>
      <c r="G71" s="23">
        <f t="shared" si="7"/>
        <v>19</v>
      </c>
      <c r="H71" s="23">
        <f t="shared" si="7"/>
        <v>12</v>
      </c>
      <c r="I71" s="23">
        <f t="shared" si="7"/>
        <v>8</v>
      </c>
      <c r="J71" s="23">
        <f t="shared" si="7"/>
        <v>14</v>
      </c>
      <c r="K71" s="24">
        <f t="shared" si="7"/>
        <v>12</v>
      </c>
      <c r="L71" s="23">
        <f t="shared" si="7"/>
        <v>0</v>
      </c>
      <c r="M71" s="23">
        <f t="shared" si="8"/>
        <v>0</v>
      </c>
      <c r="N71" s="23">
        <f t="shared" si="8"/>
        <v>0</v>
      </c>
      <c r="O71" s="23">
        <f t="shared" si="8"/>
        <v>0</v>
      </c>
      <c r="P71" s="23">
        <f t="shared" si="8"/>
        <v>1</v>
      </c>
      <c r="Q71" s="23">
        <f t="shared" si="8"/>
        <v>0</v>
      </c>
      <c r="R71" s="23">
        <f t="shared" si="8"/>
        <v>0</v>
      </c>
      <c r="S71" s="23">
        <f t="shared" si="8"/>
        <v>0</v>
      </c>
      <c r="T71" s="24">
        <f t="shared" si="8"/>
        <v>0</v>
      </c>
      <c r="U71" s="23">
        <f t="shared" si="8"/>
        <v>0</v>
      </c>
      <c r="V71" s="23">
        <f t="shared" si="8"/>
        <v>0</v>
      </c>
      <c r="W71" s="23">
        <f t="shared" si="9"/>
        <v>0</v>
      </c>
      <c r="X71" s="23">
        <f t="shared" si="9"/>
        <v>0</v>
      </c>
      <c r="Y71" s="23">
        <f t="shared" si="9"/>
        <v>2</v>
      </c>
      <c r="Z71" s="23">
        <f t="shared" si="9"/>
        <v>0</v>
      </c>
      <c r="AA71" s="23">
        <f t="shared" si="9"/>
        <v>0</v>
      </c>
      <c r="AB71" s="23">
        <f t="shared" si="9"/>
        <v>0</v>
      </c>
      <c r="AC71" s="24">
        <f t="shared" si="9"/>
        <v>0</v>
      </c>
      <c r="AD71" s="23">
        <f t="shared" si="9"/>
        <v>0</v>
      </c>
      <c r="AE71" s="23">
        <f t="shared" si="9"/>
        <v>0</v>
      </c>
      <c r="AF71" s="23">
        <f t="shared" si="9"/>
        <v>0</v>
      </c>
      <c r="AG71" s="23">
        <f t="shared" si="10"/>
        <v>0</v>
      </c>
      <c r="AH71" s="23">
        <f t="shared" si="10"/>
        <v>0</v>
      </c>
      <c r="AI71" s="23">
        <f t="shared" si="10"/>
        <v>0</v>
      </c>
      <c r="AJ71" s="23">
        <f t="shared" si="10"/>
        <v>0</v>
      </c>
      <c r="AK71" s="23">
        <f t="shared" si="10"/>
        <v>0</v>
      </c>
      <c r="AL71" s="24">
        <f t="shared" si="10"/>
        <v>0</v>
      </c>
    </row>
    <row r="72" spans="1:38" x14ac:dyDescent="0.3">
      <c r="A72" s="14" t="s">
        <v>15</v>
      </c>
      <c r="B72" s="11" t="s">
        <v>27</v>
      </c>
      <c r="C72" s="22">
        <f t="shared" si="7"/>
        <v>31</v>
      </c>
      <c r="D72" s="23">
        <f t="shared" si="7"/>
        <v>28</v>
      </c>
      <c r="E72" s="23">
        <f t="shared" si="7"/>
        <v>27</v>
      </c>
      <c r="F72" s="23">
        <f t="shared" si="7"/>
        <v>27</v>
      </c>
      <c r="G72" s="23">
        <f t="shared" si="7"/>
        <v>27</v>
      </c>
      <c r="H72" s="23">
        <f t="shared" si="7"/>
        <v>19</v>
      </c>
      <c r="I72" s="23">
        <f t="shared" si="7"/>
        <v>15</v>
      </c>
      <c r="J72" s="23">
        <f t="shared" si="7"/>
        <v>22</v>
      </c>
      <c r="K72" s="24">
        <f t="shared" si="7"/>
        <v>24</v>
      </c>
      <c r="L72" s="23">
        <f t="shared" si="7"/>
        <v>0</v>
      </c>
      <c r="M72" s="23">
        <f t="shared" si="8"/>
        <v>0</v>
      </c>
      <c r="N72" s="23">
        <f t="shared" si="8"/>
        <v>0</v>
      </c>
      <c r="O72" s="23">
        <f t="shared" si="8"/>
        <v>0</v>
      </c>
      <c r="P72" s="23">
        <f t="shared" si="8"/>
        <v>10</v>
      </c>
      <c r="Q72" s="23">
        <f t="shared" si="8"/>
        <v>0</v>
      </c>
      <c r="R72" s="23">
        <f t="shared" si="8"/>
        <v>0</v>
      </c>
      <c r="S72" s="23">
        <f t="shared" si="8"/>
        <v>0</v>
      </c>
      <c r="T72" s="24">
        <f t="shared" si="8"/>
        <v>0</v>
      </c>
      <c r="U72" s="23">
        <f t="shared" si="8"/>
        <v>0</v>
      </c>
      <c r="V72" s="23">
        <f t="shared" si="8"/>
        <v>0</v>
      </c>
      <c r="W72" s="23">
        <f t="shared" si="9"/>
        <v>0</v>
      </c>
      <c r="X72" s="23">
        <f t="shared" si="9"/>
        <v>0</v>
      </c>
      <c r="Y72" s="23">
        <f t="shared" si="9"/>
        <v>11</v>
      </c>
      <c r="Z72" s="23">
        <f t="shared" si="9"/>
        <v>0</v>
      </c>
      <c r="AA72" s="23">
        <f t="shared" si="9"/>
        <v>0</v>
      </c>
      <c r="AB72" s="23">
        <f t="shared" si="9"/>
        <v>0</v>
      </c>
      <c r="AC72" s="24">
        <f t="shared" si="9"/>
        <v>0</v>
      </c>
      <c r="AD72" s="23">
        <f t="shared" si="9"/>
        <v>0</v>
      </c>
      <c r="AE72" s="23">
        <f t="shared" si="9"/>
        <v>0</v>
      </c>
      <c r="AF72" s="23">
        <f t="shared" si="9"/>
        <v>0</v>
      </c>
      <c r="AG72" s="23">
        <f t="shared" si="10"/>
        <v>0</v>
      </c>
      <c r="AH72" s="23">
        <f t="shared" si="10"/>
        <v>2</v>
      </c>
      <c r="AI72" s="23">
        <f t="shared" si="10"/>
        <v>0</v>
      </c>
      <c r="AJ72" s="23">
        <f t="shared" si="10"/>
        <v>0</v>
      </c>
      <c r="AK72" s="23">
        <f t="shared" si="10"/>
        <v>0</v>
      </c>
      <c r="AL72" s="24">
        <f t="shared" si="10"/>
        <v>0</v>
      </c>
    </row>
    <row r="73" spans="1:38" x14ac:dyDescent="0.3">
      <c r="B73" s="49" t="s">
        <v>33</v>
      </c>
      <c r="C73" s="34">
        <f t="shared" ref="C73:AL73" si="11">SUM(C65:C72)</f>
        <v>153</v>
      </c>
      <c r="D73" s="34">
        <f t="shared" si="11"/>
        <v>151</v>
      </c>
      <c r="E73" s="34">
        <f t="shared" si="11"/>
        <v>128</v>
      </c>
      <c r="F73" s="34">
        <f t="shared" si="11"/>
        <v>189</v>
      </c>
      <c r="G73" s="34">
        <f t="shared" si="11"/>
        <v>305</v>
      </c>
      <c r="H73" s="34">
        <f t="shared" si="11"/>
        <v>105</v>
      </c>
      <c r="I73" s="34">
        <f t="shared" si="11"/>
        <v>99</v>
      </c>
      <c r="J73" s="34">
        <f t="shared" si="11"/>
        <v>115</v>
      </c>
      <c r="K73" s="34">
        <f t="shared" si="11"/>
        <v>122</v>
      </c>
      <c r="L73" s="33">
        <f t="shared" si="11"/>
        <v>0</v>
      </c>
      <c r="M73" s="34">
        <f t="shared" si="11"/>
        <v>0</v>
      </c>
      <c r="N73" s="34">
        <f t="shared" si="11"/>
        <v>0</v>
      </c>
      <c r="O73" s="34">
        <f t="shared" si="11"/>
        <v>1</v>
      </c>
      <c r="P73" s="34">
        <f t="shared" si="11"/>
        <v>23</v>
      </c>
      <c r="Q73" s="34">
        <f t="shared" si="11"/>
        <v>0</v>
      </c>
      <c r="R73" s="34">
        <f t="shared" si="11"/>
        <v>0</v>
      </c>
      <c r="S73" s="34">
        <f t="shared" si="11"/>
        <v>0</v>
      </c>
      <c r="T73" s="25">
        <f t="shared" si="11"/>
        <v>0</v>
      </c>
      <c r="U73" s="34">
        <f t="shared" si="11"/>
        <v>0</v>
      </c>
      <c r="V73" s="34">
        <f t="shared" si="11"/>
        <v>0</v>
      </c>
      <c r="W73" s="34">
        <f t="shared" si="11"/>
        <v>0</v>
      </c>
      <c r="X73" s="34">
        <f t="shared" si="11"/>
        <v>1</v>
      </c>
      <c r="Y73" s="34">
        <f t="shared" si="11"/>
        <v>26</v>
      </c>
      <c r="Z73" s="34">
        <f t="shared" si="11"/>
        <v>0</v>
      </c>
      <c r="AA73" s="34">
        <f t="shared" si="11"/>
        <v>0</v>
      </c>
      <c r="AB73" s="34">
        <f t="shared" si="11"/>
        <v>0</v>
      </c>
      <c r="AC73" s="34">
        <f t="shared" si="11"/>
        <v>0</v>
      </c>
      <c r="AD73" s="33">
        <f t="shared" si="11"/>
        <v>0</v>
      </c>
      <c r="AE73" s="34">
        <f t="shared" si="11"/>
        <v>0</v>
      </c>
      <c r="AF73" s="34">
        <f t="shared" si="11"/>
        <v>0</v>
      </c>
      <c r="AG73" s="34">
        <f t="shared" si="11"/>
        <v>0</v>
      </c>
      <c r="AH73" s="34">
        <f t="shared" si="11"/>
        <v>11</v>
      </c>
      <c r="AI73" s="34">
        <f t="shared" si="11"/>
        <v>0</v>
      </c>
      <c r="AJ73" s="34">
        <f t="shared" si="11"/>
        <v>0</v>
      </c>
      <c r="AK73" s="34">
        <f t="shared" si="11"/>
        <v>0</v>
      </c>
      <c r="AL73" s="25">
        <f t="shared" si="11"/>
        <v>0</v>
      </c>
    </row>
  </sheetData>
  <mergeCells count="50">
    <mergeCell ref="AQ6:AR6"/>
    <mergeCell ref="AT6:AU6"/>
    <mergeCell ref="AW6:AX6"/>
    <mergeCell ref="AP3:AR3"/>
    <mergeCell ref="AQ4:AR4"/>
    <mergeCell ref="AT4:AU4"/>
    <mergeCell ref="AW4:AX4"/>
    <mergeCell ref="AQ5:AR5"/>
    <mergeCell ref="AT5:AU5"/>
    <mergeCell ref="AW5:AX5"/>
    <mergeCell ref="C46:K46"/>
    <mergeCell ref="L46:T46"/>
    <mergeCell ref="U46:AC46"/>
    <mergeCell ref="AD46:AL46"/>
    <mergeCell ref="A1:AL9"/>
    <mergeCell ref="C31:K31"/>
    <mergeCell ref="L31:T31"/>
    <mergeCell ref="U31:AC31"/>
    <mergeCell ref="AD31:AL31"/>
    <mergeCell ref="AP14:AX14"/>
    <mergeCell ref="AY14:BG14"/>
    <mergeCell ref="AP31:AX31"/>
    <mergeCell ref="AY31:BG31"/>
    <mergeCell ref="BH31:BP31"/>
    <mergeCell ref="AY23:BG23"/>
    <mergeCell ref="BH23:BP23"/>
    <mergeCell ref="BQ31:BY31"/>
    <mergeCell ref="A11:AL11"/>
    <mergeCell ref="AN11:BY11"/>
    <mergeCell ref="A43:AL43"/>
    <mergeCell ref="BQ14:BY14"/>
    <mergeCell ref="BQ23:BY23"/>
    <mergeCell ref="C14:K14"/>
    <mergeCell ref="L14:T14"/>
    <mergeCell ref="U14:AC14"/>
    <mergeCell ref="AD14:AL14"/>
    <mergeCell ref="C23:K23"/>
    <mergeCell ref="L23:T23"/>
    <mergeCell ref="U23:AC23"/>
    <mergeCell ref="AD23:AL23"/>
    <mergeCell ref="BH14:BP14"/>
    <mergeCell ref="AP23:AX23"/>
    <mergeCell ref="C55:K55"/>
    <mergeCell ref="L55:T55"/>
    <mergeCell ref="U55:AC55"/>
    <mergeCell ref="AD55:AL55"/>
    <mergeCell ref="C63:K63"/>
    <mergeCell ref="L63:T63"/>
    <mergeCell ref="U63:AC63"/>
    <mergeCell ref="AD63:AL63"/>
  </mergeCells>
  <conditionalFormatting sqref="A13">
    <cfRule type="beginsWith" dxfId="17" priority="13" operator="beginsWith" text="?">
      <formula>LEFT(A13,LEN("?"))="?"</formula>
    </cfRule>
    <cfRule type="beginsWith" dxfId="16" priority="14" operator="beginsWith" text="'+ d">
      <formula>LEFT(A13,LEN("'+ d"))="'+ d"</formula>
    </cfRule>
    <cfRule type="cellIs" dxfId="15" priority="15" operator="equal">
      <formula>"+"</formula>
    </cfRule>
  </conditionalFormatting>
  <conditionalFormatting sqref="A22 E30">
    <cfRule type="beginsWith" dxfId="14" priority="23" operator="beginsWith" text="?">
      <formula>LEFT(A22,LEN("?"))="?"</formula>
    </cfRule>
    <cfRule type="beginsWith" dxfId="13" priority="24" operator="beginsWith" text="'+ d">
      <formula>LEFT(A22,LEN("'+ d"))="'+ d"</formula>
    </cfRule>
    <cfRule type="cellIs" dxfId="12" priority="25" operator="equal">
      <formula>"+"</formula>
    </cfRule>
  </conditionalFormatting>
  <conditionalFormatting sqref="A45">
    <cfRule type="beginsWith" dxfId="11" priority="1" operator="beginsWith" text="?">
      <formula>LEFT(A45,LEN("?"))="?"</formula>
    </cfRule>
    <cfRule type="beginsWith" dxfId="10" priority="2" operator="beginsWith" text="'+ d">
      <formula>LEFT(A45,LEN("'+ d"))="'+ d"</formula>
    </cfRule>
    <cfRule type="cellIs" dxfId="9" priority="3" operator="equal">
      <formula>"+"</formula>
    </cfRule>
  </conditionalFormatting>
  <conditionalFormatting sqref="A54 E62">
    <cfRule type="beginsWith" dxfId="8" priority="4" operator="beginsWith" text="?">
      <formula>LEFT(A54,LEN("?"))="?"</formula>
    </cfRule>
    <cfRule type="beginsWith" dxfId="7" priority="5" operator="beginsWith" text="'+ d">
      <formula>LEFT(A54,LEN("'+ d"))="'+ d"</formula>
    </cfRule>
    <cfRule type="cellIs" dxfId="6" priority="6" operator="equal">
      <formula>"+"</formula>
    </cfRule>
  </conditionalFormatting>
  <conditionalFormatting sqref="AN13">
    <cfRule type="beginsWith" dxfId="5" priority="7" operator="beginsWith" text="?">
      <formula>LEFT(AN13,LEN("?"))="?"</formula>
    </cfRule>
    <cfRule type="beginsWith" dxfId="4" priority="8" operator="beginsWith" text="'+ d">
      <formula>LEFT(AN13,LEN("'+ d"))="'+ d"</formula>
    </cfRule>
    <cfRule type="cellIs" dxfId="3" priority="9" operator="equal">
      <formula>"+"</formula>
    </cfRule>
  </conditionalFormatting>
  <conditionalFormatting sqref="AN22 AR30">
    <cfRule type="beginsWith" dxfId="2" priority="10" operator="beginsWith" text="?">
      <formula>LEFT(AN22,LEN("?"))="?"</formula>
    </cfRule>
    <cfRule type="beginsWith" dxfId="1" priority="11" operator="beginsWith" text="'+ d">
      <formula>LEFT(AN22,LEN("'+ d"))="'+ d"</formula>
    </cfRule>
    <cfRule type="cellIs" dxfId="0" priority="12" operator="equal">
      <formula>"+"</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18E9F-89FD-4C25-A516-DC01881B34FF}">
  <dimension ref="E6:N10"/>
  <sheetViews>
    <sheetView workbookViewId="0">
      <selection activeCell="E7" sqref="E7:M10"/>
    </sheetView>
  </sheetViews>
  <sheetFormatPr defaultRowHeight="14.4" x14ac:dyDescent="0.3"/>
  <cols>
    <col min="5" max="5" width="2.77734375" bestFit="1" customWidth="1"/>
    <col min="6" max="6" width="2.44140625" customWidth="1"/>
    <col min="7" max="7" width="2.77734375" customWidth="1"/>
    <col min="8" max="8" width="2.5546875" bestFit="1" customWidth="1"/>
    <col min="9" max="9" width="2.6640625" customWidth="1"/>
    <col min="10" max="10" width="3.44140625" customWidth="1"/>
    <col min="11" max="11" width="3.109375" bestFit="1" customWidth="1"/>
    <col min="12" max="12" width="3" customWidth="1"/>
    <col min="13" max="13" width="4.33203125" customWidth="1"/>
  </cols>
  <sheetData>
    <row r="6" spans="5:14" ht="15" thickBot="1" x14ac:dyDescent="0.35"/>
    <row r="7" spans="5:14" ht="16.2" thickBot="1" x14ac:dyDescent="0.35">
      <c r="E7" s="62" t="s">
        <v>41</v>
      </c>
      <c r="F7" s="63"/>
      <c r="G7" s="63"/>
      <c r="H7" s="35"/>
      <c r="I7" s="35"/>
      <c r="J7" s="35"/>
      <c r="K7" s="35"/>
      <c r="L7" s="36"/>
      <c r="M7" s="37"/>
      <c r="N7" s="38"/>
    </row>
    <row r="8" spans="5:14" x14ac:dyDescent="0.3">
      <c r="E8" s="39" t="s">
        <v>0</v>
      </c>
      <c r="F8" s="64" t="s">
        <v>42</v>
      </c>
      <c r="G8" s="64"/>
      <c r="H8" s="40" t="s">
        <v>3</v>
      </c>
      <c r="I8" s="64" t="s">
        <v>48</v>
      </c>
      <c r="J8" s="64"/>
      <c r="K8" s="40" t="s">
        <v>6</v>
      </c>
      <c r="L8" s="64" t="s">
        <v>47</v>
      </c>
      <c r="M8" s="65"/>
      <c r="N8" s="2"/>
    </row>
    <row r="9" spans="5:14" x14ac:dyDescent="0.3">
      <c r="E9" s="41" t="s">
        <v>1</v>
      </c>
      <c r="F9" s="66" t="s">
        <v>44</v>
      </c>
      <c r="G9" s="66"/>
      <c r="H9" s="42" t="s">
        <v>4</v>
      </c>
      <c r="I9" s="66" t="s">
        <v>43</v>
      </c>
      <c r="J9" s="66"/>
      <c r="K9" s="42" t="s">
        <v>7</v>
      </c>
      <c r="L9" s="66" t="s">
        <v>49</v>
      </c>
      <c r="M9" s="67"/>
      <c r="N9" s="2"/>
    </row>
    <row r="10" spans="5:14" ht="15" thickBot="1" x14ac:dyDescent="0.35">
      <c r="E10" s="44" t="s">
        <v>2</v>
      </c>
      <c r="F10" s="60" t="s">
        <v>46</v>
      </c>
      <c r="G10" s="60"/>
      <c r="H10" s="43" t="s">
        <v>5</v>
      </c>
      <c r="I10" s="60" t="s">
        <v>45</v>
      </c>
      <c r="J10" s="60"/>
      <c r="K10" s="43" t="s">
        <v>8</v>
      </c>
      <c r="L10" s="60" t="s">
        <v>50</v>
      </c>
      <c r="M10" s="61"/>
      <c r="N10" s="2"/>
    </row>
  </sheetData>
  <mergeCells count="10">
    <mergeCell ref="E7:G7"/>
    <mergeCell ref="L10:M10"/>
    <mergeCell ref="L9:M9"/>
    <mergeCell ref="L8:M8"/>
    <mergeCell ref="F10:G10"/>
    <mergeCell ref="I10:J10"/>
    <mergeCell ref="F8:G8"/>
    <mergeCell ref="I8:J8"/>
    <mergeCell ref="F9:G9"/>
    <mergeCell ref="I9:J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2023-06-13T14:21:57Z</dcterms:created>
  <dcterms:modified xsi:type="dcterms:W3CDTF">2023-06-19T14:23:16Z</dcterms:modified>
</cp:coreProperties>
</file>