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anuscript\Final Decision\pathogens-739106\"/>
    </mc:Choice>
  </mc:AlternateContent>
  <bookViews>
    <workbookView xWindow="0" yWindow="0" windowWidth="20490" windowHeight="7365"/>
  </bookViews>
  <sheets>
    <sheet name="Table S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23" i="1" l="1"/>
  <c r="W22" i="1"/>
  <c r="Z23" i="1" l="1"/>
  <c r="Z22" i="1"/>
  <c r="Y23" i="1"/>
  <c r="Y22" i="1"/>
  <c r="X23" i="1" l="1"/>
  <c r="X22" i="1"/>
  <c r="P23" i="1"/>
  <c r="O23" i="1" l="1"/>
  <c r="P22" i="1"/>
  <c r="O22" i="1" l="1"/>
  <c r="G13" i="1" l="1"/>
  <c r="H13" i="1"/>
  <c r="I13" i="1"/>
  <c r="Z14" i="1"/>
  <c r="Z15" i="1" s="1"/>
  <c r="Y14" i="1"/>
  <c r="Y15" i="1" s="1"/>
  <c r="X14" i="1"/>
  <c r="X15" i="1" s="1"/>
  <c r="W14" i="1"/>
  <c r="W15" i="1" s="1"/>
  <c r="V14" i="1"/>
  <c r="V15" i="1" s="1"/>
  <c r="R14" i="1"/>
  <c r="R15" i="1" s="1"/>
  <c r="Q14" i="1"/>
  <c r="Q15" i="1" s="1"/>
  <c r="P14" i="1"/>
  <c r="P15" i="1" s="1"/>
  <c r="O14" i="1"/>
  <c r="O15" i="1" s="1"/>
  <c r="N14" i="1"/>
  <c r="N15" i="1" s="1"/>
  <c r="J14" i="1"/>
  <c r="J15" i="1" s="1"/>
  <c r="I14" i="1"/>
  <c r="I15" i="1" s="1"/>
  <c r="H14" i="1"/>
  <c r="H15" i="1" s="1"/>
  <c r="G14" i="1"/>
  <c r="G15" i="1" s="1"/>
  <c r="F14" i="1"/>
  <c r="F15" i="1" s="1"/>
  <c r="Z13" i="1"/>
  <c r="Y13" i="1"/>
  <c r="X13" i="1"/>
  <c r="W13" i="1"/>
  <c r="V13" i="1"/>
  <c r="R13" i="1"/>
  <c r="Q13" i="1"/>
  <c r="P13" i="1"/>
  <c r="O13" i="1"/>
  <c r="N13" i="1"/>
  <c r="J13" i="1"/>
  <c r="F13" i="1"/>
</calcChain>
</file>

<file path=xl/sharedStrings.xml><?xml version="1.0" encoding="utf-8"?>
<sst xmlns="http://schemas.openxmlformats.org/spreadsheetml/2006/main" count="43" uniqueCount="21">
  <si>
    <t>Exposure time (h)</t>
  </si>
  <si>
    <t>Replicates</t>
  </si>
  <si>
    <t>Variables</t>
  </si>
  <si>
    <t>R1</t>
  </si>
  <si>
    <t>Control (PBS)</t>
  </si>
  <si>
    <t>A. hydro</t>
  </si>
  <si>
    <t>R2</t>
  </si>
  <si>
    <t>R3</t>
  </si>
  <si>
    <t>Mean</t>
  </si>
  <si>
    <t>SD</t>
  </si>
  <si>
    <t>SE</t>
  </si>
  <si>
    <t xml:space="preserve">Mean </t>
  </si>
  <si>
    <t>Stdev</t>
  </si>
  <si>
    <t>Sdev</t>
  </si>
  <si>
    <t>Hours</t>
  </si>
  <si>
    <t>Pbs</t>
  </si>
  <si>
    <r>
      <rPr>
        <sz val="18"/>
        <color rgb="FFFF0000"/>
        <rFont val="Times New Roman"/>
        <family val="1"/>
      </rPr>
      <t>For Survival Rat</t>
    </r>
    <r>
      <rPr>
        <sz val="18"/>
        <color rgb="FFFF0000"/>
        <rFont val="Calibri"/>
        <family val="2"/>
        <scheme val="minor"/>
      </rPr>
      <t xml:space="preserve">e </t>
    </r>
  </si>
  <si>
    <t>For Mortaliy Rate</t>
  </si>
  <si>
    <t>Averg</t>
  </si>
  <si>
    <t>MOI 10</t>
    <phoneticPr fontId="7" type="noConversion"/>
  </si>
  <si>
    <r>
      <rPr>
        <b/>
        <sz val="12"/>
        <color theme="1"/>
        <rFont val="Times New Roman"/>
        <family val="1"/>
      </rPr>
      <t>Table S2</t>
    </r>
    <r>
      <rPr>
        <sz val="12"/>
        <color theme="1"/>
        <rFont val="Times New Roman"/>
        <family val="1"/>
      </rPr>
      <t xml:space="preserve">. Observation results for </t>
    </r>
    <r>
      <rPr>
        <i/>
        <sz val="12"/>
        <color theme="1"/>
        <rFont val="Times New Roman"/>
        <family val="1"/>
      </rPr>
      <t>A. hydrophila</t>
    </r>
    <r>
      <rPr>
        <sz val="12"/>
        <color theme="1"/>
        <rFont val="Times New Roman"/>
        <family val="1"/>
      </rPr>
      <t xml:space="preserve"> challenge and phage Akh-2 treatment on </t>
    </r>
    <r>
      <rPr>
        <i/>
        <sz val="12"/>
        <color theme="1"/>
        <rFont val="Times New Roman"/>
        <family val="1"/>
      </rPr>
      <t>M. nguillicaudatus</t>
    </r>
    <r>
      <rPr>
        <sz val="12"/>
        <color theme="1"/>
        <rFont val="Times New Roman"/>
        <family val="1"/>
      </rPr>
      <t xml:space="preserve"> for 96 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</si>
</sst>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8"/>
      <color rgb="FFFF0000"/>
      <name val="Calibri"/>
      <family val="2"/>
      <scheme val="minor"/>
    </font>
    <font>
      <sz val="18"/>
      <color rgb="FFFF0000"/>
      <name val="Times New Roman"/>
      <family val="1"/>
    </font>
    <font>
      <sz val="18"/>
      <color rgb="FFFF0000"/>
      <name val="Calibri"/>
      <family val="1"/>
      <scheme val="minor"/>
    </font>
    <font>
      <sz val="20"/>
      <color rgb="FFFF0000"/>
      <name val="Times New Roman"/>
      <family val="1"/>
    </font>
    <font>
      <sz val="8"/>
      <name val="Calibri"/>
      <family val="3"/>
      <charset val="129"/>
      <scheme val="minor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3" borderId="0" xfId="0" applyFont="1" applyFill="1"/>
    <xf numFmtId="2" fontId="1" fillId="3" borderId="0" xfId="0" applyNumberFormat="1" applyFont="1" applyFill="1"/>
    <xf numFmtId="0" fontId="0" fillId="3" borderId="0" xfId="0" applyFill="1"/>
    <xf numFmtId="2" fontId="0" fillId="3" borderId="0" xfId="0" applyNumberFormat="1" applyFill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S2'!$F$26</c:f>
              <c:strCache>
                <c:ptCount val="1"/>
                <c:pt idx="0">
                  <c:v>Pbs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'Table S2'!$E$27:$E$31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'Table S2'!$F$27:$F$31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75-4CDF-A04E-341B0F17E930}"/>
            </c:ext>
          </c:extLst>
        </c:ser>
        <c:ser>
          <c:idx val="1"/>
          <c:order val="1"/>
          <c:tx>
            <c:strRef>
              <c:f>'Table S2'!$G$26</c:f>
              <c:strCache>
                <c:ptCount val="1"/>
                <c:pt idx="0">
                  <c:v>A. hydro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'Table S2'!$E$27:$E$31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'Table S2'!$G$27:$G$31</c:f>
              <c:numCache>
                <c:formatCode>General</c:formatCode>
                <c:ptCount val="5"/>
                <c:pt idx="0">
                  <c:v>100</c:v>
                </c:pt>
                <c:pt idx="1">
                  <c:v>59.6</c:v>
                </c:pt>
                <c:pt idx="2">
                  <c:v>3.66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475-4CDF-A04E-341B0F17E930}"/>
            </c:ext>
          </c:extLst>
        </c:ser>
        <c:ser>
          <c:idx val="2"/>
          <c:order val="2"/>
          <c:tx>
            <c:strRef>
              <c:f>'Table S2'!$H$26</c:f>
              <c:strCache>
                <c:ptCount val="1"/>
                <c:pt idx="0">
                  <c:v>MOI 10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'Table S2'!$E$27:$E$31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'Table S2'!$H$27:$H$31</c:f>
              <c:numCache>
                <c:formatCode>General</c:formatCode>
                <c:ptCount val="5"/>
                <c:pt idx="0">
                  <c:v>100</c:v>
                </c:pt>
                <c:pt idx="1">
                  <c:v>84</c:v>
                </c:pt>
                <c:pt idx="2">
                  <c:v>46.33</c:v>
                </c:pt>
                <c:pt idx="3">
                  <c:v>43</c:v>
                </c:pt>
                <c:pt idx="4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75-4CDF-A04E-341B0F17E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48757008"/>
        <c:axId val="1918992496"/>
      </c:barChart>
      <c:catAx>
        <c:axId val="248757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992496"/>
        <c:crosses val="autoZero"/>
        <c:auto val="1"/>
        <c:lblAlgn val="ctr"/>
        <c:lblOffset val="100"/>
        <c:noMultiLvlLbl val="0"/>
      </c:catAx>
      <c:valAx>
        <c:axId val="1918992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Survival rate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75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215900</xdr:colOff>
      <xdr:row>28</xdr:row>
      <xdr:rowOff>95249</xdr:rowOff>
    </xdr:from>
    <xdr:to>
      <xdr:col>18</xdr:col>
      <xdr:colOff>381000</xdr:colOff>
      <xdr:row>42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tabSelected="1" topLeftCell="B1" zoomScale="75" zoomScaleNormal="75" workbookViewId="0">
      <selection activeCell="E20" sqref="E20"/>
    </sheetView>
  </sheetViews>
  <sheetFormatPr defaultRowHeight="15"/>
  <cols>
    <col min="4" max="4" width="12.28515625" customWidth="1"/>
    <col min="5" max="5" width="15" customWidth="1"/>
    <col min="12" max="12" width="11.28515625" customWidth="1"/>
    <col min="20" max="20" width="12.85546875" customWidth="1"/>
  </cols>
  <sheetData>
    <row r="1" spans="2:26" ht="15.75">
      <c r="B1" s="1" t="s">
        <v>20</v>
      </c>
    </row>
    <row r="5" spans="2:26" ht="23.25">
      <c r="L5" s="8" t="s">
        <v>16</v>
      </c>
    </row>
    <row r="7" spans="2:26">
      <c r="G7" t="s">
        <v>0</v>
      </c>
      <c r="O7" t="s">
        <v>0</v>
      </c>
      <c r="W7" t="s">
        <v>0</v>
      </c>
    </row>
    <row r="8" spans="2:26" ht="15.75">
      <c r="D8" t="s">
        <v>1</v>
      </c>
      <c r="E8" t="s">
        <v>2</v>
      </c>
      <c r="F8" s="1">
        <v>0</v>
      </c>
      <c r="G8" s="1">
        <v>24</v>
      </c>
      <c r="H8" s="1">
        <v>48</v>
      </c>
      <c r="I8" s="1">
        <v>72</v>
      </c>
      <c r="J8" s="1">
        <v>96</v>
      </c>
      <c r="L8" t="s">
        <v>1</v>
      </c>
      <c r="M8" t="s">
        <v>2</v>
      </c>
      <c r="N8" s="1">
        <v>0</v>
      </c>
      <c r="O8" s="1">
        <v>24</v>
      </c>
      <c r="P8" s="1">
        <v>48</v>
      </c>
      <c r="Q8" s="1">
        <v>72</v>
      </c>
      <c r="R8" s="1">
        <v>96</v>
      </c>
      <c r="T8" t="s">
        <v>1</v>
      </c>
      <c r="U8" t="s">
        <v>2</v>
      </c>
      <c r="V8" s="1">
        <v>0</v>
      </c>
      <c r="W8" s="1">
        <v>24</v>
      </c>
      <c r="X8" s="1">
        <v>48</v>
      </c>
      <c r="Y8" s="1">
        <v>72</v>
      </c>
      <c r="Z8" s="1">
        <v>96</v>
      </c>
    </row>
    <row r="10" spans="2:26" ht="15.75">
      <c r="D10" t="s">
        <v>3</v>
      </c>
      <c r="E10" s="2" t="s">
        <v>4</v>
      </c>
      <c r="F10" s="1">
        <v>100</v>
      </c>
      <c r="G10" s="1">
        <v>100</v>
      </c>
      <c r="H10" s="1">
        <v>100</v>
      </c>
      <c r="I10" s="1">
        <v>100</v>
      </c>
      <c r="J10" s="1">
        <v>100</v>
      </c>
      <c r="L10" t="s">
        <v>3</v>
      </c>
      <c r="M10" s="3" t="s">
        <v>5</v>
      </c>
      <c r="N10" s="1">
        <v>100</v>
      </c>
      <c r="O10" s="1">
        <v>60</v>
      </c>
      <c r="P10">
        <v>8</v>
      </c>
      <c r="Q10">
        <v>0</v>
      </c>
      <c r="R10">
        <v>0</v>
      </c>
      <c r="T10" t="s">
        <v>3</v>
      </c>
      <c r="U10" s="2" t="s">
        <v>19</v>
      </c>
      <c r="V10">
        <v>100</v>
      </c>
      <c r="W10">
        <v>85</v>
      </c>
      <c r="X10">
        <v>47</v>
      </c>
      <c r="Y10">
        <v>47</v>
      </c>
      <c r="Z10">
        <v>45</v>
      </c>
    </row>
    <row r="11" spans="2:26" ht="15.75">
      <c r="D11" t="s">
        <v>6</v>
      </c>
      <c r="F11" s="1">
        <v>100</v>
      </c>
      <c r="G11" s="1">
        <v>100</v>
      </c>
      <c r="H11" s="1">
        <v>100</v>
      </c>
      <c r="I11" s="1">
        <v>100</v>
      </c>
      <c r="J11" s="1">
        <v>100</v>
      </c>
      <c r="L11" t="s">
        <v>6</v>
      </c>
      <c r="N11" s="1">
        <v>100</v>
      </c>
      <c r="O11">
        <v>58</v>
      </c>
      <c r="P11">
        <v>1</v>
      </c>
      <c r="Q11">
        <v>0</v>
      </c>
      <c r="R11">
        <v>0</v>
      </c>
      <c r="T11" t="s">
        <v>6</v>
      </c>
      <c r="V11">
        <v>100</v>
      </c>
      <c r="W11">
        <v>87</v>
      </c>
      <c r="X11">
        <v>45</v>
      </c>
      <c r="Y11">
        <v>40</v>
      </c>
      <c r="Z11">
        <v>39</v>
      </c>
    </row>
    <row r="12" spans="2:26" ht="15.75">
      <c r="D12" t="s">
        <v>7</v>
      </c>
      <c r="F12" s="1">
        <v>100</v>
      </c>
      <c r="G12" s="1">
        <v>100</v>
      </c>
      <c r="H12" s="1">
        <v>100</v>
      </c>
      <c r="I12" s="1">
        <v>100</v>
      </c>
      <c r="J12" s="1">
        <v>100</v>
      </c>
      <c r="L12" t="s">
        <v>7</v>
      </c>
      <c r="N12" s="1">
        <v>100</v>
      </c>
      <c r="O12" s="1">
        <v>61</v>
      </c>
      <c r="P12">
        <v>2</v>
      </c>
      <c r="Q12">
        <v>0</v>
      </c>
      <c r="R12">
        <v>0</v>
      </c>
      <c r="T12" t="s">
        <v>7</v>
      </c>
      <c r="V12">
        <v>100</v>
      </c>
      <c r="W12">
        <v>80</v>
      </c>
      <c r="X12">
        <v>48</v>
      </c>
      <c r="Y12">
        <v>42</v>
      </c>
      <c r="Z12">
        <v>46</v>
      </c>
    </row>
    <row r="13" spans="2:26" ht="15.75">
      <c r="D13" t="s">
        <v>8</v>
      </c>
      <c r="F13" s="4">
        <f>AVERAGE(F10:F12)</f>
        <v>100</v>
      </c>
      <c r="G13" s="4">
        <f t="shared" ref="G13:J13" si="0">AVERAGE(G10:G12)</f>
        <v>100</v>
      </c>
      <c r="H13" s="4">
        <f t="shared" si="0"/>
        <v>100</v>
      </c>
      <c r="I13" s="4">
        <f t="shared" si="0"/>
        <v>100</v>
      </c>
      <c r="J13" s="4">
        <f t="shared" si="0"/>
        <v>100</v>
      </c>
      <c r="L13" t="s">
        <v>8</v>
      </c>
      <c r="N13" s="4">
        <f>AVERAGE(N10:N12)</f>
        <v>100</v>
      </c>
      <c r="O13" s="5">
        <f t="shared" ref="O13:R13" si="1">AVERAGE(O10:O12)</f>
        <v>59.666666666666664</v>
      </c>
      <c r="P13" s="4">
        <f t="shared" si="1"/>
        <v>3.6666666666666665</v>
      </c>
      <c r="Q13" s="4">
        <f t="shared" si="1"/>
        <v>0</v>
      </c>
      <c r="R13" s="4">
        <f t="shared" si="1"/>
        <v>0</v>
      </c>
      <c r="T13" t="s">
        <v>8</v>
      </c>
      <c r="V13" s="4">
        <f>AVERAGE(V10:V12)</f>
        <v>100</v>
      </c>
      <c r="W13" s="5">
        <f t="shared" ref="W13:Z13" si="2">AVERAGE(W10:W12)</f>
        <v>84</v>
      </c>
      <c r="X13" s="4">
        <f t="shared" si="2"/>
        <v>46.666666666666664</v>
      </c>
      <c r="Y13" s="4">
        <f t="shared" si="2"/>
        <v>43</v>
      </c>
      <c r="Z13" s="4">
        <f t="shared" si="2"/>
        <v>43.333333333333336</v>
      </c>
    </row>
    <row r="14" spans="2:26" ht="15.75">
      <c r="D14" t="s">
        <v>9</v>
      </c>
      <c r="F14" s="4">
        <f>STDEV(F10:F12)</f>
        <v>0</v>
      </c>
      <c r="G14" s="4">
        <f t="shared" ref="G14:J14" si="3">STDEV(G10:G12)</f>
        <v>0</v>
      </c>
      <c r="H14" s="4">
        <f t="shared" si="3"/>
        <v>0</v>
      </c>
      <c r="I14" s="4">
        <f t="shared" si="3"/>
        <v>0</v>
      </c>
      <c r="J14" s="4">
        <f t="shared" si="3"/>
        <v>0</v>
      </c>
      <c r="L14" t="s">
        <v>9</v>
      </c>
      <c r="N14" s="4">
        <f>STDEV(N10:N12)</f>
        <v>0</v>
      </c>
      <c r="O14" s="5">
        <f t="shared" ref="O14:R14" si="4">STDEV(O10:O12)</f>
        <v>1.5275252316519465</v>
      </c>
      <c r="P14" s="4">
        <f t="shared" si="4"/>
        <v>3.7859388972001824</v>
      </c>
      <c r="Q14" s="4">
        <f t="shared" si="4"/>
        <v>0</v>
      </c>
      <c r="R14" s="4">
        <f t="shared" si="4"/>
        <v>0</v>
      </c>
      <c r="T14" t="s">
        <v>9</v>
      </c>
      <c r="V14" s="4">
        <f>STDEV(V10:V12)</f>
        <v>0</v>
      </c>
      <c r="W14" s="4">
        <f t="shared" ref="W14:Z14" si="5">STDEV(W10:W12)</f>
        <v>3.6055512754639891</v>
      </c>
      <c r="X14" s="4">
        <f t="shared" si="5"/>
        <v>1.5275252316519465</v>
      </c>
      <c r="Y14" s="4">
        <f t="shared" si="5"/>
        <v>3.6055512754639891</v>
      </c>
      <c r="Z14" s="4">
        <f t="shared" si="5"/>
        <v>3.7859388972001828</v>
      </c>
    </row>
    <row r="15" spans="2:26">
      <c r="D15" t="s">
        <v>10</v>
      </c>
      <c r="F15" s="6">
        <f>F14/1-73</f>
        <v>-73</v>
      </c>
      <c r="G15" s="6">
        <f t="shared" ref="G15:J15" si="6">G14/1-73</f>
        <v>-73</v>
      </c>
      <c r="H15" s="6">
        <f t="shared" si="6"/>
        <v>-73</v>
      </c>
      <c r="I15" s="6">
        <f t="shared" si="6"/>
        <v>-73</v>
      </c>
      <c r="J15" s="6">
        <f t="shared" si="6"/>
        <v>-73</v>
      </c>
      <c r="L15" t="s">
        <v>10</v>
      </c>
      <c r="N15" s="6">
        <f>N14/1.73</f>
        <v>0</v>
      </c>
      <c r="O15" s="7">
        <f t="shared" ref="O15:R15" si="7">O14/1.73</f>
        <v>0.88296256164852405</v>
      </c>
      <c r="P15" s="6">
        <f t="shared" si="7"/>
        <v>2.1884039868209149</v>
      </c>
      <c r="Q15" s="6">
        <f t="shared" si="7"/>
        <v>0</v>
      </c>
      <c r="R15" s="6">
        <f t="shared" si="7"/>
        <v>0</v>
      </c>
      <c r="T15" t="s">
        <v>10</v>
      </c>
      <c r="V15" s="6">
        <f>V14/1.73</f>
        <v>0</v>
      </c>
      <c r="W15" s="6">
        <f t="shared" ref="W15:Z15" si="8">W14/1.73</f>
        <v>2.0841336852393</v>
      </c>
      <c r="X15" s="7">
        <f t="shared" si="8"/>
        <v>0.88296256164852405</v>
      </c>
      <c r="Y15" s="7">
        <f t="shared" si="8"/>
        <v>2.0841336852393</v>
      </c>
      <c r="Z15" s="7">
        <f t="shared" si="8"/>
        <v>2.1884039868209149</v>
      </c>
    </row>
    <row r="17" spans="5:26" ht="26.25">
      <c r="K17" s="9" t="s">
        <v>17</v>
      </c>
    </row>
    <row r="19" spans="5:26">
      <c r="N19">
        <v>0</v>
      </c>
      <c r="O19">
        <v>40</v>
      </c>
      <c r="P19">
        <v>92</v>
      </c>
      <c r="W19">
        <v>15</v>
      </c>
      <c r="X19">
        <v>53</v>
      </c>
      <c r="Y19">
        <v>53</v>
      </c>
      <c r="Z19">
        <v>55</v>
      </c>
    </row>
    <row r="20" spans="5:26">
      <c r="O20">
        <v>42</v>
      </c>
      <c r="P20">
        <v>99</v>
      </c>
      <c r="W20">
        <v>13</v>
      </c>
      <c r="X20">
        <v>55</v>
      </c>
      <c r="Y20">
        <v>60</v>
      </c>
      <c r="Z20">
        <v>61</v>
      </c>
    </row>
    <row r="21" spans="5:26">
      <c r="O21">
        <v>39</v>
      </c>
      <c r="P21">
        <v>98</v>
      </c>
      <c r="W21">
        <v>20</v>
      </c>
      <c r="X21">
        <v>52</v>
      </c>
      <c r="Y21">
        <v>58</v>
      </c>
      <c r="Z21">
        <v>54</v>
      </c>
    </row>
    <row r="22" spans="5:26">
      <c r="M22" t="s">
        <v>8</v>
      </c>
      <c r="N22" t="s">
        <v>11</v>
      </c>
      <c r="O22">
        <f>AVERAGE(O19:O21)</f>
        <v>40.333333333333336</v>
      </c>
      <c r="P22">
        <f>AVERAGE(P19:P21)</f>
        <v>96.333333333333329</v>
      </c>
      <c r="V22" t="s">
        <v>18</v>
      </c>
      <c r="W22">
        <f>AVERAGE(W19:W21)</f>
        <v>16</v>
      </c>
      <c r="X22">
        <f>AVERAGE(X19:X21)</f>
        <v>53.333333333333336</v>
      </c>
      <c r="Y22">
        <f>AVERAGE(Y19:Y21)</f>
        <v>57</v>
      </c>
      <c r="Z22">
        <f>AVERAGE(Z19:Z21)</f>
        <v>56.666666666666664</v>
      </c>
    </row>
    <row r="23" spans="5:26">
      <c r="M23" t="s">
        <v>13</v>
      </c>
      <c r="N23" t="s">
        <v>12</v>
      </c>
      <c r="O23">
        <f>STDEV(O19:O21)</f>
        <v>1.5275252316519465</v>
      </c>
      <c r="P23">
        <f>STDEV(P19:P21)</f>
        <v>3.7859388972001824</v>
      </c>
      <c r="V23" t="s">
        <v>9</v>
      </c>
      <c r="W23">
        <f>STDEV(W19:W21)</f>
        <v>3.6055512754639891</v>
      </c>
      <c r="X23">
        <f>STDEV(X19:X21)</f>
        <v>1.5275252316519465</v>
      </c>
      <c r="Y23">
        <f>STDEV(Y19:Y21)</f>
        <v>3.6055512754639891</v>
      </c>
      <c r="Z23">
        <f>STDEV(Z19:Z21)</f>
        <v>3.7859388972001828</v>
      </c>
    </row>
    <row r="26" spans="5:26">
      <c r="E26" t="s">
        <v>14</v>
      </c>
      <c r="F26" t="s">
        <v>15</v>
      </c>
      <c r="G26" t="s">
        <v>5</v>
      </c>
      <c r="H26" t="s">
        <v>19</v>
      </c>
    </row>
    <row r="27" spans="5:26">
      <c r="E27">
        <v>0</v>
      </c>
      <c r="F27">
        <v>100</v>
      </c>
      <c r="G27">
        <v>100</v>
      </c>
      <c r="H27">
        <v>100</v>
      </c>
    </row>
    <row r="28" spans="5:26">
      <c r="E28">
        <v>24</v>
      </c>
      <c r="F28">
        <v>100</v>
      </c>
      <c r="G28">
        <v>59.6</v>
      </c>
      <c r="H28">
        <v>84</v>
      </c>
    </row>
    <row r="29" spans="5:26">
      <c r="E29">
        <v>48</v>
      </c>
      <c r="F29">
        <v>100</v>
      </c>
      <c r="G29">
        <v>3.66</v>
      </c>
      <c r="H29">
        <v>46.33</v>
      </c>
    </row>
    <row r="30" spans="5:26">
      <c r="E30">
        <v>72</v>
      </c>
      <c r="F30">
        <v>100</v>
      </c>
      <c r="G30">
        <v>0</v>
      </c>
      <c r="H30">
        <v>43</v>
      </c>
    </row>
    <row r="31" spans="5:26">
      <c r="E31">
        <v>96</v>
      </c>
      <c r="F31">
        <v>100</v>
      </c>
      <c r="G31">
        <v>0</v>
      </c>
      <c r="H31">
        <v>43</v>
      </c>
    </row>
  </sheetData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 Akmal</dc:creator>
  <cp:lastModifiedBy>mdpi</cp:lastModifiedBy>
  <dcterms:created xsi:type="dcterms:W3CDTF">2019-06-14T04:45:00Z</dcterms:created>
  <dcterms:modified xsi:type="dcterms:W3CDTF">2020-03-12T02:06:22Z</dcterms:modified>
</cp:coreProperties>
</file>