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6360" tabRatio="660"/>
  </bookViews>
  <sheets>
    <sheet name="Forward subtracted cDNA library" sheetId="1" r:id="rId1"/>
    <sheet name="Reverse subtracted cDNA library" sheetId="2" r:id="rId2"/>
    <sheet name="Note" sheetId="3" r:id="rId3"/>
  </sheets>
  <definedNames>
    <definedName name="_xlnm._FilterDatabase" localSheetId="0" hidden="1">'Forward subtracted cDNA library'!$A$1:$Q$309</definedName>
    <definedName name="_xlnm._FilterDatabase" localSheetId="1" hidden="1">'Reverse subtracted cDNA library'!$A$1:$K$113</definedName>
  </definedNames>
  <calcPr calcId="152511"/>
</workbook>
</file>

<file path=xl/calcChain.xml><?xml version="1.0" encoding="utf-8"?>
<calcChain xmlns="http://schemas.openxmlformats.org/spreadsheetml/2006/main">
  <c r="I303" i="1" l="1"/>
  <c r="I300" i="1"/>
  <c r="I299" i="1"/>
  <c r="I291" i="1"/>
  <c r="I294" i="1"/>
  <c r="I292" i="1"/>
  <c r="I287" i="1"/>
  <c r="I283" i="1"/>
  <c r="I288" i="1"/>
  <c r="I280" i="1"/>
  <c r="I278" i="1"/>
  <c r="I275" i="1"/>
  <c r="I274" i="1"/>
  <c r="I270" i="1"/>
  <c r="I265" i="1"/>
  <c r="I264" i="1"/>
  <c r="I263" i="1"/>
  <c r="I261" i="1"/>
  <c r="I256" i="1"/>
  <c r="I251" i="1"/>
  <c r="I246" i="1"/>
  <c r="I245" i="1"/>
  <c r="I243" i="1"/>
  <c r="I241" i="1"/>
  <c r="I237" i="1"/>
  <c r="I235" i="1"/>
  <c r="I187" i="1"/>
  <c r="I181" i="1"/>
  <c r="I175" i="1"/>
  <c r="I156" i="1"/>
  <c r="I146" i="1"/>
  <c r="I135" i="1"/>
  <c r="I116" i="1"/>
  <c r="I112" i="1"/>
  <c r="I77" i="1"/>
  <c r="I50" i="1"/>
  <c r="I31" i="1"/>
  <c r="I21" i="1"/>
  <c r="I11" i="1"/>
  <c r="I3" i="1"/>
  <c r="G297" i="1"/>
  <c r="G290" i="1"/>
  <c r="G277" i="1"/>
  <c r="G272" i="1"/>
  <c r="G269" i="1"/>
  <c r="G242" i="1"/>
  <c r="G177" i="1"/>
  <c r="G32" i="1"/>
  <c r="H32" i="1" s="1"/>
  <c r="I32" i="1" s="1"/>
  <c r="G25" i="1"/>
  <c r="H25" i="1" s="1"/>
  <c r="I25" i="1" s="1"/>
  <c r="G19" i="1"/>
  <c r="H19" i="1" s="1"/>
  <c r="I19" i="1" s="1"/>
  <c r="G69" i="1"/>
  <c r="H69" i="1" s="1"/>
  <c r="I69" i="1" s="1"/>
  <c r="G22" i="1"/>
  <c r="H22" i="1" s="1"/>
  <c r="I22" i="1" s="1"/>
  <c r="G53" i="1"/>
  <c r="H53" i="1" s="1"/>
  <c r="I53" i="1" s="1"/>
  <c r="G4" i="1"/>
  <c r="H4" i="1" s="1"/>
  <c r="I4" i="1" s="1"/>
  <c r="G64" i="1"/>
  <c r="H64" i="1" s="1"/>
  <c r="I64" i="1" s="1"/>
  <c r="G90" i="1"/>
  <c r="G5" i="1"/>
  <c r="H5" i="1" s="1"/>
  <c r="I5" i="1" s="1"/>
  <c r="G56" i="1"/>
  <c r="H56" i="1" s="1"/>
  <c r="I56" i="1" s="1"/>
  <c r="G165" i="1"/>
  <c r="G262" i="1"/>
  <c r="H262" i="1" s="1"/>
  <c r="I262" i="1" s="1"/>
  <c r="G260" i="1"/>
  <c r="G224" i="1"/>
  <c r="G254" i="1"/>
  <c r="G248" i="1"/>
  <c r="G174" i="1"/>
  <c r="G99" i="1"/>
  <c r="G67" i="1"/>
  <c r="G113" i="1"/>
  <c r="G27" i="1"/>
  <c r="G219" i="1"/>
  <c r="G8" i="1"/>
  <c r="H8" i="1" s="1"/>
  <c r="I8" i="1" s="1"/>
  <c r="G33" i="1"/>
  <c r="B305" i="1"/>
  <c r="B304" i="1"/>
  <c r="B113" i="2"/>
  <c r="H165" i="1" l="1"/>
  <c r="I165" i="1" s="1"/>
  <c r="G179" i="1" l="1"/>
  <c r="G303" i="1"/>
  <c r="G114" i="1"/>
  <c r="G157" i="1"/>
  <c r="G44" i="1"/>
  <c r="G300" i="1"/>
  <c r="G188" i="1"/>
  <c r="G108" i="1"/>
  <c r="G184" i="1"/>
  <c r="G63" i="1"/>
  <c r="G52" i="1"/>
  <c r="G107" i="1"/>
  <c r="G137" i="1"/>
  <c r="G97" i="1"/>
  <c r="G221" i="1"/>
  <c r="G130" i="1"/>
  <c r="G294" i="1"/>
  <c r="G173" i="1"/>
  <c r="G134" i="1"/>
  <c r="G150" i="1"/>
  <c r="G226" i="1"/>
  <c r="G170" i="1"/>
  <c r="G74" i="1"/>
  <c r="G292" i="1"/>
  <c r="G131" i="1"/>
  <c r="G207" i="1"/>
  <c r="G88" i="1"/>
  <c r="G233" i="1"/>
  <c r="G105" i="1"/>
  <c r="G225" i="1"/>
  <c r="G232" i="1"/>
  <c r="G91" i="1"/>
  <c r="G78" i="1"/>
  <c r="G231" i="1"/>
  <c r="G48" i="1"/>
  <c r="H48" i="1" s="1"/>
  <c r="I48" i="1" s="1"/>
  <c r="G66" i="1"/>
  <c r="G199" i="1"/>
  <c r="G98" i="1"/>
  <c r="G147" i="1"/>
  <c r="G223" i="1"/>
  <c r="G20" i="1"/>
  <c r="G61" i="1"/>
  <c r="G104" i="1"/>
  <c r="G215" i="1"/>
  <c r="G89" i="1"/>
  <c r="G60" i="1"/>
  <c r="H60" i="1" s="1"/>
  <c r="I60" i="1" s="1"/>
  <c r="G176" i="1"/>
  <c r="G190" i="1"/>
  <c r="G51" i="1"/>
  <c r="G109" i="1"/>
  <c r="G68" i="1"/>
  <c r="G167" i="1"/>
  <c r="G196" i="1"/>
  <c r="G84" i="1"/>
  <c r="G227" i="1"/>
  <c r="G220" i="1"/>
  <c r="G35" i="1"/>
  <c r="G166" i="1"/>
  <c r="G49" i="1"/>
  <c r="G121" i="1"/>
  <c r="G163" i="1"/>
  <c r="G155" i="1"/>
  <c r="G183" i="1"/>
  <c r="G169" i="1"/>
  <c r="G195" i="1"/>
  <c r="G214" i="1"/>
  <c r="G161" i="1"/>
  <c r="G117" i="1"/>
  <c r="G106" i="1"/>
  <c r="G55" i="1"/>
  <c r="G26" i="1"/>
  <c r="G216" i="1"/>
  <c r="G65" i="1"/>
  <c r="G115" i="1"/>
  <c r="G34" i="1"/>
  <c r="G95" i="1"/>
  <c r="G178" i="1"/>
  <c r="G152" i="1"/>
  <c r="G154" i="1"/>
  <c r="G83" i="1"/>
  <c r="G197" i="1"/>
  <c r="G102" i="1"/>
  <c r="G168" i="1"/>
  <c r="G164" i="1"/>
  <c r="G119" i="1"/>
  <c r="G92" i="1"/>
  <c r="G218" i="1"/>
  <c r="G211" i="1"/>
  <c r="G201" i="1"/>
  <c r="G208" i="1"/>
  <c r="G192" i="1"/>
  <c r="G206" i="1"/>
  <c r="G62" i="1"/>
  <c r="G9" i="1"/>
  <c r="G94" i="1"/>
  <c r="G70" i="1"/>
  <c r="G229" i="1"/>
  <c r="G193" i="1"/>
  <c r="G123" i="1"/>
  <c r="G76" i="1"/>
  <c r="G200" i="1"/>
  <c r="G194" i="1"/>
  <c r="G213" i="1"/>
  <c r="G158" i="1"/>
  <c r="G100" i="1"/>
  <c r="G118" i="1"/>
  <c r="G7" i="1"/>
  <c r="G72" i="1"/>
  <c r="G205" i="1"/>
  <c r="G43" i="1"/>
  <c r="G148" i="1"/>
  <c r="G285" i="1"/>
  <c r="G282" i="1"/>
  <c r="G244" i="1"/>
  <c r="G240" i="1"/>
  <c r="G133" i="1"/>
  <c r="G2" i="1"/>
  <c r="H2" i="1" s="1"/>
  <c r="I2" i="1" s="1"/>
  <c r="H297" i="1" l="1"/>
  <c r="I297" i="1" s="1"/>
  <c r="H290" i="1"/>
  <c r="I290" i="1" s="1"/>
  <c r="H285" i="1"/>
  <c r="I285" i="1" s="1"/>
  <c r="H282" i="1"/>
  <c r="I282" i="1" s="1"/>
  <c r="H277" i="1"/>
  <c r="I277" i="1" s="1"/>
  <c r="H272" i="1"/>
  <c r="I272" i="1" s="1"/>
  <c r="H260" i="1"/>
  <c r="I260" i="1" s="1"/>
  <c r="H244" i="1"/>
  <c r="I244" i="1" s="1"/>
  <c r="H254" i="1"/>
  <c r="I254" i="1" s="1"/>
  <c r="H242" i="1"/>
  <c r="I242" i="1" s="1"/>
  <c r="H240" i="1"/>
  <c r="I240" i="1" s="1"/>
  <c r="H177" i="1"/>
  <c r="I177" i="1" s="1"/>
  <c r="H133" i="1"/>
  <c r="I133" i="1" s="1"/>
  <c r="H113" i="1"/>
  <c r="I113" i="1" s="1"/>
  <c r="H99" i="1"/>
  <c r="I99" i="1" s="1"/>
  <c r="H67" i="1"/>
  <c r="I67" i="1" s="1"/>
  <c r="H27" i="1"/>
  <c r="I27" i="1" s="1"/>
  <c r="H179" i="1"/>
  <c r="I179" i="1" s="1"/>
  <c r="H157" i="1"/>
  <c r="I157" i="1" s="1"/>
  <c r="H44" i="1"/>
  <c r="I44" i="1" s="1"/>
  <c r="H223" i="1"/>
  <c r="I223" i="1" s="1"/>
  <c r="H154" i="1" l="1"/>
  <c r="I154" i="1" s="1"/>
  <c r="H201" i="1"/>
  <c r="I201" i="1" s="1"/>
  <c r="H114" i="1"/>
  <c r="I114" i="1" s="1"/>
  <c r="H188" i="1"/>
  <c r="I188" i="1" s="1"/>
  <c r="H108" i="1"/>
  <c r="I108" i="1" s="1"/>
  <c r="H184" i="1"/>
  <c r="I184" i="1" s="1"/>
  <c r="H63" i="1"/>
  <c r="I63" i="1" s="1"/>
  <c r="H52" i="1"/>
  <c r="I52" i="1" s="1"/>
  <c r="H107" i="1"/>
  <c r="I107" i="1" s="1"/>
  <c r="H97" i="1"/>
  <c r="I97" i="1" s="1"/>
  <c r="H221" i="1"/>
  <c r="I221" i="1" s="1"/>
  <c r="H130" i="1"/>
  <c r="I130" i="1" s="1"/>
  <c r="H173" i="1"/>
  <c r="I173" i="1" s="1"/>
  <c r="H134" i="1"/>
  <c r="I134" i="1" s="1"/>
  <c r="H150" i="1"/>
  <c r="I150" i="1" s="1"/>
  <c r="H226" i="1"/>
  <c r="I226" i="1" s="1"/>
  <c r="H170" i="1"/>
  <c r="I170" i="1" s="1"/>
  <c r="H74" i="1"/>
  <c r="I74" i="1" s="1"/>
  <c r="H131" i="1"/>
  <c r="I131" i="1" s="1"/>
  <c r="H207" i="1"/>
  <c r="I207" i="1" s="1"/>
  <c r="H88" i="1"/>
  <c r="I88" i="1" s="1"/>
  <c r="H233" i="1"/>
  <c r="I233" i="1" s="1"/>
  <c r="H105" i="1"/>
  <c r="I105" i="1" s="1"/>
  <c r="H225" i="1"/>
  <c r="I225" i="1" s="1"/>
  <c r="H232" i="1"/>
  <c r="I232" i="1" s="1"/>
  <c r="H91" i="1"/>
  <c r="I91" i="1" s="1"/>
  <c r="H78" i="1"/>
  <c r="I78" i="1" s="1"/>
  <c r="H231" i="1"/>
  <c r="I231" i="1" s="1"/>
  <c r="H66" i="1"/>
  <c r="I66" i="1" s="1"/>
  <c r="H199" i="1"/>
  <c r="I199" i="1" s="1"/>
  <c r="H98" i="1"/>
  <c r="I98" i="1" s="1"/>
  <c r="H147" i="1"/>
  <c r="I147" i="1" s="1"/>
  <c r="H20" i="1"/>
  <c r="I20" i="1" s="1"/>
  <c r="H61" i="1"/>
  <c r="I61" i="1" s="1"/>
  <c r="H104" i="1"/>
  <c r="I104" i="1" s="1"/>
  <c r="H215" i="1"/>
  <c r="I215" i="1" s="1"/>
  <c r="H89" i="1"/>
  <c r="I89" i="1" s="1"/>
  <c r="H176" i="1"/>
  <c r="I176" i="1" s="1"/>
  <c r="H190" i="1"/>
  <c r="I190" i="1" s="1"/>
  <c r="H51" i="1"/>
  <c r="I51" i="1" s="1"/>
  <c r="H109" i="1"/>
  <c r="I109" i="1" s="1"/>
  <c r="H68" i="1"/>
  <c r="I68" i="1" s="1"/>
  <c r="H167" i="1"/>
  <c r="I167" i="1" s="1"/>
  <c r="H196" i="1"/>
  <c r="I196" i="1" s="1"/>
  <c r="H84" i="1"/>
  <c r="I84" i="1" s="1"/>
  <c r="H227" i="1"/>
  <c r="I227" i="1" s="1"/>
  <c r="H220" i="1"/>
  <c r="I220" i="1" s="1"/>
  <c r="H35" i="1"/>
  <c r="I35" i="1" s="1"/>
  <c r="H166" i="1"/>
  <c r="I166" i="1" s="1"/>
  <c r="H49" i="1"/>
  <c r="I49" i="1" s="1"/>
  <c r="H163" i="1"/>
  <c r="I163" i="1" s="1"/>
  <c r="H155" i="1"/>
  <c r="I155" i="1" s="1"/>
  <c r="H183" i="1"/>
  <c r="I183" i="1" s="1"/>
  <c r="H169" i="1"/>
  <c r="I169" i="1" s="1"/>
  <c r="H195" i="1"/>
  <c r="I195" i="1" s="1"/>
  <c r="H214" i="1"/>
  <c r="I214" i="1" s="1"/>
  <c r="H161" i="1"/>
  <c r="I161" i="1" s="1"/>
  <c r="H117" i="1"/>
  <c r="I117" i="1" s="1"/>
  <c r="H106" i="1"/>
  <c r="I106" i="1" s="1"/>
  <c r="H55" i="1"/>
  <c r="I55" i="1" s="1"/>
  <c r="H26" i="1"/>
  <c r="I26" i="1" s="1"/>
  <c r="H216" i="1"/>
  <c r="I216" i="1" s="1"/>
  <c r="H65" i="1"/>
  <c r="I65" i="1" s="1"/>
  <c r="H115" i="1"/>
  <c r="I115" i="1" s="1"/>
  <c r="H90" i="1"/>
  <c r="I90" i="1" s="1"/>
  <c r="H34" i="1"/>
  <c r="I34" i="1" s="1"/>
  <c r="H95" i="1"/>
  <c r="I95" i="1" s="1"/>
  <c r="H178" i="1"/>
  <c r="I178" i="1" s="1"/>
  <c r="H152" i="1"/>
  <c r="I152" i="1" s="1"/>
  <c r="H83" i="1"/>
  <c r="I83" i="1" s="1"/>
  <c r="G288" i="1"/>
  <c r="G234" i="1"/>
  <c r="H234" i="1" s="1"/>
  <c r="I234" i="1" s="1"/>
  <c r="H197" i="1"/>
  <c r="I197" i="1" s="1"/>
  <c r="H102" i="1"/>
  <c r="I102" i="1" s="1"/>
  <c r="H168" i="1"/>
  <c r="I168" i="1" s="1"/>
  <c r="H164" i="1"/>
  <c r="I164" i="1" s="1"/>
  <c r="H119" i="1"/>
  <c r="I119" i="1" s="1"/>
  <c r="H92" i="1"/>
  <c r="I92" i="1" s="1"/>
  <c r="H218" i="1"/>
  <c r="I218" i="1" s="1"/>
  <c r="H269" i="1"/>
  <c r="I269" i="1" s="1"/>
  <c r="H211" i="1"/>
  <c r="I211" i="1" s="1"/>
  <c r="H208" i="1"/>
  <c r="I208" i="1" s="1"/>
  <c r="H192" i="1"/>
  <c r="I192" i="1" s="1"/>
  <c r="H206" i="1"/>
  <c r="I206" i="1" s="1"/>
  <c r="H224" i="1"/>
  <c r="I224" i="1" s="1"/>
  <c r="H174" i="1"/>
  <c r="I174" i="1" s="1"/>
  <c r="H62" i="1"/>
  <c r="I62" i="1" s="1"/>
  <c r="H9" i="1"/>
  <c r="I9" i="1" s="1"/>
  <c r="H94" i="1"/>
  <c r="I94" i="1" s="1"/>
  <c r="H70" i="1"/>
  <c r="I70" i="1" s="1"/>
  <c r="H229" i="1"/>
  <c r="I229" i="1" s="1"/>
  <c r="H193" i="1"/>
  <c r="I193" i="1" s="1"/>
  <c r="H123" i="1"/>
  <c r="I123" i="1" s="1"/>
  <c r="H76" i="1"/>
  <c r="I76" i="1" s="1"/>
  <c r="H200" i="1"/>
  <c r="I200" i="1" s="1"/>
  <c r="H194" i="1"/>
  <c r="I194" i="1" s="1"/>
  <c r="H213" i="1"/>
  <c r="I213" i="1" s="1"/>
  <c r="H158" i="1"/>
  <c r="I158" i="1" s="1"/>
  <c r="H100" i="1"/>
  <c r="I100" i="1" s="1"/>
  <c r="H118" i="1"/>
  <c r="I118" i="1" s="1"/>
  <c r="H7" i="1"/>
  <c r="I7" i="1" s="1"/>
  <c r="H72" i="1"/>
  <c r="I72" i="1" s="1"/>
  <c r="H205" i="1"/>
  <c r="I205" i="1" s="1"/>
  <c r="H43" i="1"/>
  <c r="I43" i="1" s="1"/>
  <c r="H148" i="1"/>
  <c r="I148" i="1" s="1"/>
  <c r="H219" i="1"/>
  <c r="I219" i="1" s="1"/>
  <c r="H33" i="1"/>
  <c r="I33" i="1" s="1"/>
  <c r="H121" i="1" l="1"/>
  <c r="I121" i="1" s="1"/>
  <c r="H137" i="1"/>
  <c r="I137" i="1" s="1"/>
  <c r="B112" i="2"/>
  <c r="H308" i="1"/>
  <c r="H248" i="1"/>
  <c r="I248" i="1" s="1"/>
</calcChain>
</file>

<file path=xl/sharedStrings.xml><?xml version="1.0" encoding="utf-8"?>
<sst xmlns="http://schemas.openxmlformats.org/spreadsheetml/2006/main" count="2078" uniqueCount="1515">
  <si>
    <t>Sequence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</si>
  <si>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ATCGAATTCCGCCTGAACGTCAACAAGAAGCTCGAGCTGAACGATAAGCGGGAGAAGAAGCTGATCAAGGCCATCAAGCAGGCGGCCTCTGGCATCCTGCAGGGAATCCTGT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</si>
  <si>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>XM_002002717.2</t>
  </si>
  <si>
    <t>Identity</t>
    <phoneticPr fontId="1" type="noConversion"/>
  </si>
  <si>
    <t>Reference GenBank No</t>
    <phoneticPr fontId="1" type="noConversion"/>
  </si>
  <si>
    <t>Annotation</t>
    <phoneticPr fontId="1" type="noConversion"/>
  </si>
  <si>
    <t>Length （bp）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</si>
  <si>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CTAGGATTGGCTGCTGCCTAGGGTATGGGGTCGACCTCAACGGCCAGACTCTCAATGCCGCACTCGTCGGCGCCTCGCAGGATGCGGAAGAAGCCGCCCTCGCCCCAGCCTTCACCCCAGGAGTTCTTCACAGTCCAGTAGGGCAGACCGCTCTGGGCATCCTTGCCGTAGCCCACCACGAGCACGGCGTGGTTGGTGAGCTCGAAGGGGTCAAAGGGGGCACCCAGCTGGCGGTGCACCGTGGTGTGCTGGTAAACGCCACCATGGTACGATTGGAAGTCGGGGTACACCTCGAAGCCGACAGCAACGGGGCCGCCGTGAACGAGTGCGAGCTTCATCACTTCTTCGTTCGATGCGCCGTAGTATCCTCCACAGTAGCGGTACTTGGCCACGTATTGCCTTGT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</si>
  <si>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CAACGCTGTCTGAAAAAAATGGCTCTGGTCTACGTGTTACCTCAGCTCTTGTTAGCACCGCTAATTGCATCAGCGTTGGACTTAACCGGCGGCCTTTCAGCGGAGGACTGCCTCGCGCGCGGATTCAGGAAGCCCGACCTGATATGCTCCTCCTGTAGAAGTTTGTCGAACTTCGACCTTGACTTCTTAAAAGAGGACTGCAGCAAATGCTGCGTCCAAACCGAGGAGC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</si>
  <si>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rFont val="Calibri"/>
        <family val="3"/>
        <charset val="134"/>
        <scheme val="minor"/>
      </rPr>
      <t>C</t>
    </r>
    <r>
      <rPr>
        <sz val="11"/>
        <color theme="1"/>
        <rFont val="Calibri"/>
        <family val="2"/>
        <scheme val="minor"/>
      </rPr>
      <t>CGAAATCGACGCTCGTGCCGGAACCTTCCAGGCCTTCGAGATGTTTGGACAACAGCTGCTTCAGAATGGCCACTATGCGAGCGTCGAGATTCAGCAGAAGCTGGACAAGATGACCGAAGCCCGCAAGGAACTAGAAAAGGCTTGGATTGCCCGGCGGGTCAAGGTGGACCAGTGCCTGGACCTGCAGCTCTTCTACCGTGACTGTGAGCAGGCCGAAAACTGGATGGCCAGCCGAGAGGCCTTCCTGGGCTCCGACGACATGGGTGGCGACAATGTGGAGGCCCTGATCAAGAAGCATGAAGACTTCGACAAGGCCATCAGTGCACAGGAGGAAAAGATAGCTGCTCTGGCCGCTCTTGCTGACAAGTTAGTGAGTTCCGACCACTATGCTGGCAATGACATCAAGGACAAGAAAGATCAAGTGCTGAACAGATGGAAGCACCTCAAGGAAGCCTTGATTGAAAAGCGGTCGAGACTCGGAGAGTCTCAAACCCTGCAGCAGTTCAGCAGAGATGCAGATGAAATAGAAAACTGGATTGCCGAGAAG</t>
    </r>
    <phoneticPr fontId="1" type="noConversion"/>
  </si>
  <si>
    <t xml:space="preserve">
    294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</si>
  <si>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CCACTGCCCCTGCCACGGGACCGGTTTCCCCCGTTGCTCATGGGCTGATGGTGCTGCTGCTGCTGCTGCTGCTGCTGCTGTAGTTGATGGTGCGAAGTGCGAGGGGTGTAGTAATCCCCCCGCTCCCACACGCCGCCCCTGTCTTCCAAGGGTGCTAGCGGAGGCGACCTGTCCAGAGAACTGCGCATCTGAACAGTCTCGATCTTGGCAGGCGCCGCGTGGAAGTCACTGGCAAAGGAGTCATGAACGTGAAACTCTGAGGATGATGGCGAGTCATGAACCCGGAATTCGGAAGAAGAGTCGCGGATGTGGAACTCGGACGATGATGAATCGCGCATTCTGAAATCTGACGATGGTGACTCCCGCACCTGGAACTCCGAGCGTTCCCTTGCCATGTAGTCGGAGGACTCGTTGAGGCGGAACTCGGAGGATTCCCGCGTGGCGAAATCGGCAGACTCTCGAAGGCGAAATTCCGATGACTCCCT</t>
    </r>
    <phoneticPr fontId="1" type="noConversion"/>
  </si>
  <si>
    <t>Uncharacterized protein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</si>
  <si>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ACAACAGACTCAATGTGACGCCGCGCTTGGTGGTGCACGTGTGTCGCCCCCTGCTGCCCCGAAGATCGTGCAGCCACCGGCACCCAGGACGTTACACCGTCGCGAGCGCCGGCGTCTGAGCAAACAACAGCTGCGCTGTCGACAGCGGAAGCCAGCCGCGATTAGTGCGGCATCCTGTGATAGAAAAACACGT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</si>
  <si>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>Leclercia adecarboxylata strain Z96-1 chromosome, complete genome</t>
    <phoneticPr fontId="1" type="noConversion"/>
  </si>
  <si>
    <t>CP040889.1</t>
    <phoneticPr fontId="1" type="noConversion"/>
  </si>
  <si>
    <t>Trypanosoma vivax Y486 annotated genomic contig, chromosome 3</t>
    <phoneticPr fontId="1" type="noConversion"/>
  </si>
  <si>
    <t>HE573019.1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</si>
  <si>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GGAAAAGTTCAAGGCGGCAGCAGGGCCCGCGCTCGTTACGCGCCAATAATTATTGTGCGCAAATTCCGCGCCTTTACGTAGTATTTCTTTCTTTTCTTCATTGGTCAACTTCCTCAGCCTGTAAAATGCTGTTGATGTACTACTTAGACGACGAGGGCAAGCGAGTGTACACGTTAAAGAACGTTTCGCCGGACGGGAAGCCGACAGTCTCGGCTCATCCGTCGCGCTTCTCGCCTGACGACCAGTACTCAAAGT</t>
    </r>
    <r>
      <rPr>
        <sz val="11"/>
        <color rgb="FFFF0000"/>
        <rFont val="Calibri"/>
        <family val="3"/>
        <charset val="134"/>
        <scheme val="minor"/>
      </rPr>
      <t>ACCTCGGCCGCGACCACGC</t>
    </r>
    <r>
      <rPr>
        <sz val="11"/>
        <color theme="1"/>
        <rFont val="Calibri"/>
        <family val="2"/>
        <scheme val="minor"/>
      </rPr>
      <t>T</t>
    </r>
    <phoneticPr fontId="1" type="noConversion"/>
  </si>
  <si>
    <t>Neospora caninum Liverpool uncharacterized protein (NCLIV_067745), partial mRNA</t>
    <phoneticPr fontId="1" type="noConversion"/>
  </si>
  <si>
    <t xml:space="preserve"> XM_003886326.1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</si>
  <si>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GCCAACAATGAAGTCTCGTACAAGCTCGCCATGAACGAGTTTGGAGACTTGTTGCACCACGAGTTTGTGAGCACCCGCAACGGCTTCAAGCGCAACTACCGGGACCACCCACGTGAGGGCAGCACCTACATCGAGCCTGAAGGGCTGGAGGACGAGCACCTGCCCAAGACCATGGACTGGCGCAAGAAGGGGGCAGTCACGGCCGTCAAGAACCAGGGGCAGTGCGGATCCTGCTGGGCCTTCAGCACTACGGGTTCCCTGGAGGGCCAGCACATGCGCAAGACGGGTAAGCTGGTATCGCTGAGCGAGCAGAACCTGGTGGACTGCTCGGAATCCTTCGGCAACAATGGCTGCGAGGGTGGCCTCATGGACAACGCCTTCAA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</si>
  <si>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ACTTGCACGAACTGGTGCAAACGCACTTGAGGTCTACAAACTTGCATGCGCGCTCCATGGTCGCTGATGTAATGAGCGGAGTTCCAATATCAATTGCACGTGGCGTAGCGGAAAAC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</si>
  <si>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 xml:space="preserve">
    290</t>
    <phoneticPr fontId="1" type="noConversion"/>
  </si>
  <si>
    <t>s2-1</t>
    <phoneticPr fontId="1" type="noConversion"/>
  </si>
  <si>
    <t>Annotation （bp）</t>
    <phoneticPr fontId="1" type="noConversion"/>
  </si>
  <si>
    <t>Forward sequence</t>
    <phoneticPr fontId="1" type="noConversion"/>
  </si>
  <si>
    <t>3’</t>
    <phoneticPr fontId="1" type="noConversion"/>
  </si>
  <si>
    <t>5’</t>
    <phoneticPr fontId="1" type="noConversion"/>
  </si>
  <si>
    <t>GCGGCCGCCCGGGCAGGT</t>
    <phoneticPr fontId="1" type="noConversion"/>
  </si>
  <si>
    <t>ACCTCGGCCGCGACCACGCT</t>
    <phoneticPr fontId="1" type="noConversion"/>
  </si>
  <si>
    <t>Reverse sequence</t>
    <phoneticPr fontId="1" type="noConversion"/>
  </si>
  <si>
    <t>AGCGTGGTCGCGGCCGAGGT</t>
    <phoneticPr fontId="1" type="noConversion"/>
  </si>
  <si>
    <t>ACCTGCCCGGGCGGCCGC</t>
    <phoneticPr fontId="1" type="noConversion"/>
  </si>
  <si>
    <t>s2-3</t>
    <phoneticPr fontId="1" type="noConversion"/>
  </si>
  <si>
    <t xml:space="preserve">
    611</t>
    <phoneticPr fontId="1" type="noConversion"/>
  </si>
  <si>
    <t>s2-4</t>
  </si>
  <si>
    <t>s2-6</t>
    <phoneticPr fontId="1" type="noConversion"/>
  </si>
  <si>
    <t>s2-7</t>
  </si>
  <si>
    <t>s2-8</t>
  </si>
  <si>
    <t xml:space="preserve">
    197</t>
    <phoneticPr fontId="1" type="noConversion"/>
  </si>
  <si>
    <t>s2-9</t>
  </si>
  <si>
    <t>XM_002414815.2</t>
    <phoneticPr fontId="1" type="noConversion"/>
  </si>
  <si>
    <t>s2-11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</si>
  <si>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GAGCGGCCGCCCGGGCAGGT</t>
    </r>
    <r>
      <rPr>
        <sz val="11"/>
        <color theme="1"/>
        <rFont val="Calibri"/>
        <family val="2"/>
        <scheme val="minor"/>
      </rPr>
      <t>ACTGCCGCTTTCGGCGGAACTCCGTGAGAGGCCGTATGGTGGCCTGCTGGAGAAGGTGCTTGGTGGTGGCGTCGTTGGCCGGCAGGCAGTGGAAGCCCATGTCGACGCTCATGAGGCGTGTCTCGACGCACGAGTCGGAGCACTTTGGCAGGGGCGTGAGCGAGAAGCACACCTCCCTCTGCTTGCCCTCGCCGCGGTCACGGGTCACGGTGCGCATCACGGTGCAGCCTTCGCCGGCGTTGTAGGCGCACGGGTTCCGGT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</si>
  <si>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>AB359899.1</t>
    <phoneticPr fontId="1" type="noConversion"/>
  </si>
  <si>
    <t>s2-13</t>
    <phoneticPr fontId="1" type="noConversion"/>
  </si>
  <si>
    <t>s2-14</t>
    <phoneticPr fontId="1" type="noConversion"/>
  </si>
  <si>
    <t>s2-16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</si>
  <si>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GCCCTCACCTGCAGGATGTAATCCTCGAAGTTTGGCACAGCTTCAAAGACGTGCGAAAGCTTCAGCTCGGTAGTGTTAGCTGTCCAGCATGTAGACAACTCATTTACTGCGCAAACTTGAAGCAGGTAACCCTGAAGAGCTGGTTCGGTAGTAATGTTTGGAGGGGCCCAATTGGCGACGAGTTTCGACGTCGTAGCATTGAGCTTTACTGCGCTGACGGTGACGTTGATTGGCGGTGGAGAGGGTTCCGGATCAGTGATTCCTTCGGCATGCGCTGAAGCGCCTTCCCACGTCGAGTTACCGTCACTGTTGACTCTGGCGACTTGCACAGCGT</t>
    </r>
    <r>
      <rPr>
        <sz val="11"/>
        <color rgb="FFFF0000"/>
        <rFont val="Calibri"/>
        <family val="3"/>
        <charset val="134"/>
        <scheme val="minor"/>
      </rPr>
      <t>ACCTGCCCGGGCGGCCGC</t>
    </r>
    <r>
      <rPr>
        <sz val="11"/>
        <color theme="1"/>
        <rFont val="Calibri"/>
        <family val="2"/>
        <scheme val="minor"/>
      </rPr>
      <t>TCGAA</t>
    </r>
    <phoneticPr fontId="1" type="noConversion"/>
  </si>
  <si>
    <t>XM_029969912.1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</si>
  <si>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CGATGGGTTCGCCATCGCGGTAGAACTTGAGCGTGGGGTAGCCCTGGATGTTGTGCTGCTCGGCTAGCTGGCTCTCGACAGTGGCGTCGACCTTGGCCAGCTTGATGTCGGACTTCTCCTCCTCGAGCAGCTTGGCCACCTTGTGGTAGTCGGGGGCCATGGCCTTGCAGTGTCCACACCACGGGGAGTAGAACTTGACAAACACATTCTTGTGCTCCTTGATGCCCTTCTCGAAGTTGTCCGTCTTGAGAACGAGGACGTGATCGTCGATTTCGTAGTCATCGCAGCTGATCGCCGCGATGCAGCACAGAAGGCTCACGACCTTTAGAGAAATCATGATGCCGCTTGCGGAGGCTACGACGACCAGACACGAGCGGCTACTACTCCCACGGGACACCACCTACTACCCCCACGAATGACAAGCGCCACGGCAC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</si>
  <si>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>AB289617.1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</si>
  <si>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ACTGCCGGATGGAGGGCGCGGCGCCGTGGCCAGTGCGGTTGTACACGTCCGTCTCGTGCACCCACCAGTAGGGCCGCTCGCCGTGCAGCATCCACTTGAGCACTTGGTTGGACCACTCGGCGATGATGGTGACCCACATGAGTCGGCGGCCCACTTTCCAGTCGAGGCAGTAGATGAGCGGCGCGAAGATGAGGAACGCGT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</si>
  <si>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 xml:space="preserve">  KF951262.1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</si>
  <si>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ACAGGTTCACCCCCTGGTAGCGGTTGAGCCGCTCCTGCTTCAGCTGTTCAAAGTGGCGCTTCAGCTCCGCCTGGCGCTCGGCCTTCTTCTGGGCGCGCCCCACGT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</si>
  <si>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>Annotation area</t>
    <phoneticPr fontId="1" type="noConversion"/>
  </si>
  <si>
    <t>Babesia</t>
    <phoneticPr fontId="1" type="noConversion"/>
  </si>
  <si>
    <t>Ticks</t>
    <phoneticPr fontId="1" type="noConversion"/>
  </si>
  <si>
    <t>Uncharacterized protien</t>
    <phoneticPr fontId="1" type="noConversion"/>
  </si>
  <si>
    <t>RSN</t>
  </si>
  <si>
    <r>
      <rPr>
        <sz val="11"/>
        <color rgb="FFFF0000"/>
        <rFont val="Calibri"/>
        <family val="2"/>
        <scheme val="minor"/>
      </rPr>
      <t>AATTAGCGGCCGCCCGGGCAGGT</t>
    </r>
    <r>
      <rPr>
        <sz val="11"/>
        <color theme="1"/>
        <rFont val="Calibri"/>
        <family val="2"/>
        <scheme val="minor"/>
      </rPr>
      <t>ACTTCGAGCTGGCTGACAAGGACCTGGACACCGCCGTGGACTTGATGGTGATGCAGCGCTCTTGCTCGTCCTTGCGGGTGTCTGTGAATCGCATCTCGCCGGCCTTGGCAGCGG</t>
    </r>
    <r>
      <rPr>
        <sz val="11"/>
        <color rgb="FFFF0000"/>
        <rFont val="Calibri"/>
        <family val="2"/>
        <scheme val="minor"/>
      </rPr>
      <t>ACCTCGGCCGCGACCACGC</t>
    </r>
  </si>
  <si>
    <t xml:space="preserve">Ixodes scapularis translation elongation factor 2 (LOC8043622), mRNA 
 </t>
  </si>
  <si>
    <t xml:space="preserve">XM_029974538.1 </t>
  </si>
  <si>
    <r>
      <rPr>
        <sz val="11"/>
        <color rgb="FFFF0000"/>
        <rFont val="Calibri"/>
        <family val="2"/>
        <scheme val="minor"/>
      </rPr>
      <t>CCGCCCGGGCAGGT</t>
    </r>
    <r>
      <rPr>
        <sz val="11"/>
        <color theme="1"/>
        <rFont val="Calibri"/>
        <family val="3"/>
        <charset val="134"/>
        <scheme val="minor"/>
      </rPr>
      <t>ACTTCGAGCTGGCTGACAAGGACCTGGACACCGCCGTGGACTTGATGGTGATGCAGCGCTCTTGCTCGTCCTTGCGGGTGTCTGTGAATCGCATCTCGCCGGCCTTGGCAGCGG</t>
    </r>
    <r>
      <rPr>
        <sz val="11"/>
        <color rgb="FFFF0000"/>
        <rFont val="Calibri"/>
        <family val="2"/>
        <scheme val="minor"/>
      </rPr>
      <t>ACCTCGGCCGCGACCACGC</t>
    </r>
  </si>
  <si>
    <t>XM_029974538.0</t>
  </si>
  <si>
    <r>
      <rPr>
        <sz val="11"/>
        <color rgb="FFFF0000"/>
        <rFont val="Calibri"/>
        <family val="2"/>
        <scheme val="minor"/>
      </rPr>
      <t>CGGCCGCCCGGGCAGGTA</t>
    </r>
    <r>
      <rPr>
        <sz val="11"/>
        <color theme="1"/>
        <rFont val="Calibri"/>
        <family val="2"/>
        <scheme val="minor"/>
      </rPr>
      <t>CTCTCCTCTCCTAGGTTGGCTCTGGCGGGACGCGGGGTCTCTCTGGAAGATGACAACCCGGCCACCCTTGTCGCCTGTCGCAAGAAGGTCGCCGTCATGGTTGAACTCCACGCACGAAATTATGTCCGCTTCCGTTACATCGTCATCTAAGGTCCCCTTCACTTGAGAGAAACACCACTGGATCTCTCCATTACCTGCCATTACAGCCGTAATAAATAATGCAAAAAGTTCTTCGTTCTCCTTGAAAAATTAACTACGACTGCCTGACGCTTCAAGACATGTAAATTTCATTCGATGGCGTTAGATTTACAAATCAATAGTAGAAACCGATTTCAAGATGGCGC</t>
    </r>
    <r>
      <rPr>
        <sz val="11"/>
        <color rgb="FFFF0000"/>
        <rFont val="Calibri"/>
        <family val="2"/>
        <scheme val="minor"/>
      </rPr>
      <t>ACCTCGGCCGCGACCACGC</t>
    </r>
  </si>
  <si>
    <t xml:space="preserve">XM_029969997.1 
 </t>
  </si>
  <si>
    <r>
      <rPr>
        <sz val="11"/>
        <color rgb="FFFF0000"/>
        <rFont val="Calibri"/>
        <family val="2"/>
        <scheme val="minor"/>
      </rPr>
      <t>TGGTCGCGGCCGAGGT</t>
    </r>
    <r>
      <rPr>
        <sz val="11"/>
        <color theme="1"/>
        <rFont val="Calibri"/>
        <family val="2"/>
        <scheme val="minor"/>
      </rPr>
      <t>ACCGCTCGCACGCCGGTCCTCCATACTCGATGACGTCGTCAAAGACGCACAGGCCCCACTGGTGGTCCGGCCAGGCCCGATCAGGACCCAGCAGGCGGGTGAAGTGGTTCAGCAGCTTGTCAAAGTGGGGGAAGAATTCCTCCTTGTAGCAGGTCAGTAGAGACCGCAAGATGTCGGCCACCTTGCTCAGCAAGAAAACGTCCTCGTCGTCCTCGTCAAGCAGTTCCTCTTCGACCAATTCGTCGTAGTCTTCGTCCTTGCGCTTCAGTTGGCGCTCGTCCGCCCGTTCAAAGTGCTCCCGCAAGAACTTGTCCAGGACGCCAATCAGGCTGTTCATTTGCTCCTCCGACAGGCACTTGGTGCCCAGCACAGTCACACACTGTGCGAAGCTGGACATGTGGTCAGAGAGGACGTCCTTCTCGGGCTCCCCGTCGATGGCGCTGAGCAGCTCGGGGCAGATGTAGTGCCACATCTCGGCCACGTAGGCCTCGCCCCGGATGCGGGCGCACTCCAGCAGGTAGGGAAGGCTCTCGGCGGCTGCTGACCGCACGTC</t>
    </r>
  </si>
  <si>
    <t xml:space="preserve">XM_029994859.1 </t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</si>
  <si>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ACAAGTTGGTGGATGACTGCCTATTCGAAGTAGAATGCCAGCACGTGACCCGCAAGCACGGCGAGATTCAGCTCGATGGCGCCAACCCGTCGGCTGAAGAGGTCGATGAGGGCACGGACGAGGCTGTGGAGAGCGGCCTGGACCTGGTGCTGAACATGCGCCTGGTGGAGACTGGCTTCGGCAAGTCAGAGTACAAGACGT</t>
    </r>
    <r>
      <rPr>
        <sz val="11"/>
        <color rgb="FFFF0000"/>
        <rFont val="Calibri"/>
        <family val="2"/>
        <scheme val="minor"/>
      </rPr>
      <t>ACCTCGGCCGCGACCACGCT</t>
    </r>
  </si>
  <si>
    <t xml:space="preserve">BK007633.1  </t>
  </si>
  <si>
    <r>
      <rPr>
        <sz val="11"/>
        <color rgb="FFFF0000"/>
        <rFont val="Calibri"/>
        <family val="2"/>
        <scheme val="minor"/>
      </rPr>
      <t>TGGTCGCGGCCGAGGT</t>
    </r>
    <r>
      <rPr>
        <sz val="11"/>
        <color theme="1"/>
        <rFont val="Calibri"/>
        <family val="2"/>
        <scheme val="minor"/>
      </rPr>
      <t>ACGCCAGTGATTACAAGAGCCGACTGTCAATGCCTTGTAACGCTTAGCATGCTTAAGTAATTCAGGCTGGACACGTATGTGCTGATGGGCAAAACATTGGAAGCCTCGGGCCTCAGTTTGGTGTATCGTGCCTTCTGTGAAGCTTTCCACTGTTTACGGGCACATCGCTCGCAGGCCCATTACACTGGTTTGCAACACGGTTTGATGTTCCAGTCCTGCTAAATGCTGCCCCCTGCAGACTATAGCAAGCG</t>
    </r>
    <r>
      <rPr>
        <sz val="11"/>
        <color rgb="FFFF0000"/>
        <rFont val="Calibri"/>
        <family val="2"/>
        <scheme val="minor"/>
      </rPr>
      <t>ACCTGCCCGGGCGGCCGCTCGAA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</si>
  <si>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GACAGACTCAGGAAGGAATCACCATGGTGCTCTCTGCGAAGGACAAGACCAACATCTCCGAGGCCTGGGGCAAGATTGGTGGCCACGCCGGTGAATATGGCGCGGAGGCCCTAGAGAGGATGTTCTTTGTCTACCCCACCACCAAGACCTACTTCCCTCACTTTGATGTGAGCCACGGCTCTGCCCAGGTCAAGGGCCACGGCAAGAAGGTCGCAGACGCCCTGACCAATGCCGTTGGCCACCTCGATGACCTGCCCGGTGCCCTGTCCGCTCTGAGCGACCTGCACGCCCACAAGCTGCGTGTGGACCCTGTCAACTTCAAGCTCCTGAGCCACTGCCTGCTGGTGACCCTGGCCAACCACCACCCCGCCGACTTCACCCCCGCTGTGCACGCCTCTCTGGACAAATTCTTTGCGTCCGTGAGCACCGTGCTGACCTCCAAGT</t>
    </r>
    <r>
      <rPr>
        <sz val="11"/>
        <color rgb="FFFF0000"/>
        <rFont val="Calibri"/>
        <family val="2"/>
        <scheme val="minor"/>
      </rPr>
      <t>ACCTCGGCCGCGACCACGCT</t>
    </r>
  </si>
  <si>
    <t xml:space="preserve"> XM_027425151.1  </t>
  </si>
  <si>
    <t xml:space="preserve">Cricetulus griseus hemoglobin subunit alpha (LOC113836650), mRNA 
 </t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</si>
  <si>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CGGACTTGTGCCAGGTGTGCCGCCGTTCTGCGGTTGCTCGGTTGCGCTAAACGTTTCGATCATCGTGCAAGGTCCGCTTCTGCTCGTTCCCTTTACCCGGGCGTAAGTCGTGCTTGGGGACGTCGCCGGCCGCCGTGGAACGACCGGCAGCATCATGACGCTCATGGAGTTCGTCGGATGCGCTCTGATCGGATTCGGCCCGGCCATTTCTATGTTTGCAGTCACCATCGCCAAGGACCCCATCCGCATAATAATTCTCATCACAGCGGCGTTCTTCTGGCTGCTGTCGCTGCTGCTGTCATCGATAGTGTGGTTCGCAGTGGT</t>
    </r>
    <r>
      <rPr>
        <sz val="11"/>
        <color rgb="FFFF0000"/>
        <rFont val="Calibri"/>
        <family val="2"/>
        <scheme val="minor"/>
      </rPr>
      <t>ACCTCGGCCGCGACCACGC</t>
    </r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</si>
  <si>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ACCAAAAATCGGGGAAACCGTGTAAAAAGACGATTAAGGGCTTGTCACGGCTACCAGCCGACACGTAGTGAAGCGTGACGTCACCAAGCGTCACGAACTCGTGTGTGCCAAGCTCCGGATCCCTAAGGCACTCGGGCTCTTCAGTGCGGAGCTTGGGTTGCAGGAAGTCTTTCCCTTTGAGCAAGACTTGAATAGCGATGCCTGCTAAAAGCAGAGT</t>
    </r>
    <r>
      <rPr>
        <sz val="11"/>
        <color rgb="FFFF0000"/>
        <rFont val="Calibri"/>
        <family val="2"/>
        <scheme val="minor"/>
      </rPr>
      <t>ACCTCGGCCGCGACCACGC</t>
    </r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</si>
  <si>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ACCTTTGGGATTTCTGAGAACTCTTAAAATTGAACACCACCTACCCGAGCCACAGAGCACTGGCTAGCATTCCAGCCAGGGCATAGGGTTTACGAGTTCACAGTTTGTGATGCTAATGATAGCAACAGTCTGAGGCCTACACTGCTTTTCGTTTTCATTTGCTACTTTTACAAGGGGTTAATGT</t>
    </r>
    <r>
      <rPr>
        <sz val="11"/>
        <color rgb="FFFF0000"/>
        <rFont val="Calibri"/>
        <family val="2"/>
        <scheme val="minor"/>
      </rPr>
      <t>ACCTCGGCCGCGACCACGCT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</si>
  <si>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ACGAGACTTACACCCGCGTCGTCACCACGTTCTACTTCACATCGCTCCAGTGGTTCTCTGCCGGACACAAGGTCGACAAGTATGTGCCGTTGCGCCGGGAAACTGCTGGCATGAAGGATGACTACGTGGGGTGGACGCCCGAGGTTCACGCCATCAACTACTTCGACTTTGTCGAGGAGGACAAGCTAGACGAGACGTTCCTGTGGAACCTGGACATTCGGACCTGCTTCCCTTCCAAGACGT</t>
    </r>
    <r>
      <rPr>
        <sz val="11"/>
        <color rgb="FFFF0000"/>
        <rFont val="Calibri"/>
        <family val="2"/>
        <scheme val="minor"/>
      </rPr>
      <t>ACCTCGGCCGCGACCACGCT</t>
    </r>
  </si>
  <si>
    <t xml:space="preserve"> AF537370.1  </t>
  </si>
  <si>
    <r>
      <rPr>
        <sz val="11"/>
        <color rgb="FFFF0000"/>
        <rFont val="Calibri"/>
        <family val="2"/>
        <scheme val="minor"/>
      </rPr>
      <t>TGGTCGCGGCCGAGGT</t>
    </r>
    <r>
      <rPr>
        <sz val="11"/>
        <color theme="1"/>
        <rFont val="Calibri"/>
        <family val="2"/>
        <scheme val="minor"/>
      </rPr>
      <t>TTTGGCAATTTTTTACACTTTATTACAAAACACTGGGGACATTAAAAAAAAAGAACAGGTACTGTGCTGCACCCTTCGAAACCCGCACAAGCAATTGTCCTAGTGCTTCTTAAACTGCTTCACAATGGCCTCGTACTTCGACTTGCTCTTGAACCAAAGGAGGAAAGGAATTCCAAGAGACGGCAATGTCATGACAGCAAATGCCAGCCAGTCCATCACATGTGGCGAGAACTTTCTGTCGAAGTCGCGCTCTGGGACAATTCCACCTTCTCCTGGCTCTGCAGTGTGCGCGTACTGGTATTCTTGGCTGTCCTCCGATGTCCGATAGGAAACTTCGGCACTGGTGAAGTTAAACCTGCCGGGCGTCAGAGGCCTGACGACAACGGTGTGAGTGACATTGCTGCCAGGTGCCAGCCTGTTGAGCTTGAAGTTGAGGAGGCCACTGGTGACCTGGAAGTGTGCGGGGTGGAAGGAGCTGTCCATCAGCGTAATGTCCAGGGCCGCACTTCCGCCAACATTGTAGATGTTGTAGTCGACGATGATGTCCCTGCCCTCGACAAGGTACCTGCCCGGGCGGCCGCTAATCGAATTCCCGCG</t>
    </r>
  </si>
  <si>
    <t xml:space="preserve">XM_002414068.2  </t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</si>
  <si>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CTTCCACGGCTGCAATGCTTTCCTGTCGGCACGTGCTCTGTCAGCCTTGCTACGACCGGACCATTGCAAGCGACGGTCGCTGTTGTCTGGACGGAGTCGCCATCGAGTGCGACGACGTGGTGTGGTCGACCTTCACCACGGAGAGCCTCCTTCGCCGAAAGATTCACTGCTGGAATGCACCTGCCGGCTGCAGCACTTCGGGTCCGGCGCAAGAGATTCTAGACCACTTCAGCAGAGAGTGCAAATACCACGCCGTCACATGCTGGCGCTGTGAGAGCAGCGTCACTCACAGGGACATCGTCGGGCATATTTCCTCTGGCTCTTGTACAAAGCCAGGCACAGACGAACGCACTACACCGCAACATGATGACCCAAAAGTCAACCAAATCACGAGCGTACTCGGAAGGCTAGAACAAAAAATTGTTTTGCTTCAAGTTTCGTTCGAAGAAAACCTGAAACGCATGGCCAATGACA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</si>
  <si>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ACTGATTTTTTTCCCCCACGTCCTAACTCTTTCAGCTGACCCGCCTACCGTGTAGACCTGCTTTCAATACGACCGAGTTCATTCGAAAGCACGAAATAATGTCAGCTCCGGAGAAGAACGAAAAGAGAAAAATTGTGATCTTTTACAGACCCGATTTTTTCGTCAGTACGTATGTTTTTATACGAACTATAGACGCCTTATTTATTGAAAACACGATCGAACCCTCCTCTGTCGAGACCGGGCCGCCCTGTCCCGAAGCATTTCCGAACCGCTCCCCGCGGCGCGGTTGTCCGCACTCTAGCGTGAAAGGGGTGTTGTCCGCACTCTGCAGCATGAAGGAATGCAATGCGAGCCGTTAGGCTTTTGAGCTACTGATACCTCCTGAGATGTAATTGTTAGTTTTGTAAAAAAGAAACCTCAGGTACAACTTGAAGTAGTATTTGCCTATGAACACCGTGTCCCGGCGTGATTACAGCCGTTATCCTTACCGGATGGTCGA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</si>
  <si>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TTTTTTTTTTTTTTTTAGGTGAACAGATTTATTCAGCGTGGAAATCCTTCCGTAAATGAACTAGTGGCTCTCCCGGCATTCGGCCAGGGCAGCACGAAGAGCGGTCTTAGTCTCCTCCGAGAAGAAGTCGGCATGCTGCGCGTGGGTGTCGCGGCTCAGCTCGCAGACCTTCGTGAAAACGCAGTCCAGGTCTTCACATTGGAGTCGCGACTTGACCTCGTTGAACTTTCCGCGAGTCTCCTCACTCACGTGGGTCTTCAAGCATTCCACAACCGCGTGCCTGGATTCGGCTGGGAGGCTGCAGATGCCGTCCTGGGCGTAGGCAAGGCCGACGACGGCGAAGAAGGCGAGGGCGACGACAGCCTTCATGGTGACCGGGGATATTGCGGGGCGGAGGGCGGAAGGTGAG</t>
    </r>
    <r>
      <rPr>
        <sz val="11"/>
        <color rgb="FFFF0000"/>
        <rFont val="Calibri"/>
        <family val="2"/>
        <scheme val="minor"/>
      </rPr>
      <t>ACCTCGGCCGCGACCACGCTAATCGAATTCCCGCGG</t>
    </r>
  </si>
  <si>
    <t xml:space="preserve">Boophilus microplus neutrophil elastase inhibitor mRNA, complete cds 
 </t>
  </si>
  <si>
    <t xml:space="preserve"> DQ822071.1  </t>
  </si>
  <si>
    <t>GCATCCTTTATAACGACATAAAATGCTCAGTCATTCTGGCATTGGCAGAATTCTTCCGCTTGCTTCCTGGATGTGTATGCCCTTCCTATTGGCGGAATTGTTTTTCCGCCTGCGGACCCGGGAATGTACTGGCGGGGAATTCCGAATGATCAGCCCATCTTTATGCCGCTTTCGTATTTGCTGACAGGAATTGGGATTGACTATTTGATTGCCCTCATTGGGGTCCAGGAATACCTTCTTTTTACCACAGGGGAGGACTTTACAGGGCCCCCTCCTCTGAATCCTGAGGATAGCCCTCCCCC</t>
  </si>
  <si>
    <t xml:space="preserve">Mesocricetus auratus ribosomal protein L19 (Rpl19), mRNA 
 </t>
  </si>
  <si>
    <t xml:space="preserve">XM_021230570.1  </t>
  </si>
  <si>
    <t xml:space="preserve">
    545</t>
    <phoneticPr fontId="1" type="noConversion"/>
  </si>
  <si>
    <t>Uncharacterized protein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</si>
  <si>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AGTTTCTTGCCCAAATCCGTCAGATGCGCAGCATCATCGTAAGGCATAAGCACGCAACAAAGATCTACCAGCAATGCTTTCAACAGCTGGAAATGCGAAATTCATTGAACAGTTGGACTTGTGACAGCGCAGAAGGAATTCATCTTAACAACAATAATAGTAATAACCTAAAGAAAAAAGAGAATAAACCAGAGCTATTTTTTAACAGCTTAATGCTTTAACTTTACGCTCTTCTCAGCTTAAGAAGACAACACAAAAGCCCTAGCGACTGCAAAGCAAGAGGGGAAAAAAGCGTTTAATTATGGTTCAACTATTTTTAACAGCTGAATGCGTTACGTTTACTACACCTTGTGAGTGCCTCAAGACAACGCAGGAGCATTAGTCAATGTAAAGAAGCAGAAATTGAAACAAATAACGTTCGGGTTCAGGCTTTTCGGAAGCGAAGCTGCTGAGCGGCAGAACCATACTCTCGTCATGTAGCATTAAAGCTCATACAAATCTAAACAACCCGAAAAAGTAATCGCTAATTGCATCCTCAGTAAC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</si>
  <si>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ACAGAGAGAGCACAGCACCACACGCCACAAGATTCTGGTTGCGGTAGATCATTTGCTCAGGCGGCACACAGTTCACTCTTATATACAATAGAAAAGGGATTTAGGTTCTTGGTCCCTCAAACGTTCATTTTGCTTTCTCACCACGTTTTGGAGCACAGCTCTAATGCCTCGTACCCCACTTCCCCGTGCAGTAGTGTCAGCACTTACAAAAACACCCACCCGTACACTTTTGTGCCACATGTGACATGAAGCCTTCTTCGACTCTTCCCTTCCTGAAGCCCACTGGACACCTACTTTTTTTCTCTCATAACGGCTTCTGCAGTATTTTGTGTACGGAATGTTCTTGTGACATTCGAACTTCGGAATCTGCCGCTGTTAAGTTTGCCGAGATCACATACGTTTGAAAGAACTTTTTATACAAACCACCGGTGCGAGAGACGTTACTT</t>
    </r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</si>
  <si>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GTTGGGACTGTGTGTTGCACACGTTTGTATCCTTCTGCCCCGCCACGTCATTCGAGTACGAATCCATTCTATTGTATTTGCGTAAACTTTGCTTTGGGTATTGTGAGTAGCGCACTAACAACTTTACGTAGCCAAACCTTTCGTAGAACTGGCTCAGTATTTGGCTTGTTTTGGGTGTGAAGTAGGAAGAGTTTTGCATTATGACCTGAATGCGTGACCACGTGAGGCGTGTTTGATGCGTGTATGGTCTTTCCCGGGTTTCGCGCATTCTACAGGGTGGAAATGTGTATGTGCAAGACTACAGTATAAACATCTCTTCACGCTCGAGTTGTTATTTCACGGTTGTGTATGGCGATGGTAGCCAGAGTGTGCTACTGACTGATATATATTAAGTGTAAGGTTTATAGCACTATCTAGGGGGCATTAAGGGCGTTTCATGCGTGTGGCGAGTAATGAATACTTGATTGGCCCCACAGTTCCAGCGTTTTCGTTCCATGAAACTGTCGCATTGAACGACTTTTTTTACCGCACGTTCTCGGATCATTTCAGAAGGACAAAACAGCCATGACTGTCTAAAATGAGACTT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</si>
  <si>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t>CCCAAGCCGCCATGGGACAACGAACGCCGCCTGACCGGCCCCCACTAGACCTCTAGCGTCCCCTACTTTTCTTCACTGGTGGCCAATCTACGCTGCCGTGACTGGAATCCCCCTGCGGTTGCCCAACTTAACCAGGTTGACTTTGATCACCCTTTCCCATCCTGCAACATGAACCCCTACATGGTCACCGAAGTTCTTGTCCCGTACCTGCCTCCT</t>
    <phoneticPr fontId="1" type="noConversion"/>
  </si>
  <si>
    <t xml:space="preserve"> AB020491.1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</si>
  <si>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CTTTTTTTTTTTTTTTTTTTTTTTGTACAAAACAATGTTTATTGGTATAAAAGTAAAATTGAAACGAAATGCACTGTGACGCTAAAAGAATGCAGCTGCACGCAGATGAACGCAGCTAGACAAGCGGATAGCTTGCACTGCTGGCAATTCCGCACTGATTGTCCTGGTTCCTGGTCATGTAGATGTAGCCCTCATCTCCCCAGGTGGTTCCCCAACTGTTCTTAACGAGCCAGTAGTCCTTGCCGTCCTTGGTGCCGTAGCCGACCACAAGTACACCGTGGTCAAGCTGCTCGCTGCTGCATTCGGGCTCATCGTAAATGCCTTCAGAGTAGAACTGGAATGACTCGTGGCTGGCATCGATGGCGACCGAGACGGGCCCCACAGTGGCCACAGCCTTCTTCAGCTTCTTCTCGTCTCCCTCGGGGATGTCAATGTATCCGCTGTCGGTGGCCCCCACAGTGGTCTTCTTGAAGTGGCACGTGCCGTCCGTGCCGTTGTAGGGGTAGCTGATCTCAGTGTCGATGCCCTTGTTGGCCTTGATGTACTTGAAGGCGTTGTCCATGAGGCCACCCTCGCAGCCATTGTTGCCGAAGGATTCCGAGCAGTCCACCAGGTTCTGCTCGCTCAGCGATACCAGCTTACCCGTCTTGCGCATGTGCTGGGCCCTCCAGGGAACCCGTAGT</t>
    </r>
  </si>
  <si>
    <r>
      <rPr>
        <sz val="11"/>
        <color rgb="FFFF0000"/>
        <rFont val="Calibri"/>
        <family val="3"/>
        <charset val="134"/>
        <scheme val="minor"/>
      </rPr>
      <t>GGGTCCCGGCCGAGGT</t>
    </r>
    <r>
      <rPr>
        <sz val="11"/>
        <color theme="1"/>
        <rFont val="Calibri"/>
        <family val="2"/>
        <scheme val="minor"/>
      </rPr>
      <t>ACACCTCTTGGTCATTTGTGCCCGATGCTCCTTCGAGAGTGGAAACTTAACTCCGGCCTTCTGAACTTATGGCTCATGTTACACCAGCGATGCTGCCCAGAGACAACAACGGCTACCTTTATTCATGGAGCATCGACTCTTTTATCGGTCCGACTAATGGCCCAGCGTATCATGCCAGCTCCTACTATTCCCATATCACGTGAGACAAGGCGAGGTCTTGGCCATCAACCATGGGGGCCCACAATCTGCATTGCCGCTGACCTACAGTATCCCAGCAGAGGGAAAAAAAATGGCGGGCACGCGTTGATGATCGAGCCCCAATCAAACCTGAACCTGACCTGGCCAGTCAGGACATCGCCTGAAGAAACGTTTATCTTTTTGGGGCAGGCGTACGTAACTGGGGGTTAAGCATATGGTACTTCGATCTTTCCAAGGAGTGCGAATTAGACGCCCCCTCACTTAATTGCTGATCCCTCCCCCCGAAAAAACACCTGCAACAGATTTTGACAGAGATGAAAACGAAGAAACCCGGATATTCTGGGCATACAACCACGCATTTTGAACGCCCTGGCAGGGGGAAAAATGGCTTTTTCTACCAA</t>
    </r>
  </si>
  <si>
    <t>TCGAGCGGCCGCCCGGGCAGGTACACTGTCCCTGGGATCCCGTACGGCCCAAGACCTTGGTCACACGTGCCAACTTGACTTTCTCCATGTCGGCACCTCGGCCGCGACCACGCT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</si>
  <si>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CAACGACCTAAGGGGCGTTTTGCTCCCCACGATTGCCGCAACTTTGAACTTGTCGTGCTACCGCTCAGCTGGCGTGAATAGCAGCGAGGCAAGCGTCCACAAGCTAATCCATCAAGCTGCACCTTCGTCGCAGTGGACACCGCCGGAAGAAGTGAGCCCAGCGGTTGGCAGTGGAACCGTAGGTCTGCGTTGGGGGACACATTGCACGCTCGGTGTTCGCCTCCACTCCACACACATTTCCGCAACATCCGTCAGACCACCGCAGGACCAAAAATCAAGCAATGGATTGCTTAGACAGTCTGCGCGCATCCCTCAGAGACGCGACGAAGAATTTCGACACGAACATCTCTGCACCATTGGAGGCCTTTCTTTTAGAGTTGTCTTCGCATAGACATGGCACCGGCGCGTTCAGCTTTGCGCGCGCCGG</t>
    </r>
    <r>
      <rPr>
        <sz val="11"/>
        <rFont val="Calibri"/>
        <family val="3"/>
        <charset val="134"/>
        <scheme val="minor"/>
      </rPr>
      <t>ATTCGTCGTTGCCGCAAGTACTC</t>
    </r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</si>
  <si>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GGTTTTGGTTGCCGCAAGAGTCTTGGTTGTTGGTGGCTGTAAATCGGATGCGGAAACCGCGGCTACGCTTCAGGCCATCGGTGACAAGCAGTAGGTTCACAAGGGAAGATTGGCTCAGGTACGCCTTTGGTCGCTGGTTTGAGCAGAAGATGTCTGGAGCCATATTGCCTTCCCGGACGACGAGTCTGTCGCCGCTGCATTGGGGACTGGTTTCGAGGTCGAATTCTTGGAATTCCAGGCGAATCCGGCTAAACCCCCTTGGCGCTTGGATCGTCACCGCCCCCTGAAAATTGTGGGGCACCGGTTGGCCACCGGTGAAGCCTGGCGTGACCAGAATGCCGCTGGTTAGTCCCGTGACACGAATATCTCTCCCTGCGGTAAGCGTCACTGGAACCTGGCGCTCCTGCGCAAGGCTGCAGGCCACAGCTGCGAGGAACACGGAGGCGAGACTCAAACGTCGCGTTCCCATTTCCGATGGCTCACCACTCCGAGCAAG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</si>
  <si>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t>Haemaphysalis flava vitellogenin (Vg) mRNA, complete cds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</si>
  <si>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GGAGAAGTGGGTGCACCCTGTGAACGCTCGCTACGTGCAGCTGCGTCTGCCCTTCACCTACCGCAAGGTGGTCCCCACCGTGGTCGGCTACCCCGTCGCCCTGACCACCCGCTACCCGACCGTGGTGTCCCTGTCCCTCAAGGACTTCAAGCTCCGCTACCAGCCCAACCCCAAGACCCTCGTGCCCAGCATCCTGGCCGTGTCCGCCCTGGTCCAGCCCACCGTCTACACCACTGCCGTCTCGTCGGCCGTGACCGTGACTCCCTTCACCAAGCTCGTCACCGCCGTGCGCGTGATCGAGAAGACCCGCTTCACGTACCCGCACGACCTGTCCCTGCAGTTCTCCGGAGTGAACCACACCCTGGCCTTCACCTTCCGCCCTCGCTACACCAAGCTCTTCACGCACGAGACCAAGACCATGACTTACACCACCCCCGCCTTCTTCTTCACCGCTCCCCAGCGCTCTGTGCTGGCCACCATGTCCGTGCTGGCCACCCAATCGAAGCCTTTCGAGTACAAAAAGGTCTTCGGCCACAGGCACCTGGGCGTCGGCCTCGAGGTCAGCGGCCTCACCGCATACCCCGAGAAGTGCCCGCTGTACAAGCTGAACAAGCCCAAGGAGCTCGTCAAGTCTCTCGTCGAGGCCGTGGTCAACCCGTATGCCGTCTCC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</si>
  <si>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GCCATGTTTTACGAGAAGGGCTACCAGATCTTCAGCCCGTGCACCAGCGCGAGCACCGTGAAGGTAAAAGGGGCGCTGTCCACGGAGTTCCTCCCGGACGACGTCTTTAACCCGGCGCTGGAGGATCCGCAGCGCTACCGCCGCGTCTGGGACATCGAGGACATCGTGGTTCCGCCGCACGACACAAACAAGTTCTTCATCACCACAAATGTGCTGGTGACGCCCAATCAGACCATGAGCCAATGTCCCGAGGATGCCGGCGTCAAGAGTGCGTGGTGTAAGTCGGAGAACGACACCTCCAGCTGCACCAAAGGGGTCCCCGTCAAGCGCGGTCACGGCGTCATGACCGGACGGTGTGTGAAAGCGGTTGGTTCGAACGACAACCGGCACGTTTGCGAGATATCCGGATGGTGCCCCATGGAAGAGGACGTCAACCCTCTAAAGAATGGCTCCGCCCTTCTGAGTGGCGTTCGTGATTTTACGGTACTCATCAAGAACTACGTTGAGTTCCCGCTATTCAATGTGCGCAGGCGTAACATTCTTCACTGGATGAACACTCCTTATCTCAAATCATGCCACTACAACGCCGAAAAGTCGCCCCTTTGCCCTATATTTCGCATTGGTGACATGGTCGAAGATGCCGGGTCTGACTTCGACCAGATAGCACGAAAGGGCGGAGTGATCCAGATCACGATAAC</t>
    </r>
  </si>
  <si>
    <t xml:space="preserve"> DQ822071.1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</si>
  <si>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GTTTCGAGCGGCCGCCCGGGCAGGT</t>
    </r>
    <r>
      <rPr>
        <sz val="11"/>
        <color theme="1"/>
        <rFont val="Calibri"/>
        <family val="2"/>
        <scheme val="minor"/>
      </rPr>
      <t>TTTTTTTTTTAGGAAACATGAACACATTTATTCAGGTGAACAGATTTATTCAGCGTGGAAATCTTTCCGTTAATGAACTAGTGGTTCTCCCGGCATGCGGTCAGTGCAGCACGAAGAGCGGTCTTAGTCTCCTCCGAGAAGAATTCGGCATGCTGCGCGTGGGTGTCATGGCTCAGCTCGCAGACCTTCGTGAAAACGCAGTCCAGGTCTTCACATTGGAGTCGGCTCTTGACCTCGTCGAACTTTCCGCGAGTCTCCTCGCTCACGTGCGTCTTCAGGCAATCCACAACCGCGTGCCTGGATTCGGCTGGGAGGCTGCAGATGCCGTCTTGAGCATAGGCAAGGCCGACGACGGCGAAGAAAGCGAGGGCGAGGACAGCCTTCATGGTGACCGGGGATGGTGCGGGGCGGAGGGCCGAAGGTGACCTCGGCCGCGACCACGC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</si>
  <si>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TGCCGAGAAGCTGCACGACGCTATGAAGGGTGCCGGCACTGACGACAAAACCCTGATCCGCATTGTTGTAGGCCGCTGTGAGTCTGACTTGGCTATCGTCAAGCAGGAATTCCAGAGGGCCTATGGCAAGAGCCTTGAGGAAGCCATCAAGGGCGACACGTCTGGCGATTATCGAAAGGTCCTGATTGCGCTCGTCTCTGGAAACTAGTTGGAGAGAACGGCCACTCCCTTCCGAAGAGATAGCGCTTGTGACATCTCGACAACGCCAAGTGGCTACATTCGTTTCTTTTCCGACTGTGCAAGCAGTCGTTCCACTCTGCGCTCGCGCTCTGACTGGTGTTGGAACTTCCTCGCTCTGTATTCAATGCTCTTCGTGTGGTAACATGGCACTTTGCCTGCTGCTGCTGCAGCTGTTGCAGTTGATTGTTGTCCCCTGTAGAACTTATTGTGTTTATGTTTTTTGTTAAGTCTAAATTGCTTCAGCATGTTATCCATTTTAATGTGAAAGAACGTGGTTGATCTTTACGACATTCATTGCTGCTGT</t>
    </r>
    <r>
      <rPr>
        <sz val="11"/>
        <color rgb="FFFF0000"/>
        <rFont val="Calibri"/>
        <family val="3"/>
        <charset val="134"/>
        <scheme val="minor"/>
      </rPr>
      <t>ACCTGCCCGGGCGGCCGCTCGAAATC</t>
    </r>
  </si>
  <si>
    <t>AAGGCCAACAAGAAGCAGAAGAAGCAGCAGCAGCAGCAGATGATTCAGTTCCAGGTGGAGGAAGACATGGCGTCAACGGAGAAGCTGCAGAAGCGCGCGGCCCGCTTCCAGTCGGAGATCTCGGCAGGCAAGAAGAAGCGGCCCTTCTCGCTGGTGCTGAGCATCAACTGCGGTCCCAGCCTGCCCTCCGGCGCGGGGGGAGAGAATGGGAACGCGGAGCTGGACTGGGAGTCCATCCCCATCGTGGGCACCTGCCAGGACCTGGAGAAGCAGTACCTGCGGCTCACGTCGGCCCCTGACCCGTCGACCATCCGGCCCGTGGAGGTTCTCCGGGAGTCGCTGGAGATGGTCAAGGAGCAGTGGCTGCAGAAGCAGGACTACCACTATGCCTGCGACCAGCTCAAGTCTATCCGCCAGGACCTCACGGTTCAGTGTGTCCGAGACACTTTCACAGTGCAGGTGTACGAGACGCACGCCCGCATCGCTCTCGAAAAGGGAGACCATGAGGAGTTCAACCAGTGCCAGACGCAGCTGAAGACCCTCTACCAGGAAGTTTCCTACGGGAACCCGCTCGAGTTCCTTGGCTACCGCATCCTCTACAACGTCTTCGCCAGGAATACGTTAGAGCTGAAGACCATCCTGGCCCAC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</si>
  <si>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ACACGTCGCAGTGCCGGTTGTACTCTGCGTGCAGGTGGGTGACGTAAAGGTTGATGTTGAGCCCCCGGTAGTTGACCTTGCAGAGGCCAACCACCTTGCCGCCAAACCAGTCGCCGTGGAAGATCTTGTGCGCGTAGCCGTTGAGGTTGT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</si>
  <si>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ACATCATAGCTTTTATTACGTGCCTTAAAACAAAATGCCAAAGAAAGGTACAAACGATGAAAAGTGTGGCCCACAAAATCGAAACATGAGCATGCCGGGGCAACCACAACACTCGCAGGGTTTAAAAACTGCGTGCCCAAATAATCCGGCAGCATTGTACGTAGTAATAGTAGTAGTCGCAACAAAATAAAAACTCCTCTTGT</t>
    </r>
    <r>
      <rPr>
        <sz val="11"/>
        <color rgb="FFFF0000"/>
        <rFont val="Calibri"/>
        <family val="3"/>
        <charset val="134"/>
        <scheme val="minor"/>
      </rPr>
      <t>ACCTGCCCGGGCGGCCGCTCG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</si>
  <si>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ACTCCAGTGCGCCGTTTGAATCAACGTTTTCGATACGATGGCTGCGTCGCTCGAAGGATATGTCAACCACACCGTTTCCATCATTACTGCTGATGGTCGTCATATAGTGGGCACCCTGAAGGGCTTCGACCAGACCATCAACCTGATCCTGGACGAGAGCCACGAGCGGGTGTACAGCTCGGACCACGGCGTGGAGCAGGTGCCCCTCGGCCTGT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</si>
  <si>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t xml:space="preserve"> 
312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</si>
  <si>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GCCCGTGAGGCAGGCGGTGCAGTGGCCGACCTCACGATTTCCGCCGTTGGGGCGTTGGACGCCCTTCTGCACGGCGGTGGTGAGGCCTTCAACAGAGAGGTAGACCAGGCTGGCGGCACCCAGGGTGTCCGCCAGCTGCTTGGCGTCCAGCGTGTTGGCGATCAGCTCCTCCTTGGTCGGAATGTTGATGCCCATGTAGCACGGGTAGTGCAGCGGAGGAGACGCGATGCGGATGTGCACCTCTTTTGCACCCGCTTCCTTGAGCAGCTTGATGATGCTGCCCACGGTGGTGCCTCGCACGATGGAGTCATCGATGAGGATGATGCGCTTTCCGCTGAAGTTGTCCGACAGCGGGCCAAACTTCTTGGCAACGCCGAGCTGCCTTAACCGGGTGCTGGGCTGGATGAAGGTGCGGCCCACGTAGCGGTTCTTGCAGAGGACCTCGGCATAGGGGATTCCCGTCATTTCAGAAAACCCAAGCGCTGCAGGTGTTGCAGACTCTGGCACTGTGCTCACAATGTCTGCTTCCACTGGTGCTTCCCGTGCCAGCTGCTTTCCACACTCTCTTCGTACCGAATAAACCATTTGACCTTCAAAGATGCTGTCTGGCCTCGCAAAGTAGACGTATTCAAAAATGCAGAAAGCTGGCGGCGCAGTGTAGGGCCTCGGCACCACGCAGACAGATTTGGGCCCGTGTTTCGTAATC</t>
    </r>
  </si>
  <si>
    <t>Mesocricetus auratus Rho/Rac guanine nucleotide exchange factor 18 (Arhgef18), transcript variant X1, mRNA</t>
    <phoneticPr fontId="1" type="noConversion"/>
  </si>
  <si>
    <t xml:space="preserve"> XM_013124647.2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</si>
  <si>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CACAACTTTCAGCACCCTGTTGTCCACCAGCTTCTGCACTCTTGGTCACCACACCCATCGTCACCTCCTAAGCCAATGGGTGCCTTGGGAACAAGACCAGACCAGCTGCTGACCATTCTCTAGCCTTTGTGGCAGGACACTGAAGGGACCAGGGAAAACCTGCTCATTTCACAGGGATCAAACACTGTCTGTCTGGGATATGTTCTGTCCTACTGGACCCGGTCAGGGTTCTGTGTCTCGGATGGATGGATGGATGGGAGGACAGGCAGGTGCCCCTCCAGAGGCAGAGTAGAGAAAAACACGCCCCCCTACCACAAGGAGTGACAGCTGGCTGTCCCTCTTCAGATTGATTTCTGAACCTACAGACCCAGTCCATTGCTCCATGGGCTGCCCAAGCTGCCCCAACCATGTGGCCCTCTGTGGCCAGCATCAACTGCTGCTTTAGAAGAGAGGAGTCCCTGGACTCTGGGTGATTCTAGGGCCTTCTGGTGCCTGACTCAGCTCAATCCAGAGACTTCTTGGGGTTATGGAACCTGTCCCTGAGCCAGTGTCGTCTTAGACCTACCTGTTCTTGTGTCCTGGCTCCCCAGCTCTGTGCTGTCTACCTCAGGGTTTAAAAGTCTGTGGTTAGCTGGGGTTCGACTTTCAGTTTAAAAGAACTTTGTTTACATGT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</si>
  <si>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ACCGGCCAGAGGAGTGGGGCAAGTACTTGGCATGCTTCTCCTTCACTGCGATGTAATCGGTGAGACCGATGTCGCTGACTTGGACATCACTCGAGCTCCAGCGCCCGAACAGCTTTGTTTCCAGCTGCTCTGTGGGAACAACTGCCGCCACCGTCGTCGTAGTTGGAACATCGTCCCAGCCGTCCGCCGAAAGCTCGGCCGACGCAGATGGTGGAATATCGTCCCAGCCGTCCGTCATTCTGAGCGCTGTTAACCTCTCGTG</t>
    </r>
    <r>
      <rPr>
        <sz val="11"/>
        <color rgb="FFFF0000"/>
        <rFont val="Calibri"/>
        <family val="3"/>
        <charset val="134"/>
        <scheme val="minor"/>
      </rPr>
      <t>ACCTGCCCGGGCGGCCGCTCG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</si>
  <si>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CTGGCTGCGTGGTATGCGTCGGTGGTGTCAGCATAAACCTGCGTTTCTTAGGCGCGCCGGCCGTCCGACCGTAGGGGCGATGGGTTCTCCACGTCAGCCGTCGCAAATGGACATTGTAAATACGTCGGATCTCCAGAACCTCGTGGAGTATTGCACGAAAACAGCCTTCAGTGCCGCCACGAGCAACGCCGAACAGGCTCGAAAGGCTGCAGACATCCAGCAGAAGTGCGAAGACCTCTTTGCCAAGGACTATGTTTTCAAGGTCATTGAGAATGAGCAAGGCTGCATGAGCAGCACCTATCCCACCCGGATAGTCGTGCTGCAGCAACCCATCGGCGGCCCGAATGGCGACACCGCTATCAGACCGGCCGGTGGGGTGGGTGTGCAGATCGATGTGCACGACTTGCGTGTGCAAATCCATAAAGCCCGGATCGCGAGGTGCCGTACGCGCTTCCCCGTTCCGGTCATCCTCTATGAAGGAAAGTACATCTGCAGATCAGCAACACTTGCTGCCGGGGCGGAGATGTACAGCAGGTCCGGTCTGGACTTTTTGTTTGCTGATAAGCGGTCCACGGAGAACAGGAGGAGCACGGACAATGGCAACGCAAAGGCGTCCTGCACGCAGTCTTCGCGGTCACCCTCTTTAGGATCGTCCTTAGAGTATTCGAATG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</si>
  <si>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CTCGAGAGGAAGGTCCTTCTGGACGCCCTGAGCCTTGCTGGCACCGACGACGCCGCGAAGACCGTTCTCAGGCTGCTCTACGAAGACAAGCTGACCCTCGTGGAAGCCATGCACGTGCTCACCGCTCTCCAGACCTCCCTGGTCAAGCCCGGCGCCGAAGTCCTCGACAAGCTCCTGGAACTTTGCGTGAGTGACAAGTACGTCGAGAATCGCCTGCTCTTCTCCACCTCGTGTCTGGCCCTGGCCAAGACGGTGAGCAAGCACTGCACCAAGGAGCACTTCACCCACGTGAGCAGCGAGTTCAAGAGGAACATCATGGTCAAGAACGCGATGAAGATCCGCTCGAGGCAGCAGTACTCCTCCGAGGAGTACGACGAGGAAACCCTCGCCGAGTACAAGGAAGTGCCCCAGTACGACCTTTCCGTCACCTGCACCCTGGAGGACTACGCCAAATACGTCAGGGCCGTCGTCGAGAAGTTGGAGAAGTCCAAGGAGTTCCACGTGGTGACCGTCCTCGTGCACACCCTGAGCAAGCTGCGTCACCCCGAGGCCCTCAAGGCGCTGGTTCCCCTCGCCTTGGGCAAGCACCCGCTCTGCACTCTCACCCTCGGCACCGAGAGCGAGTCTGAGGCCTGCCAGTACCTTCGTCTCGTCACGCTGCACTCGCTCAAGCACAG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</si>
  <si>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ACACCTGCACCTCTTCGCTGCTTTGGCGCAGGTACTCGATCTCCTCACCCTTGTTCCTCCTCAGAGGAATGCTGATTCGTGCGGCGGCAACGCCGATCAGTGCGATCAGCGCAATACAAACGGCCCTCATGGTGGTGCGTTAGCCCTGTCCGAAGACTGGATGTCCCTTACTCTCTCGAGCGTGGT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</si>
  <si>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t>Haemaphysalis longicornis mRNA for cathepsin L-like tick cysteine proteinase B, complete cds</t>
  </si>
  <si>
    <t>TTGTTGCTAGCGTAATCAGAAGCACAGCTCCATCTAAAGACAAACATGGGAAACACATGAAAGGCAGTGCTTAGTTCTGGAACAAAGTGCGGGTAAACTCGATATAATCATAGGCGCCAGAGATAGATCGGCCACTCTTGGGATCCACGTAGGGCTTCATACGGGACACACAGTAGTCGGCCATGTCCTTGGTGAGGTTCGCATAGAGCTCGTCGGCAGTGACATAGGGCCGCTCGCCAGAGGTGATGGCGCGGAAGGCGTTCTCAATCTCCTCCGAAGAGCGCACATTCTCCGTCTCGCGCGAGATCATGAAGGCCATGTACTCCTGGAGCGACACCTGGCCGTCTCGGTTGGGGTCCACTTGGTCCAGAATGGCCTCAAACTCAGGGTCTGGCTGGCCCTCTTCAACCATGGGCAGGTCGTAGCCCAGCGCTCGCAGGCACGACTTGAACTCGACGTGATTCAGCCGCCCACTCTTGTCCTTGTCGAAGTGCTTGAACATCATGCTGAACTCCTTGAGTGCGTCCTCTGTGACACCACTCTGGTT</t>
  </si>
  <si>
    <t xml:space="preserve"> XM_029986215.1  </t>
  </si>
  <si>
    <t xml:space="preserve">Ixodes scapularis spectrin alpha chain (LOC8051692), transcript variant X2, mRNA 
 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</si>
  <si>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AAAACCACCCCGAGGGCGAAGCGACGGCCAAAGAGCGGTTCACGGAGCCCATCGAAGAGCCAGACGAAGCGGAGCTGTGGCGACAAGGAGTTGGAAAAAAAGAAAGGGAGCGGGGGAGAAAAGCGAAAAAGAAGCGAGAAAATACAAAAGTGATGAAATCGCGGGCGAGCCGCCGCTGGCTCTGTTAGGCCTAACTCAAATTTAGCACCCCCCTCCCTCCCTCCGCCGCTCGTAATATTATTTTTCCCGTCTCTTTCTCGTACCCAGCTCGGGTCGTCACACTCTCCAAGAACTTCACCTCCGCTAGGCCCGCGACTAGAAGAAAAACCCACGCTTCGCTCACTTTGT</t>
    </r>
    <r>
      <rPr>
        <sz val="11"/>
        <color rgb="FFFF0000"/>
        <rFont val="Calibri"/>
        <family val="2"/>
        <scheme val="minor"/>
      </rPr>
      <t>ACCTGCCCGGGCGGCCGC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</si>
  <si>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ACGACCCAGACGAACGCCTTTGGTGTGCGGCCGACCTTTGGTGCAACCACCACAGCAGCCACGGGTGCCTTTGGCTTTGGCAACACGGCTACCACTGGAACGTCGTCGCTATTCGGGGCCAAGCAGCCCGCGTTCAACTTCGGAGCGACCACGCCTGCATTTGGGACCACGACCACTGGCTTTGGTGGATTCTCCACACCCAGCACGGCCACGGGTGGCCTCTTTGGGGCTCCCAAGACCACCACGGCCTTTGGGACGGCTGCGCCCGCGTTTGGCTCCACCGGCTTTGGCACCACACCCGCCTTTGGCACCACAGGCACCCTGGGTGCCCCCGCCACGGGGGGACTGTTTGGCACCAACACGGCGGCCAAGCCTGCCGGCTTCGGATTCGGCACCACCACAACCACGACGCCCTTTGGAGGATTTGGCCAGACTGGTCTTGGCACTGGCACAGGCTTTGGCACTGCCATGCCAACCATGGGCGGTTTGGATCCCAATGCAGCCGCGGTGCAGCAGCAGCAGCAGCAGACACAGCGGCTGCTCGAGTACCTCTCCAGCAACCCGTACGGCGACAACCCCCTCTTCAGGAACATGCTCAAGGAGACCAACAAGCGGGAGGAGCTACTGC</t>
    </r>
  </si>
  <si>
    <t xml:space="preserve">XM_029984239.1  </t>
  </si>
  <si>
    <t xml:space="preserve">Listonella anguillarum serovar O2 partial trn7 gene for transposase IS630, clone pValC29 
 </t>
  </si>
  <si>
    <t xml:space="preserve"> XM_005081548.3  </t>
  </si>
  <si>
    <t xml:space="preserve">Mesocricetus auratus hemoglobin subunit zeta (LOC101836558), mRNA 
 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</si>
  <si>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GAAAGCAAAGCCGCCCACTTCGCCTGTGCTGTTAGGCTAACCTCGGATCAACCGGCCAGTAGCAACATGGCGTCTCTTTTACAAACCGTTCTCAAGAAGGCCGACGTAGCCGTCTCATCCCTACCCGAGCGCGTTCGGTTCGTCTTCGACTTCGCCCAAGAGAAAACTGGAGTGCCCCGGGGCTACTTCATGCTAGCCCTGGGAGGGTTCTTCGCCGTCTACATGGTATTCGGCTACTTCGCCGAGCTCCTCTGCAACCTGGTGGGTCTCGTCTACCCGGCGTACGCTTCCACGAGAGCCATCGAGTCGGCCGACAAGAACGACGACACCCGCTGGCTGACCTACTGGGTAGTGTACGCTTGCTTCACGACGCTGGACTTCTTCGCCGACGGCATACTACAATTCTTCCCGTTCTACTGGCTGGCCAAGATTGTCTTCCTCGCCTACTGCTTCCTGCCCGTCCACCCCAACGGATCCGCGCGGATATACAACAACCTCGTTCGCCCTTACTTCCTGAAGAGTTCCAAGACTGTGGAAAACGCCTACTCCACAGTGGCAGCGAAGGCTGCGGCCGCTTTTGAGAGCTCTGTGAAAGAGC</t>
    </r>
  </si>
  <si>
    <t xml:space="preserve"> XM_029993680.1  </t>
  </si>
  <si>
    <r>
      <t>CCCGGCCGCCATGGCGGCCGCGGGAATTCGATTAGCGTGGTCGCGGCCGAGGTCCTGAGTGCATTTAGCTCCAGCACAGCCTCCAACCCTCACCACCACCATCATGTCTCTGTTGAAGAACGAGAGAGCTATCATCATGTCCATGTGGGACAAGATGGCTTCCCAGGCTGAGGCCATTGGCACCGAGACTCTGGAGAGGCTCTTCAGCAGCTACCCCCAGACAAAGACCTACTTCCCGCACTTCGACCTGCACCACGGGTCGCAGCAGTTGCGTGCCCACGGCTCCAAGATCTTGGCTGCTGTAGGCGACGCGGTTAAGAACATCGACAACCTCGCGAGTGCTATGACCAAGCTGAGTGAGCTGCATGCCTACATCCTCCGTGTGGATCCCGTCAACTTTAAGCTCCTGTCCCACTGTCTGCTGGTCACCCTGGCCGCACGCTTCCCGGCTGAATTCACGCCTGAAGTCCACGAAGCCTGGGACAAGTTCTTGTCTATCCTGTCTTCCGTTCTGACTGAGAAGT</t>
    </r>
    <r>
      <rPr>
        <sz val="11"/>
        <color rgb="FFFF0000"/>
        <rFont val="Calibri"/>
        <family val="2"/>
        <scheme val="minor"/>
      </rPr>
      <t>ACCTGCCCGGGCGGC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</si>
  <si>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CAAGAGTTTCTGTGCCGTCTGCTCGGGTGACTCGTTTCCCTTGATGGCGCCAAGAACACTCTCGTCAAAGTCCCAGCTGTCCACGGCCTTTCCGAACAGAGACAGACTCAGGCGGGCGTAGAAGGGATCGTATTCGCGGTCAGCGATAGGCAGCGCATCTTCAATCTCCTTTCGCTCCTTGGCCGATGCGTCCCTCGGGAAACGGCGGCGGCCAAAAATGTTCCACAGGCTCTTTGTGGATCCTGGTTGTGGGCCCACGAGTCCATTGAGAAGACGATCCAGTCCCCAGCTTTCGAAAGAGACAGCGAGTGTGTCGTGCGACTGTCCCGCCACGTAGTCCTTCATGAGCAGGTAGCAGTTTCGGGGCAGGAAGCTGTCGTGGGACCGGATCATCTCCACAAGGGTCATGCCACCGAAGTCGTACTTCTCATTGTAGCCAGAATCGATCTGCATGTGGGAGGAGGCGTAGTCGACGCGCTTGTTGAGCTTCGGGGTGTTCTGCCACAGGGGAAGGACGTATTTGAGGTGCTGAGCAAT</t>
    </r>
  </si>
  <si>
    <t xml:space="preserve">AB359901.1  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</si>
  <si>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GCTTTTTTTTTTTTTTTTTTTTTTTTTTTTTTTTCTTTTAACCGCAAAAAATATATTTATTACAAAAATACTTGGCAGGCACGACGGTTTGGAGCACAACCTTCGTTTCCGTACAAAACTGCGTCATTATCGTTCGATAAATCACTGCAAAGCAGTCCACTACTATTCCGAGACTAGCGTAACAACTCCCCTGTATCGAAAAAAAAATGACGCGACGAGTTGGGTCCCTAGAGCAAACACTCTGGGATGTCTGCGCGCTCAGGATAACTGAGCTGGGTACCGGGCGACTGGACCGATATGCTGGCAATGTCGCACGCCTTCTTGATGGTTTCAGCCAGCGGCGTCTCGGGGGGGCGTACCATGGGGTACGCAAACGCGCCACTGAAGGCGTCGCCAGCTCCCGGGGGGTCCTCC</t>
    </r>
  </si>
  <si>
    <t xml:space="preserve"> XM_029969648.1  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</si>
  <si>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GCACACTCAGGAGCCCAAGCTTGACACCTGCCCATCTTCAGGGACCAAAGCCAAGCACGGGCGAAACACCCCCAGATTCGACAGCTTCTTTTCAACAGCTCAGTGCAACAGCAGGTCGCACTGAGGCGCTAACTGGGGTAGCCTCACCAAAAGCTGACGACACTGTGTCGCAACTGCACACGAGCCCTGGTAGTAGCACCTTGGCACACCGGTAATGAAATTCGACGCCTCTGGTGGGGCAGGTGACTGTGGCATGGACTTGAAAACCATCTGGCAAGCTGAGATTCTGTGAGACGACTTTCCCCGCGGGCCATTCAATGGCCCATGTAGTGGCGAACGGGGGTCTGTGATGAGTTTCCTTGGCTTGGCGACGCCATGGCCGACGC</t>
    </r>
  </si>
  <si>
    <t>Host</t>
  </si>
  <si>
    <t>Bacteria</t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</si>
  <si>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CATGCTGATTGTGTCGGGTGCCATGTCCTTCTTCATCCCCTGCGTGCGCAACACGGCCATCAAGCCTGAGCCGCTGCCCGACGTCGCCTCACCGCTCGAAGAGATTCCTGAGGAGAGCGACATACCTGAGGATGACGAAGATGATGTGGAAAGCATCGTCTAGAGCAAGAGTTTTGCAACAATTTCGCTTGCTTCAATCCCTCTTCGGGTCGGCTCATATACTATCACAAAGTGGGGCCTTCTCTGTATCCCGCACACATCCCTGACCCTGAAGAAATGTGCAGGAAGGGAGAAGCCGAAGAAGCACCCATGCCGCTGCACCAGGCTGCAGTTTCGACGGAGTGAATGGATGGTAGCAGGTGTTTTAGCACCCTTGGCTAACTCCCAACCTGCTGTGTTTTGGCTCCGAGAGCAACCTGCTTTTTTGACCAGCGCTAAGCATGTGTCGGACGATGTGGCCTGCCTCAAGAACTTTCGCTGAACGTACTCGCTGCTTCTACTGCAATGACGTCGACTGGAACATCACTGTGCGTTTCCTGCTTTGAAGTTCTGTCCAGTCT</t>
    </r>
  </si>
  <si>
    <t xml:space="preserve"> XM_029976735.1 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</si>
  <si>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CAGCTACATCGGCTTTCGCCGCGTGGTCGGAACAATCATGGCTCTGCTCGGTTTGCCTCTCCTGGTACTGCTGTCCTTGTCTGCTACCATGGCGTTTCCTGACGGTGCTCCGGAACTGACGTGTAACCCCTTATTCGACATGCGCCCCGTCCACTCTGAGACAAGACCCTTGAACGCCAAGAACTCCCCTTACAGGCTGGTCCAGGACAAGGTAGACTTCGCGCCAAAAGAACGTGTGAAGGTGACCCTGTACACGGTGGGCAAGCCCTTCCGGGGCTTCAAGGTCAAGTCGGTGGACGAGCAGGGCCAGGAAGTGGGCCGCTTCATTCCGGGTGCCGGATACAAGCCTCTGAGCGAATGCGCGGCCGCCACGCATCAGAGCAGGGCGGAGAAGGAGCACGTAGAGATGCACTGGCTCGCACCGGCCGACAGGTCTGGACGAGTGCACTTCGATGCAACGGTGGTTCACAGATACTACGAGTTCTACATGAACCTGACCAGCACACTCCAGCAGTAGGTTGCGTTGCAATCTCATCGAATAAACTGCTCCATCCTGTCTCAGACAAAAA</t>
    </r>
    <r>
      <rPr>
        <sz val="11"/>
        <color rgb="FFFF0000"/>
        <rFont val="Calibri"/>
        <family val="2"/>
        <scheme val="minor"/>
      </rPr>
      <t>ACCTCGGCCGCGACCA</t>
    </r>
  </si>
  <si>
    <t xml:space="preserve"> XM_029987971.1  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</si>
  <si>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CTGATGCAGAAGGTGTGCCTGTTCCGCAAGCCCATGGCCAACTACCAGGTTCCGCAGAACGCCATGCTGAAGCACAAGTTCTTCTACCAGTTCCTCATGACCCACGAGCGGGAGACCGCCCGGGAGATCCGTGACGAGTACGTCGACACCATGGGCAAGATCCTCTTCTCCTACTTCAAGACCTACACCAACCGCCTCATGAAGCTGCAGTTTGAAGAAGTCGCAGAAAAGGATGACCTGATGGGTGTTGAGGATACGACTAAAAGAAGCCTGTTCAGCTCAAAGCCGTCTCTCAAGAACCGATCCACTGTGTTCACGGTTGGCACTCGGAATAATGTGCTGACCACCGAACTGGAAAGCCCCATCATTGTTCCCCACGCAGCCCAGAAGAACGAAGTACGGT</t>
    </r>
    <r>
      <rPr>
        <sz val="11"/>
        <color rgb="FFFF0000"/>
        <rFont val="Calibri"/>
        <family val="2"/>
        <scheme val="minor"/>
      </rPr>
      <t>ACCTGCCCGGGC</t>
    </r>
  </si>
  <si>
    <t xml:space="preserve"> XM_029993084.1  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</si>
  <si>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CGGTTGACCAGGATCAGCTGCTCCTCCAGCAGAGCCCCCAGGTCCTCGATGCGCTTCAGGTCTCCCCGCTTGGCCCGCACTTCGGCCGCCTTGCGCTTGGTGGCCTCCAGCTGCGCCTCGAGAGAGCCCGAACCCTCCATCATTGAAGATCCGTCCAGCAGCCACATCCTCGTGTCGGTCAGCCACTGGTGCAAGGCGTTAGCATGCTTGGCAAACTCTCTGCGAAGATGGTCGTTGTCCTCTTGCCGCTGGGCCTCCTTGGTGAGCTCAATATCACGTTCCTTGATGATCTTTTGCAGGTTACGCCAGGTGTCCTCCAGCGCCTCCATGGTGAACCAGGTGTAAGGGTTGGGGCCGACGTTGAAACTCTTGATCTGCCGGTCCAAGGCCGCAAGGGCCTCAAAGTCTGCCTGCGCCGAACCCAGAGAGTTCTGGAACTGGGCGTGGGCCTCTCGCAAGGCACGAATCTCTTCCACAGAGTTGCACCGCACGGGATCAGTCAGATCTTCCTCCGCATTCTCAAACCAGCTGTTGAACGCCGATGCCTTTTTGGCAAAAGTGAGGAACAGGTCTTCGATCTGTTTGAACTGGTCCAGCATGTGCAAAAAGACGCAGCTTTCTGGCATTTAGATGCTGCCAG</t>
    </r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</si>
  <si>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TTCTCACAACCACCGTCCGCACCGCACCATCACCGCCAACCATGAAGGCTGCCTTCGCCCTCGCCTTCTTCGCCGTCATCGGCCTTGCCTACGCCCAGGACGGCGTCTGCAGCCTTCCAGCCGAATCGAGGGAGGAGCTTGTGGAATGCCTGAGGGCTCGCGTGGGCGAACTGACTCTCGCAAAGTTCCGCCACATCAAGACGGAGGTCGAGTGTATTGACAACCAGTGCGTTTTCACCAAGATCTGTGAGCTGACCAGTGACACCCACGCGCAGCACGCTGACTTTTTCTCGGCGCAAGAGAAGACCAGACTTCGTGCTCACTTTGCCGCCTGCAGGGCGACCCTCTAGTTCACCAACGGAAGGATTTGTACACCGTGTTAAGTGAATAAAATATGGTCGTGGT</t>
    </r>
    <r>
      <rPr>
        <sz val="11"/>
        <color rgb="FFFF0000"/>
        <rFont val="Calibri"/>
        <family val="2"/>
        <scheme val="minor"/>
      </rPr>
      <t>ACCTGCCCGGG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</si>
  <si>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CCAGCAATATGTCAAAGGTCTGCTAGGTGTGCATCGCGACAACAAGAACTACGGTCTTCCAACTTACTACCACAAGGTCATTCCGAAGGACCTACCAGAATCTTTCGACTCCCGCGAGCAGTGGCCCAACTGCAAGAGCATCGGCCTCATCCGTGACCAGTCCACGTGCGGGTCTTGCTGGGCATTTGGAGCGGTGGAGGCCATTTCGGACCGGATCTGTATTCACACCAAGGGAAAGGTCCAGGTCAACATCTCGGCTGAAGACCTGTTGACTTGCTGCAGTAGCTGCGGAGACGGCTGCAACGGTGGCTACCCGTCGGCAGCGTGGGAGTACTACAAGGAACAGGGCCTCGTGACTGGAGGCCTGTACGGCACTGACGACGGTTGCCAGCCGT</t>
    </r>
    <r>
      <rPr>
        <sz val="11"/>
        <color rgb="FFFF0000"/>
        <rFont val="Calibri"/>
        <family val="2"/>
        <scheme val="minor"/>
      </rPr>
      <t>ACCTCGGCCGCGACCA</t>
    </r>
  </si>
  <si>
    <t xml:space="preserve">EU551629.1  </t>
  </si>
  <si>
    <r>
      <t>CTCCCGGCCGCCATGGCGGCCGCGGGAATTCGATTAGCGTGGTCGCGGCCGAGGAGTGACTGAGTACGAGACGTGGACAGAGAAGACAAACTGACGCATTCCTCAGCGCGGGTCCAAAATGCCCAGCGCTGCGCTCAGGCCATACATCTTCTGCTTGGCCATTGCGGCCGCAACGCTTTGGTGGCCGTCTTCAGTTCGCTGCGACGAGCAGCGGGATGGAAGCCCCAGGACGAAGCTCGACTACTGCGTGGTCGGCGCAGGACCGGCGGGCTTGCAGATGGCTTACTACCTGAAAAAGGCCGGCAGGGACTACATGGTCTTCGAAAAGAGCAACATGACAGGGCACTTCTTCAGCGTCTACCCGAGGCACCGGCGACTCATCAGCATCAACAAGCGGCACACGGGTCGGCAGAATGCGGAGT</t>
    </r>
    <r>
      <rPr>
        <sz val="11"/>
        <color rgb="FFFF0000"/>
        <rFont val="Calibri"/>
        <family val="2"/>
        <scheme val="minor"/>
      </rPr>
      <t>ACCTGCCCGGGCGGCCGC</t>
    </r>
  </si>
  <si>
    <t xml:space="preserve"> XM_029985802.1  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</si>
  <si>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TGTAGCTGAGCACCTTTCCGGCGAATGACCTGGCGCGGTCCGTGTGGCCCACCAGCTCAAAGAGCTTGCTGGTCACGAAGGTAGCCAGTTCGGGTGCCTCGACCATGGGAAGCAGTTCGAGCGCGCGCTCGATGTGCCGCACGCTGTGGCTGGAGAAGATGAGCTCGGCGGCGAGTGCACGCGCCGTGGAGTCGTGGCGACGGTTCACCTGGCCGTACACTTTCTCCAGAGCGTCCAGCACCTTGTCGTCGAAGTTCTCGCTGCCGACTCGCTTGAGTGCGCGCAGCGCCACGAGGACCGACTTCTTGCCGCCCTTGCGAATGGCGT</t>
    </r>
    <r>
      <rPr>
        <sz val="11"/>
        <color rgb="FFFF0000"/>
        <rFont val="Calibri"/>
        <family val="2"/>
        <scheme val="minor"/>
      </rPr>
      <t>ACCTCGGCCGCGACCA</t>
    </r>
  </si>
  <si>
    <t xml:space="preserve"> XM_029994198.1  </t>
  </si>
  <si>
    <t xml:space="preserve">Uncultured bacterium partial 16S rRNA gene, clone hea_lac_so3_b01 
 </t>
  </si>
  <si>
    <t xml:space="preserve"> LT605814.1  </t>
  </si>
  <si>
    <t>ATCAAGGAGCTGCACAAACAGTTCACCGCCGAGGATGGCGTGCCGGTCTACCTGAAGGGGGGCGCCATGGACTCCTTCCTGTACCA</t>
  </si>
  <si>
    <t xml:space="preserve"> DQ066290.1  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</si>
  <si>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GGCGACGAATACGCGAAAACTGTACTCGAGTGTCCGCTACGGTCCCTCGTACGTTGCGAGTTTCTCCGGGCATATAGGCCATGGAGAATGCGCTGCACTCGCGCGACCGAGTCGGCGTGCAAGACTTCGTGCTTCTCGAGGACTTCGAGAGCGAGCAGGCCTTTGTGGAGAACCTGCGGAAGCGATTCTCCGAGGACCTCATCTACACATACATCGGGCCCGTGCTGGTGTCGGTGAACCCATACCGCCGGATCGACATCTACAGTGACGACTACGTCAACCTCTACAGGAATGTTAACTTCTACGAGCTGCCGCCGCACGTGTTCGCCATCTCGGACGCGGCGTACACGAGCATGCGCGAGGAGTGCCGCGACCAGTGCATCCTCATCTCGGGCGAGAGCGGCGCGGGCAAGACGGAGGCGTCCAAGAAGGTGCTCCACTACCTGGCCGCCGCCAGCCACCACTCGGACGCCGTGGAGCGCGTCAAGGACAAGCTGCTCCAGTCCAACCCCGTGCTAGAGGCCTTTGGAAATGCCAAGACAAACCGGAACGACAATTCCAGTCGATTCGGCAAGTACATGGACATCGAATTTGACTATCTGGGTGCTCC</t>
    </r>
  </si>
  <si>
    <t xml:space="preserve"> XM_029989500.1  </t>
  </si>
  <si>
    <r>
      <rPr>
        <sz val="11"/>
        <color rgb="FFFF0000"/>
        <rFont val="Calibri"/>
        <family val="2"/>
        <scheme val="minor"/>
      </rPr>
      <t>GCGTGGTCGCGGCCGAGG</t>
    </r>
    <r>
      <rPr>
        <sz val="11"/>
        <color theme="1"/>
        <rFont val="Calibri"/>
        <family val="2"/>
        <scheme val="minor"/>
      </rPr>
      <t>TACTCCGCCCGGGCGGCTCAAGCCGGTTGACCGCCCAAAGAAGACCAGTCCAGAACCGAAGTTCGATTCCAAGTTTACCATCTTTGTAGTTTTTAATGGCTGCCTCATCATCTCTGTTATCCTTTACGTCTACTTCCTGCACTACTTGGAATCGTGGGTCATCCGACCAGTGGACTTACCGAAAGTTGTTACAAAATCCGGACTTGACATTCCAGAGAGGTTTTGGGGTAGTTACAGAAGTTCCTCTTACTTCGGGTTGAAGACCCGCAGTGCACAACCCTTGGCAGCCGGACTTATGTGGTTCACGCACAAGATCAAGAATCAGAACTTGCCTATTAGACATTGGTGCAATCAATGGGACAGGCTCCAGAAGTATGGGTGGGTACGACATGATGGTGTCAACTTTGGGACACAGCGGATTGTTGATGACGATTATGTGATCGAGACATCCTTTGTGAAAAGGGTGGGAGGCCGAAACGGTGGAGACTGGACTGCACGGATTGGCGTGAAGCCCAAGGCAACAGGTGCAGCTCCAACGACTCCGGTGTCCCTGCTCTTCTATTTTGCCACTGATGGCCATGGGCAACTG</t>
    </r>
  </si>
  <si>
    <t xml:space="preserve"> XM_002413516.2  </t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</si>
  <si>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ACATCGAAGACTTTCACGGTGTTTAGCGGCGGTGGGTAAAAAAACCGGTCACAGAGAGAGAGAGAGAGAGAGAGAGAGAGAACACTCAAAGGAACTCGGAAAAAGAAAACACCCCCTCAAAGTTCAGTTCAACCGGAAAAAAAAAACACGCCCATGACAACCAGCTCTCAGCAGTCTTCCTGGGAGACAAAATTGTGCGCTTTCAGAACTGCACTCAAGATTCCAGGTTCTTTCAGATTATAGAAAAAGAAAGAGAAAAGTATGAGATGTAGGACTGGTGGCCCTTATATGAACTTCCCTCAAACAGTTAAGTGCTCCCAAACCAAACAAGCCTGGAATCGAGTGCACTTCAGCATCACCTCATCAAGGGGTCAAAGAAGAAGAGAGAGAGAAAGTTTGGAGGACTGCGTCTGGCTGGCCAAAGGACGACGTGGAAAACGAAAGGGAGGAGGGGGAGAAATAAAAGAGCAAGAAGAAGAAGAGGAAGAAGAAATCAGCCAGAGAGGGAGATGGATTCGACAGAGCCGCGCAGGCTGAGGGAGCGTCCGGCGCGACGGCGTTGGGCGAGCTTGGACTCTCCCGGGGGCGAGAGTCCGAATCCGCCGGTCGGAGGAGACGGGTCGG</t>
    </r>
    <phoneticPr fontId="1" type="noConversion"/>
  </si>
  <si>
    <t xml:space="preserve">   XM_029971337.1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</si>
  <si>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GTTTTGAAGCTTGGAACCTCCACACCAGATCCAGCGTATTTGGCCCAACTATGCTGCGACTAGCTTTTCTGTGCGGCTGTGTGGCCGCGGCCATTGCCGCGAGCTCCCAAGAAATCCTCCGTACCGAATGGGAGGCCTTCAAATCGCAGCACAATAAGGCGTACAGTTCCCACGTCGAAGAACTATTGAGGTTCAAGATTTTCACGGAAAACACGCTGCTGGTCGCTAAGCACAACGCCAAGT</t>
    </r>
    <r>
      <rPr>
        <sz val="11"/>
        <color rgb="FFFF0000"/>
        <rFont val="Calibri"/>
        <family val="3"/>
        <charset val="134"/>
        <scheme val="minor"/>
      </rPr>
      <t>ACCTGCCCGGGCGGCCGC</t>
    </r>
    <phoneticPr fontId="1" type="noConversion"/>
  </si>
  <si>
    <t xml:space="preserve">  AB020492.1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</si>
  <si>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CGGTACCTGCTGTACGTCGCTGCCACGTCCGTGTCTGAGTCAGCTATTATGTGCCCATGTTCGCCAGGAGGGTAGTGGAATGGCTTCCTGGAAGACTGACTTGAGAAGTTTTCGCTCGCAACTAGCGAGCTGCATCCACTGCGTACGGCGTCGCCTTCCTTTTGGTTGATAGCCCTTGACAACAGCGGAGATTTTTCACTGGGATCCATGAGACTCACGGGACGTAGCTGACTCGCTCACTCAACTGCAGTGGAATCGCGGCGATCTGCTGCGACGAAGCGACATGCCGTCGTCGAGAGCGTCGCAGAGTAGCACGCACGCTCTGATCCGCGCACCTCCCCCGCCAACAAACGC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</si>
  <si>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GGGCGCGCACCATGATGTCCTCCAGCCTTTTCGCACTCTTGCTGGCCGCTCTCCTCGTGTCTTCGGCAGTGGCTCAGCATCATTGCGTTTCGTACGGCTACTGCGGTAAGGATGAAGACACGGAGAAGGACTTGCCATGTGCCGTCGACGGGCAGCCAACTCCGATCGAGAAGAGCAAAGTCCAAGGCGTCTGCCCCGCTCTTCTCGACTCTGACGGCAAGGAGGTGCCTGCCTGCTGCGACGCCAAGCAACTACAGGTGTTCAAGGATGAATTCAAGGCCCTCACCAAGCTCATCAGCTACAAGAGCAATTGCTTCCTCAACTTCCAAAACCTCGTCTGCCAGGCTTTTTGCTCTCCCAGGCAGTCGGAGTTCTTCGTCGTCAACGCCACCGCACGAGTGTCGGAAAAGGACGTGGCCGCGGAGGCCGTGTACGTTGTGGACAAGGACTATGCTGAGAGCTTGTACAAGACGTGCCGCGACACCCACACGTACGTCTTTGGCATAAAGCTCCCCAAGTTCATGTGTGGCAAGCATGGCTCAAGCTGTTCGACGGAGCGCTTCCTAAACTTCATCGGCTCCACACCGGCCGAGGGGGGTCACTCGCCTGTCAAGATCCACTAC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</si>
  <si>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 xml:space="preserve">  XM_002402545.2</t>
    <phoneticPr fontId="1" type="noConversion"/>
  </si>
  <si>
    <t>Cricetulus griseus hemoglobin subunit alpha (LOC113836650), mRNA</t>
    <phoneticPr fontId="1" type="noConversion"/>
  </si>
  <si>
    <t xml:space="preserve">  X57029.1</t>
    <phoneticPr fontId="1" type="noConversion"/>
  </si>
  <si>
    <t xml:space="preserve">  KJ726241.1</t>
    <phoneticPr fontId="1" type="noConversion"/>
  </si>
  <si>
    <t>Mesocricetus auratus eukaryotic translation elongation factor 1 gamma (Eef1g), mRNA</t>
    <phoneticPr fontId="1" type="noConversion"/>
  </si>
  <si>
    <t xml:space="preserve">  XM_021226072.1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</si>
  <si>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ACAAAAATCAATGCCAACGCACATCACAGGCTAGCCACATGTAACGCAGCAGAAAACTAAGGGCTACAGCCGAGCCACCCAATATAATCGCAGCACCAGCAGCAGGCCTTACGTCGAAAACGCCCAACAAAGATGCATTGCGCATTTCAAGAAGATTTCGTGTACTTTGCTCAATACTAGAAAATTTCACCAGCAACTGCAGTATATATTATACATATATGT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</si>
  <si>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TCGCATGACCGTTCAAGGTCACGTGATCGCTCGAGGTCCAGGTCCAGGTCAAGGAGCCGCTCCAGGGGGCGATCTGACAGAGGGCGGTCGCGTGATCGCTCTCGGGACCGATCCCGAGGTCGTTCACGGGGGCGATCCAGAGACAGGTCGAGGGACAAGTCTAGAGACAGGAAAAGGTCCAGATCACGTGGTCACTCTAGGGGAAAGTCAAGGGACCGCTCTAGGGGAAGGTCCAGGGACCGCTCTCGAGGAAGATCCAGGGACCGCTCTCGAGGAAGGTCGAGGGACCGCTCCCGAGGAAGATCCAGGGACCGCTCCCGAGGCAGGTCTAGGGACCGCTCCCGAGGCAGGTCGAGGGACCGCTCCCGAGGTAGGTCGAGGGACCGCTCCAAGGGAAGGTCAAGAAACAAATCAAAGGATCGTACTAGAGATCGCTCTAGGGGAAAGTCGAAAGATAGGAAGTCCAGGGATCGCTCACGCGACAGGCACAAGTCAGACAGGGAGCGGTCTAAAGATAGATCCAGTCGTTCTGAAAAGGACAAATCTGACCGGAGCCGTTCAGAAAAAACCAAATCTGACAGAGATAAATCTGACAGAGA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</si>
  <si>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TGGAGGCGGCCAGCTCACCGGAGCAGGCCGTGCACACGCTGTCGGTGGACTTGACGGACTGCGGTCACGGAGGGAATGACGGCAATGGAGGGGAGGCTCATCTAGTGCAGGGTGTGGCGGAGGCGGAGCAGGTGTGCGGACCTGTGGACTACCTGGTGAACTGCGCCGGGTCGGCCGTGAGCCAGCACTTCGACGAAACGCCCCTGAGCGACTTTCGTCGGATGATGGAGGTGAACTACCTGAGTGCGGTGCACGCCACGCGAGCGGTGCTGCCGGGCATGAAGCAGCGTGGCTCGGGCAGCGTAACATTCGTGTCGTCGATCGCCGGCGTTGCGGGCGTCTACGGCTACTCCGCCTACTGCCCTTCCAAGTTTGCCCTCGTCGGACTGGCCCAGTCGCTCCGGATGGAGGTGGCGCACCGGGGCATCCACGTGATGGTGGCCTTCCCGCCGGACACGGACACCCCCGGCTTTGCGGTGGAAGAGGTCACCAAGCCTACAGAGACCAAGCTGATCGGGGCCACGGCGGGCCTCTTCTCGGCCGACGTGGTGGCCGCCGCACTGCTGCAAGACC</t>
    </r>
    <phoneticPr fontId="1" type="noConversion"/>
  </si>
  <si>
    <t xml:space="preserve">  XM_029975893.1</t>
    <phoneticPr fontId="1" type="noConversion"/>
  </si>
  <si>
    <r>
      <t>T</t>
    </r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ATTAAGGAACTGTCCCGTCACATCCCAGTGGACATCTACGGTAGGTGCGGCACCAAGGTCTGCCCAGGACACTTCACGCGGGACTGTGACGTCACAAAAGACTACAAGTTTTACCTCGCCTTCGAAAACAGCAACTGCCGAGAGTATATCACCGAAAAGCTTTGGTGGAACTCCTACGAGAAGGAAACAGTACCTGTGGTGATGGGGCGTCTAAAGAAGAGTACACCAGGTTGACGCCACCGCACTCCTTCATTCACGTGGAGGATTTCGAGGGTCCGGCTGAATTGGCCAA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</si>
  <si>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 xml:space="preserve">  XM_029967880.1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</si>
  <si>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CGCTCAACGACCGCTGCTTCTCTTTCGAGCGCAAGGGCCAGACGCAGTCGGCCTTCCTCTACGCCTTCGCCTTCCTCTTCGTGCTCGCTGCCGCCTTCGTCTTCTCCGGCCTGCGCCAGCGCGTTTGACCGGGCCCTTCCACCTGTACAGAACACCCGAGGGAAAGAAAGGAGTCTGTGGGGAGGCATCGTGGAAGATGCCCTCCGTGATGTGCTATAACGCTGTCCAGAAATACGCGGCTGCGGGCATTAGCCATGTAGGCCATGCAAAGATACAGCTGTGTCCAGAGTTATGTGCAGTGCATATAATTGAGGCGTGGTATGTAGAAACCTTTGTGACCACACAAATGGTTGGTTCTGCCACTCAGGACAAGTAGGTTACGTGGTATCCAGATATTTACCTCTTTAGCTCCAAGAAGAAAAGTGAAAGTTTTGCAATAAAGTGTTTGTTTCTAAAAAAAAAA</t>
    </r>
    <r>
      <rPr>
        <sz val="11"/>
        <color rgb="FFFF0000"/>
        <rFont val="Calibri"/>
        <family val="3"/>
        <charset val="134"/>
        <scheme val="minor"/>
      </rPr>
      <t>ACCTCGGCCGCGACCAC</t>
    </r>
    <phoneticPr fontId="1" type="noConversion"/>
  </si>
  <si>
    <t xml:space="preserve">
    466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</si>
  <si>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TGCTAGTGTAGGTCTCCGCTTTGCCTGTGGGGTCCAGCCGAACGTAAGCGCGCTGATTCGGGCCGTATGCGGGAGCCATCCCTGCGGGCAGTGTCATGCATTTTTCCGGGAACTGGGCTGGGGGTACCTGCCGAGATGCGGGGTGGTTAACCATGACGTAGCCGTCGCGACGCCTCCCCAGCGAGTTCGAGCTGTAAATGACCTTGCCCTCAGAGTCCAGGGTCACTCTCGCACCAGCCCTGCCGAAAGACGGGGTTTGCGCAAACACGCTGCTGGCTTCGTTGATTGCGCTCGGCTGCCTGGTGGAGCCCTGTTCGAGGAC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</si>
  <si>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>XM_029994793.1</t>
    <phoneticPr fontId="1" type="noConversion"/>
  </si>
  <si>
    <t xml:space="preserve">  XM_001366796.4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</si>
  <si>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ACTACGACCCCGACTACAGCTTCCTGTCACTGGGCACGTACGCATCGCTCCGGGAGATTGCATACACGAGGGAACTGCGCAAGCTATGCCCCAGCATCAAGGACTACTGCATGGGCTTCTACATCCACACCTGCCCCAAGATGAGATACAAGGGCAACTATTCACCCTCTCGGCTCTTGTGCCCGGAAACGTACACCTGGCACCCCATAGAAAAATGCAGGCCCCTGCTGGATGTCAACAAGT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</si>
  <si>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 xml:space="preserve"> XM_029983908.1</t>
    <phoneticPr fontId="1" type="noConversion"/>
  </si>
  <si>
    <t xml:space="preserve">   EU128750.2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</si>
  <si>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TAGGATTGGCTGCTGCCTAGGGTATGGGGTCGACCTCAACGGCCAGACTCTCAATGCCGCACTCGTCGGCGCCTCGCAGGATGCGGAAGAAGCCGCCCTCGCCCCAGCCTTCACCCCAGGAGTTCTTCACAGTCCAGTAGGGCAGACCGCTCTGGGCATCCTTGCCGTAGCCCACCACGAGCACGGCGTGGTTGGTGAGCTCGAAGGGGTCAAAGGGGGCACCCAGCTGGCGGTGCACCGTGGTGTGCTGGTAAACGCCACCATGGTACGATTGGAAGTCGGGGTACACCTCGAAGCCGACAGCAACGGGGCCGCCGTGAACGAGTGTGAGCTTCATCACTTCTTCGTTCGATGCGCCGTAGTATCCTCCACAGTAGCGGT</t>
    </r>
    <r>
      <rPr>
        <sz val="11"/>
        <color rgb="FFFF0000"/>
        <rFont val="Calibri"/>
        <family val="3"/>
        <charset val="134"/>
        <scheme val="minor"/>
      </rPr>
      <t>ACCTCGGCCGCGACCAC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</si>
  <si>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GTTGACGGGGGCTCCTTCCTCAGCTTCAGCGTTAAGCATCAGCTGCAATAGGTCGGTTCTTCCGCCCTCATGGTTATTCCTGCGGAATTGGATTATCGGAGTGACGTCGTCGATAATGTTGTCAGTCGGCGTCTTGCTAAAAAATTGCGCAATGAAAGGAAACAGCAATTTCCATAGCGTATCTAGTTCTGGAAAGCACGCCGTAAGATAATTTCTCCAACCGTGTCGAAACTGCTGGAAGCTCTCTAGGCTGTCATGCAGGAGAGACTCGGCCGTTCTGTTGCTTTTTCCTTTATGTTGCAAATCCGACTTGAGACCGAATGCTGAGCGTACCTCGGCCGCGACCACGCTAATCACTAGTGAATTCGCGGCCGCCTGCAGGTCGACCATATGGGAGAGCTCCCAACGCGTTGGATGCATAGCTTGAGTATTCTATAGTGTCACCTAAATAGCTTGGCGTAATCATGGTCATAGCTGTTTCCTGTGTGAAATTGTTATCCGCTCACAATTCCACACAACATACGAGCCGGAAGCATAAAGTGTAAAGCCTGGGGTGCCTAATGAGTGAGCTAACTCACATTAATTGCGTTGCGCTCACTGCCCGCTTTCCAGTCGGGAA</t>
    </r>
    <r>
      <rPr>
        <sz val="11"/>
        <color rgb="FFFF0000"/>
        <rFont val="Calibri"/>
        <family val="3"/>
        <charset val="134"/>
        <scheme val="minor"/>
      </rPr>
      <t>ACCTGTCGTGCCAGCTGC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</si>
  <si>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TACCTTCACAGGGTGTTTTACGGGCATATACTTAAAGGGCAGGTGTGCTGCAGAAAGCTCCTCATCAATACATCGAAGCCTGCTAGATAAAAAAAAATGACGCCGCACCTCCAGCAGGCTACAAAATTACCTTCAAGCTTCAACGTTGTGCTCCGGAGGTGGCAGTAGATAGCTATGTGCCAGACTGCCATGCAGGCTGTGTTTCACAGCTTTCAACTTCGCAAAGCTGCTGACCACAATGCTTTAGAGCAAGTAGAACCATGGTTTTTTTCCTTCCATTCCCTCCCTCCGTGAAGCGAAATGGCAACCGCAGCATGGCCTATGTTCATACAGCCGTGGACATATGGCTTCTGAATGCTGCTAAGCACTTGTAAAACATGTTGCCGGAATTGCCAGAAGTTCATTTTTGTGTAGCGAGAGAAAAATTTTAACTTTGGATGCCCACCATATTTGAAAAAGTTGCTTTCTTGACATGTAGCGAGTGCCGATGGTTTTTTCGCATAGTTCGCATTTGTCAGTGTTTTCTTTCTTCTTTTTCTCACATTCACATTGACGGGCTGTGAAAGGCAACCTGTTGGAAAGCTCCACCCGACCCTGGGATTCAGAGTTAAAGAAAGAATTACTGTGTGCAGAAAGATATGATGTGTGCCATTTTGTCCATGGCCATTTTCCTGGCCTT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</si>
  <si>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GCAATTTGTAGACCAACAAAGAGAAGCATGCTACCAGCTGCGGTGTTGATAGCCCTTGTCGCAAGTTCCTACGCGCTGCCCTTCGGCACAGAAGTGGAATATGGCAACGCCTACATCGACTCCATCATCAATTTTGAAATGCCCAGCCGGCTGCTCCACCTCGATCCGCTGACAAGCTCCAACTTTCAACCAGTCAACGCGAACAACCGGGATGTATCAGTCCGCTTCGTCTCCACGCGAGTGACGGGTCTGCGAGACATTCGACGAGATGGCGACTGTCAGCTGACCCCCTCGCTCGGTGATCAGCCGAGGACACTGCAATGCGTCCTCAGAACCGACCTTCACTATAAAGTAGTGGTGAACGCGACGTACGGGAACGTGAGCCTGCCGGACGTGAGCGCCAGCGGAACCTTCGAGAACGTTACGGGACCTCTTATTTTCACGTTCGAAGGGTTGTTCCCGAAGAAGGTGGAGTTTCCGGCTCGCTTTGACCGTATAGTCCAAGGGACAACCCCGGAAAGATCGTACGCGGAGTGGTATAATTTATTCTCCACCGAATACCACAGAGTCATGATTTATCTCTTCGAGT</t>
    </r>
    <r>
      <rPr>
        <sz val="11"/>
        <color rgb="FFFF0000"/>
        <rFont val="Calibri"/>
        <family val="3"/>
        <charset val="134"/>
        <scheme val="minor"/>
      </rPr>
      <t>ACCTGCCCGGGCG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</si>
  <si>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3"/>
        <charset val="134"/>
        <scheme val="minor"/>
      </rPr>
      <t>ACAAGGCCAGGAAAATGGCCATGGACAAAATGGCACACATCATATCTTTCTGCACACAGTAATTCTTTCTTTAACTCTGAATCCCAGGGTCGGGTGGAGCTTTCCAACAGGTTGCCTTTCACAGCCCGTCAATGTGAATGTGAGAAAAAGAAGAAAGAAAACACTGACAAATGCGAACTATGCGAAAAAACCATCGGCACTCGCTACATGTCAAGAAAGCAACTTTTTCAAATATGGTGGGCATCCAAAGTTAAAATTTTTCTCTCGCTACACAAAAATGAACTTCTGGCAATTCCGGCAACATGTTTTACAAGTGCTTAGCAGCATTCAGAAGCCATATGTCCACGGCTGTATGAACATAGGCCATGCTGCGGTTGCCATTTCGCTTCACGGAGGGAGGGAATGGAAGGAAAAAAACCATGGTTCTACTTGCTCTAAAGCATTGTGGTCAGCAGCTTTGCGAAGTTGAAAGCTGTGAAACACAGCCTGCATGGCAGTCTGGCACATAGCTATCTACTGCCACCTCCGGAGCACAACGTTGAAGCTTGAAGGTAATTTTGTAGCCTGCTGGAGGTGCGGCGTCATTTTTTTTTATCTAGCAGGCTTCGATGTATTGATGAGGAGCTTTCTGCAGCACACCTGCCCTTTAAGTATATGCCCGTAAAACACCCTGTGAAGGTAGGT</t>
    </r>
    <r>
      <rPr>
        <sz val="11"/>
        <color rgb="FFFF0000"/>
        <rFont val="Calibri"/>
        <family val="3"/>
        <charset val="134"/>
        <scheme val="minor"/>
      </rPr>
      <t>ACCTGCCCGGGC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</si>
  <si>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CCGCCCGGGCAGGT</t>
    </r>
    <r>
      <rPr>
        <sz val="11"/>
        <color theme="1"/>
        <rFont val="Calibri"/>
        <family val="3"/>
        <charset val="134"/>
        <scheme val="minor"/>
      </rPr>
      <t>ACTACTACCTCACCGAGAACCCCATGTGGCACCCGAGGAAGTTCAACGTCATGCTTACGCCCGCCAACCGCGACATCACCAACGAGATCGAGATCAGGTTCGACTGGAACTTCCTGACCCCGGAAACGCGCGGAAACCAACTCTTCACGTCCAAGTACGCCTCTGAGATCGGTGACCCAGCCTTCTCGGTGCGGGACGAGGCGCGCTCGTACACGACAGTCATCAACGGCGAGCTCGTGCTGAGCGGACAGCGCGAGCGCAAGATCGTCGCCGAGATGGTCTACACCAGGAGCAGGGACCTACTGCTGCACAACATGAACTTCATCTACGTCCGCACGCCGTTCACCGTTGGCGAGACCGATCCCATGAAGGTCTGCTTCCACGCTGGCATGAAGTTCCCGGCGCCGGACTATCTGAAGATTGCCAACCTGGACCTCGTGTCTGACGACAACGCCATTAGCACCAACTTCAAGATTAACTTCGGAAAGGACTGCAAGACGGATCAGAAGATCACGATGCGTGCGATCTGGGAGCACTCGGAAGAGCAGAAGCATCTGTTCGAAACCCGCGACCTCGAGGAACCCTCTGGAAAGTTCCTGAAGAACCCATACAGCGAACTGTGGAAGGACTGCGCATACCA</t>
    </r>
    <phoneticPr fontId="1" type="noConversion"/>
  </si>
  <si>
    <t>Haemaphysalis longicornis HlVg-1 mRNA for Vitellogenin-1, complete cds</t>
    <phoneticPr fontId="1" type="noConversion"/>
  </si>
  <si>
    <t xml:space="preserve"> AB359899.1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</si>
  <si>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TCGCGGCCGAGGT</t>
    </r>
    <r>
      <rPr>
        <sz val="11"/>
        <color theme="1"/>
        <rFont val="Calibri"/>
        <family val="3"/>
        <charset val="134"/>
        <scheme val="minor"/>
      </rPr>
      <t>GCACGCTACCGGTGAGGAGCTCTATGGTTACCTCAAGGTCATCGTCACCGCGGCCGACCCCGTCGCCAAGACGGCCAGGTTGTTCGTGCAGCTCCTGAACGTCACCACTGCGGTGTACGACAAGGAAGTGCACGACCACACCGCGCCGATCCCGGGACTGTACCACACTCCTCTGGAGCACTTCCTGGAGCACCTGGCCAAGCCGGTTATCTTCAACGTTGAGCAGCTCAAGGTGGTGACCATCGAGGTGCGCGAGGAACTGCCCGAGCCCGTGGTGAACCTGTACCGCGGTGTGGCCTCCGTGCTGTCGTTCAGCGAGCCTCTGACCACGGCTGTTCCCTTCAGCAAGGTGACGCCCGTCGCCCCCGAGGACGAAGTGGTCGTCTACAAGGTCTTCGAGCACGACCTGGTGGGCAACTGCGAGACCACATACCACCTGCTGTCCGACGTGCACGACCTGAGCGTGCTGAACCTGACCAAGACCAAGAACTACCACAAGTGCCTCGGGTAC</t>
    </r>
    <r>
      <rPr>
        <sz val="11"/>
        <color rgb="FFFF0000"/>
        <rFont val="Calibri"/>
        <family val="3"/>
        <charset val="134"/>
        <scheme val="minor"/>
      </rPr>
      <t>ACCTCGGTGTTCCACCA</t>
    </r>
    <phoneticPr fontId="1" type="noConversion"/>
  </si>
  <si>
    <t>Haemaphysalis flava vitellogenin (Vg) mRNA, complete cds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</si>
  <si>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GCCGCCCGGGCAGGT</t>
    </r>
    <r>
      <rPr>
        <sz val="11"/>
        <color theme="1"/>
        <rFont val="Calibri"/>
        <family val="3"/>
        <charset val="134"/>
        <scheme val="minor"/>
      </rPr>
      <t>ACCAACCTGACTGGCTCATAAGCACCACAAGGATGTCTTACTATGATGCAGAAATGGGAGGCCTTGGCGCCGGACCATCCGCTTTCTCGGAAAAAGCTATCCGCCACGGCTTCATCCGCAAGGTGTATGGGATCCTTATGGTGCAGCTGGCCATCACGGCAGGATTTATCGCCCTCTTCATTTTTGAGCCCAATGTGCAGCTGTACTCCCGGCAGCATCCAGGACTATACATATCTGCCATGGTCATCACGTTTGTTCTCATGCTTGTGCTGGCCTGTTGTGAGTCTGTCCGTCGTGCATTCCCTGCCAACCTGATTCTCCTGCTGCTCTTCACGGTTTGCGAAGGCGTTCTACTGGGCACAGTTTCAAGTTTCTATGAAGTGAAGGAAGTGATGATTGCTGTCACCATTTGTACGGTTGTATGCCTTGGACTGACCCTGTTCGCATTCCAAACAAAGTGGGACTTCACCGCAATGTCTGGCATCCTGTTTGTCTGTGCCCTGGTCTTCATGTGCTTTGGATTCGCCCT</t>
    </r>
    <phoneticPr fontId="1" type="noConversion"/>
  </si>
  <si>
    <t xml:space="preserve"> XM_029966639.1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</si>
  <si>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GTCGCGGCCGAGGT</t>
    </r>
    <r>
      <rPr>
        <sz val="11"/>
        <color theme="1"/>
        <rFont val="Calibri"/>
        <family val="2"/>
        <scheme val="minor"/>
      </rPr>
      <t>ACCGCAGCCAAGGGAAGTCCTTGAGCCAAGAGGGCTGGAAGGAGCACTGGAGCTTCTGCATGAGGGACTTGGGCCTCGCGAGCGGGAAGTGCTGGACAGTCTCTCCGTCGCCAGCTCCCACTCCGCTGCCCTCCGCTTCGTCCCCGCCATCGCCTCCCGACCGCCTGCTGCTGCTGCAGCTGCCGCCTTCCGCCCCACTGCCGTCGCCCGGGCTCGCCCCCTCCTCCTCTTCCTCGGTGCTGTCGCTCAGGGACGCGCCGTCCTGCATCAACTCCTTCCCCTCCAGCGCGTCCAGCTCCAGATCCACGGCGGCCGGCCCTCGCCCATTGAAATGCCTGAGGGGCCACGCCGAGGTCCCCGGGCGGCCGCTCGA</t>
    </r>
    <phoneticPr fontId="1" type="noConversion"/>
  </si>
  <si>
    <t xml:space="preserve">  XM_005066785.3</t>
    <phoneticPr fontId="1" type="noConversion"/>
  </si>
  <si>
    <t xml:space="preserve">  XM_027425151.1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</si>
  <si>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AAATACTGTGAAGTTCATTTAATTTAATTAGCAGACTAAACAAGTGGGTAGCTTGCTGAGCTGGCGATACCGCACTGGTTGTCCTTGTCTCGGGACATGAGGATGTAGCCATTGTCTCCCCAGTCCTCACCCCAGCTGTTCTTCACGAGCCAGTACTTCTTTCCGTTCTTGACGCCATAGCCGACAGTCAGCACGCCGTGGTCCAGCTGGCTACTGCTGCAGTCGGGCTCGTCGTAGACACCCTGTGAGTAGAGCTGGAAGGAGCCGTGGCTTGCATCGATAGCAACCGAGACGGGGCCGACAGTAGCCACAGCCTTCTTGAGGTCATCCTCTGAACCTTGTTGGATGTCGACAAAACCAGTGTCGGTGGCGCCAACGTCAGCCTTCTTGAATTTGCAATCCCCATCCTGAGCAGTGTATGGGTAGCTTTCTTCGGTGTCGATTCCACCATTTGCTTTGATGT</t>
    </r>
    <r>
      <rPr>
        <sz val="11"/>
        <color rgb="FFFF0000"/>
        <rFont val="Calibri"/>
        <family val="3"/>
        <charset val="134"/>
        <scheme val="minor"/>
      </rPr>
      <t>ACCTCGGCCGCGACCACGCT</t>
    </r>
    <phoneticPr fontId="1" type="noConversion"/>
  </si>
  <si>
    <t xml:space="preserve">  AB020492.1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</si>
  <si>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AACATTCCTTTACAGAAAAAAATATTTAAAAAGTTCTTTATTACAGAGGCTTATCACAGCCCACCACAGCTCCTGTCCTCTACAAACTTGCTGTCCAGCCGATTCCAGCACCAAAGAATTCATTCTGAATGCAATAAAAGCTATGAGCACTCTGGAAACGTATTCAACCCCCATCCCCACAACCAGAATGACTGGACACAACTGCTTCGAGCACTCGACACAAATACCGGTGACAGAAGACGCAATGGTGCGACAAGGGACTGCGATGTGATGTGGTGCTCCGCACGAACGTCAGTGGTGACGGTCTTTGCCCTTTTGATGCTTGACTACTCCTCGCCTGATCCAGTGCCTCGCTTAAGTCGTCGTGACCTCGGTGACTGACGTGGTGACCGTTTTGGTGACCGGTTGAGGTCACTAAGAGTTTCCTTGGGGAGCCAGTCGTAATCCACATCACTGGCACTTTGGGTGCCCATCTCCACTTTTTGCTTGCTGGCTGGCTTCTTCTTGCTAATGGTTCCCAGGAACTGCTGGGCAGCCACCAGCAGCAGGATCAGGCATGTAGCCAGGAACATGTACAGGAAAAACGTCTCTCCGTCAAGTCCTTCATCGAGTTCCACAACTTCTATAGTTTCATTGAAGACTGCATCCTGGTAGGCATTGCCCTCGGCGTCTCTGTACCTCAGATTCACAGCTAGACCAAATGGCCGAGCACTGAAGCTCTCACTGGTGAAGAAGCTGTAAGACAGTGTGGCCTGCTGCTTTGGCTTCACCACTTTGTTGT</t>
    </r>
    <r>
      <rPr>
        <sz val="11"/>
        <color rgb="FFFF0000"/>
        <rFont val="Calibri"/>
        <family val="3"/>
        <charset val="134"/>
        <scheme val="minor"/>
      </rPr>
      <t>ACCTGCCCGGGCGG</t>
    </r>
    <phoneticPr fontId="1" type="noConversion"/>
  </si>
  <si>
    <t xml:space="preserve">  XM_029972607.1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</si>
  <si>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GGGCAGCGACAACCTCTCTCATGCCCCTGGCTGCGGTGGCACCAGCAACGGTGAGCAGACTCTGAGTGGCAGGCTCGTTCAATAGGGCCGTGACCACTGTGTCACCCTCACGAGGCACAACCACCACTTGGAACAGGCTCTGCTCCTGGGCATATGGATCCAACTCCTGTCGATTGGTGATAAGTTTGGCGTCGTAAATGGTGGCCGCTCCACTGCGCACAGACCTCTTCGAGACGCTGATCACCCGTATGCCGTGAGAGGTGCTGTGGGGGCGATACTTGGCGTCGAAGATCCAGCCGCGCTTCTCGACGTTGAAAAAGAGCTCCACCGGAATCCAGTCCATGTGCGTGTTGCTGAACTTTGCTTCTTTCACGTAAGAGTGCGCATCCCACCTTCCTTTGACCGTCACATCGCCAAGGCCAGAGGACATGTTCATCGACTCGTAGCCAGTAGGGCCAAACTCAAAGACCTGTTTCAGGTCTGTGTCCAGCAGCTTCCACACCGGTGATGCCGAGAAGACGGTCAAGTTCATGTAGGCCTTGGCCGCGCTGGTCCCGTGCGTGAGTGGG</t>
    </r>
    <phoneticPr fontId="1" type="noConversion"/>
  </si>
  <si>
    <t xml:space="preserve"> XM_029989728.1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</si>
  <si>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TCGCGGCCGAGGT</t>
    </r>
    <r>
      <rPr>
        <sz val="11"/>
        <color theme="1"/>
        <rFont val="Calibri"/>
        <family val="2"/>
        <scheme val="minor"/>
      </rPr>
      <t>ACGGCGGGTCGTGAATTCTTCAATCGCTAGCCACGTGCTGTTCCAGTCAAAAATGTCGTATCTGGGCTCCGATTTCGTGAAGCCGCCGTCGGGAATGTCTGTCGCCGAAACCATGCGTGTCCAGGTGGCCCAGATGCTCAAAGGCATCGACAGGTATAACCCCGAGAACCTGATCCAGCTGGAGCAGT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</si>
  <si>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 xml:space="preserve"> XM_029975324.1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</si>
  <si>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CCGCCCGGGCAGGT</t>
    </r>
    <r>
      <rPr>
        <sz val="11"/>
        <color theme="1"/>
        <rFont val="Calibri"/>
        <family val="2"/>
        <scheme val="minor"/>
      </rPr>
      <t>ACGACTTGTACGCCTCTTTGGCCGACATGTGTAGGTAGTAGTTTTGCGAGATGAGCTTCTCCAGCTGTGGCTGGATGTTGGCGATCTTGGCCCAGGAGAACTCGAACTCCTGCAGGGGAACCTTGGCCACCTTGAGGTAGCGCAGGAAGCCCACCTCTTCGGGCCGCAGGATCAGAAGCGCGTGGCCGCGCCCGCCTTCCCCTCGAGCCGTCCGGCCCACCCGGTGAATGTACTCCTTGGGGTCATCAGGCGGGTCGTATTGGACAATCC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</si>
  <si>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 xml:space="preserve">  XM_029991894.1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</si>
  <si>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CTCGGACGCGAGACATGGCGGACCCCAAGGAGCCCCCTCAGTATGTCGGCGAAGACTTCGTCAATTCAAAAGATGATGATGACAAGTTCGGTTTCACGTCTACCGTCGAGCATCACAAGAATCTGAGGGAGGGTCTCATGGAGGGTGCCGAAGAGGTGGAGGTGAACCTGGACGACGACGAGCCTCCGACGCAGGCGCCACTGCTGGGGTCGGGGAAGTTGGAGTTCCGAGGCTCCGAGGACGAAGTGCAGCGAAGCAATCCCGAGCCGAACCCACCCAAGCAGGCCACGACGCTTTTTTCCCCAGACGTGAGCACACTCAAGCTGGCCAAAGACAAAGAGGTGCAGCCCCCGAAGGCCTCTGAAGGGGAAGAGTTTGTGGAGATCAGCGTGCGGGAACCGCAGAAAGTGGGCGAGGGCATGGGTGCCTATGTCACTTATCGCGTGGTGACACGGACGAA</t>
    </r>
    <phoneticPr fontId="1" type="noConversion"/>
  </si>
  <si>
    <t xml:space="preserve">  XM_029973232.1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</si>
  <si>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GCCGCCCGGGCAGGT</t>
    </r>
    <r>
      <rPr>
        <sz val="11"/>
        <color theme="1"/>
        <rFont val="Calibri"/>
        <family val="2"/>
        <scheme val="minor"/>
      </rPr>
      <t>AGGACGTGGGGCAGCGGCTCAGAGGCCCAATGGGGCGCCGCAGGGAAAGATCTGCCAGTTCAAGCTGGTGCTGCTGGGGGAATCCGCGGTGGGCAAGTCCAGCCTGGTGCTGCGCTTTGTCAAGGGCCAGTTCCACGAGTACCAGGAGTCCACCATCGGAGCGGCCTTCCTGACGCAGACGGTGTGCCTGGACGACACGACGGTGAAGTTTGAGATCTGGGACACGGCGGGCCAGGAGCGCTACCACAGCCTGGCGCCCATGT</t>
    </r>
    <r>
      <rPr>
        <sz val="11"/>
        <color rgb="FFFF0000"/>
        <rFont val="Calibri"/>
        <family val="3"/>
        <charset val="134"/>
        <scheme val="minor"/>
      </rPr>
      <t>ACCTCGGCCGCGACCACGCT</t>
    </r>
    <phoneticPr fontId="1" type="noConversion"/>
  </si>
  <si>
    <t xml:space="preserve"> XM_029966443.1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</si>
  <si>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3"/>
        <charset val="134"/>
        <scheme val="minor"/>
      </rPr>
      <t>ACCTTTTCTGCATTGAGTAAAGTCACACTCCCTGCCAAGAAATCGCAACAGTATTGTGATTACAAATTGGCAATAGCATACAAGGCAATTGTGATAAGTATCATGCGTGATGAGATAGCTTCGAGGAAGGCGCCGCTTGACTTGGGGAATCCATCAATGTGCTTTTCGAAAAAAGTCATAGAAGAGTCCTTAGATTGACTTTCCAAGTTTTTCTTGGCCATATTATAGACGCTCAAAACCTTGTTCTTGGAATCCTTGACCAATGTTTCAAATTCCGCATATTCGTCCGAAACTTTTTTTAAGTCTTTTTCCTCGTAAGTATTAACAGCCACTATGGAATCATGTTTCTTCTTAATATCGGCTATGTTTTTTTTAATAGCGGCTGTGTTTGTGTAGCCATGGCTGACCTTGCAATTATAAGGAATATCATCCACTCGTTTTTCGGACAATTCAACCAAATCCCTGATTATTGGGT</t>
    </r>
    <r>
      <rPr>
        <sz val="11"/>
        <color rgb="FFFF0000"/>
        <rFont val="Calibri"/>
        <family val="3"/>
        <charset val="134"/>
        <scheme val="minor"/>
      </rPr>
      <t>ACCTCGGCCGCGACCACGCT</t>
    </r>
    <phoneticPr fontId="1" type="noConversion"/>
  </si>
  <si>
    <t xml:space="preserve"> LN871598.1</t>
    <phoneticPr fontId="1" type="noConversion"/>
  </si>
  <si>
    <r>
      <t>CCTCCGGCCGCCATGGCGGCCGCGGGAATTCGATTAGCGTGGTCGCGGCCGAGGTACCCCTTGGACGAGGCCTCTTCGTCCGTGGCGACGCGGCAAGACAGGATGTTCCCGAAGGCCGAAAATGTGTCATACATGGCCTTATTGTCAATGGTCTTGTCCAGGTTCTTGATGAACACGTTGCCCACGCCGGACTTGCGCAGCGACGGGTCGCGCTGGGACCACATGATGCGGATTGGCTTGCTCTTGATCGGGTCAAAGTTCATCGTGTCCAGGGCACGCTCCGCGTCTGCGGGCTGCTGGAAGTTGACATATGCGTAGCCCAGGGAACGTCGTGTGATCATGTCGCGGCATACCCTGATGGACAGCACGGGGCCGGCTGTGGAGAACTTCTCAAAGAGCATCGCCTCCGTCACATCGGGGTGCAGGTCTCCAACGTAGAGGGAGGCCATCGGGTAGTTGGGTCCGCTTGGATTCATGACGTCCGGTCAGAGGGTCAACTTCGGAAGAGCACCGTCGTGGTCAAAGGGCTGGGAGTCCGCCTAACCCCAACTCTGTCGCGCCAGTTACCAATTTTTTCGACTGAACCTGGAGGCAAGTTCAGGGTTTTGCCAAAGTTTTGCGATTTTTTTT</t>
    </r>
    <r>
      <rPr>
        <sz val="11"/>
        <color rgb="FFFF0000"/>
        <rFont val="Calibri"/>
        <family val="3"/>
        <charset val="134"/>
        <scheme val="minor"/>
      </rPr>
      <t>ACCTGCCCGGGC</t>
    </r>
    <phoneticPr fontId="1" type="noConversion"/>
  </si>
  <si>
    <t xml:space="preserve">  XM_002414815.2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</si>
  <si>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GAGCGGCCGCCCGGGCAGGT</t>
    </r>
    <r>
      <rPr>
        <sz val="11"/>
        <color theme="1"/>
        <rFont val="Calibri"/>
        <family val="2"/>
        <scheme val="minor"/>
      </rPr>
      <t>ACAGGGCCAGCAGGGACACGTTGGCCACCTTGACGACCTTGAAGCGGACACCGGGGATGTCGCCCACGGCGTGGCCCTTACGGCCAAAGCCCGCCACCAGGACCTCGTCGTTCTCCTCGATGTAGTTGAGGCAACCGTCCCGGGGCACGAAGGCGGTGATCTTCTTGCCGTTCTTGATCAGCTGCACTCGGACGCACTTGCGGATGGCAGAGTTGGGCTGCTTGGCCTCAACACCCACTTTTTCCAACACGATTCCCTTGGCGTGCGAGGCGCCTCCGAAGGGGTTAGCCTTCCAGCGCGTGCCCAAGTGAGCCTTCTTGTAGTCCTTGTCGTGCCACCGCTGGTCGCGGCGGTGGCTTCTGTGCTTGCGCGCAGTCCGCAATCCACGAGGCTTGCC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</si>
  <si>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 xml:space="preserve">  AY245451.1</t>
    <phoneticPr fontId="1" type="noConversion"/>
  </si>
  <si>
    <t xml:space="preserve"> AF467699.1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</si>
  <si>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AGGAAAGGGAGGAGTGGCGCCCCTGAGGACCGGAAGCGGCGGGACTACGACCACGACAGCAGGGACGACTACTACGAGGACCGCAGAGGGGACCGGCGGGAGGAGTTCCGGGACGACTACCGCAAGGGCGAGCGGAGGAGTGAACGCCATTCTGGCCGCTGGGATTCGCTGAGGGGCCATGAGAGTGACGACGAGTGGAGGGAGCGCCGTTCAGACCGTAGGGGAGACCGGTACGCGGGTGGCAGGCACGACTACCGGTACGACGACCGCCACAGCGACCGTTACAGTGACCGAGTGCGACCGTCCAGCCGCGTGTCTCAGGATGGGCGGGGGGACCAGAGACGGCCAGCATCCCGGCACAGTGAGTCGGACAGCTCCTCTCCGGACTCCCGCAAGGGCTACACACATCGGCAGAAGCGGCCCGGGTCGGCAGGCGGCCACAGTTACAGTGCTTACCAGAGGGACTACTACAACTACTACCATCGCTACGGCATTGCTCCGGGCACAGTGTATGGCATGGCTCCTGGCTCGGGCTTTGGCTACGGCTACCACGACGAGCTGTACCGCACCAATCCAGCCTACAAGCAGCAGGTGGACGCGTACTACAGCCGGCTGGGTGGCCACCCAGCGC</t>
    </r>
    <r>
      <rPr>
        <sz val="11"/>
        <color theme="1"/>
        <rFont val="Calibri"/>
        <family val="3"/>
        <charset val="134"/>
        <scheme val="minor"/>
      </rPr>
      <t>ACCTCGCGGAGCGGCACAGCGTGCACTCC</t>
    </r>
    <r>
      <rPr>
        <sz val="11"/>
        <color theme="1"/>
        <rFont val="Calibri"/>
        <family val="2"/>
        <scheme val="minor"/>
      </rPr>
      <t>GGCCGCTCGTCGGCCC</t>
    </r>
    <phoneticPr fontId="1" type="noConversion"/>
  </si>
  <si>
    <t xml:space="preserve"> XM_029990359.1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</si>
  <si>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ACTTCATCCTGACCGCCTTCGGGTGCCTGCTGTGCACCTTCATGCTGCTCGTCTCCTCCTGCTGGTCCTTCACCTCGTCCTCGCTCCTCTCGCGCACCTCCTTCGAGATCCTGTTCCACCTGGTGGCGTGCGCGCTGT</t>
    </r>
    <r>
      <rPr>
        <sz val="11"/>
        <color rgb="FFFF0000"/>
        <rFont val="Calibri"/>
        <family val="3"/>
        <charset val="134"/>
        <scheme val="minor"/>
      </rPr>
      <t>ACCTGCCCGGGCGGCCGC</t>
    </r>
    <phoneticPr fontId="1" type="noConversion"/>
  </si>
  <si>
    <t xml:space="preserve"> XM_029981494.1</t>
    <phoneticPr fontId="1" type="noConversion"/>
  </si>
  <si>
    <t>Ixodes scapularis uncharacterized LOC8036391 (LOC8036391), mRNA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</si>
  <si>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ACCGGATGGTGACAGGGTCATGGACAACATCATCCGAGCCAACTGCGTCGCTGGAACAATGATGACTCGCATCTGCCTGCCTCAAATGGACGAACGTCGCCGGGGGGTGATCATCAACGTGTCTTCGATCTCGGCCATGCACCCGCTGCCTCTCCTCAGCACCTACGCAGCCTCCAAGGCTTACACGGACTTCCTCTCCCAAGGACTGCAGGCTGAGTACAAGGAACGTGGCATCTACATTCAGTCCGTCATGCCGGCGT</t>
    </r>
    <r>
      <rPr>
        <sz val="11"/>
        <color rgb="FFFF0000"/>
        <rFont val="Calibri"/>
        <family val="3"/>
        <charset val="134"/>
        <scheme val="minor"/>
      </rPr>
      <t>ACCTGCCCGGGCG</t>
    </r>
    <phoneticPr fontId="1" type="noConversion"/>
  </si>
  <si>
    <t xml:space="preserve"> JQ346692.1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</si>
  <si>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CTCACCTTCCGCCCTCCGCCCCGCAATATCCCCGGTCACCATGAAGGCTGTCGTCGCCCTCGCCTTCTTCGCCGTCGTCGGCCTTGCCTACGCCCAGGACGGCATCTGCAGCCTCCCAGCCGAATCCAGGCACGCGGTTGTGGAATGCTTGAAGACCCACGTGAGTGAGGAGACTCGCGGAAAGTTCAACGAGGTCAAGTCGCGACTCCAATGTGAAGACCTGGACTGCGTTTTCACGAAGGTCTGCGAGCTGAGCCGCGACACCCACGCGCAGCATGCCGACTTCTTCTCGGAGGAGACTAAGACCGCTCTTCGTGCTGCCCTGGCCGAATGCCGGGAGAGCCACTAGTTCATTTACGGAAGGATTTCCACGCTGAATAAATCTGTTCACCTGAATAAAAAAAAAA</t>
    </r>
    <r>
      <rPr>
        <sz val="11"/>
        <color rgb="FFFF0000"/>
        <rFont val="Calibri"/>
        <family val="3"/>
        <charset val="134"/>
        <scheme val="minor"/>
      </rPr>
      <t>ACCTGCCCGGGCGGCCGC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</si>
  <si>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TCGAGGGGCCGCCCGGACAGGT</t>
    </r>
    <r>
      <rPr>
        <sz val="11"/>
        <color theme="1"/>
        <rFont val="Calibri"/>
        <family val="2"/>
        <scheme val="minor"/>
      </rPr>
      <t>ACCTCCGGGAGGCGGCAGCCTACTTGGACCTCTCCCTCATCTTCCTTCGCTTGCGCTTCAACCTGAGCATCCGCTTCTTGCGCCACTTGGCCCGCATGCTGCTCCCGAACTCAGTCCAAAAGCAACAACTTGCTCGTACAAGACGGCACCTCGGCCGCGACCACGCTAATCACTAGTGAATTCGCGGCCGCCTGCAGGTCGACCATATGGGAGAGCTCCCAACGCGTTGGATGCATATCTTGAATATTCTATAGTGTCACCTAAATAGCTTGGCGTAATCATGGTCATAGCTGTTTCCTGTGTGAAATTGTTATCCGCTCACAATTCCACACAACATACGAGCCGGAAGCATAAAGTGTAAAGCCTGGGGTGCCTAATGAGTGAGCTAACTCACATTAATTGCGTTGCGCTCACTGCCCGCTTTCCAGTCGGGAAACCTGTCGTGCCAGCTGCATTAATGAATCGGCCAACGCGCGGGGAGAGGCGGTTTGCGTATTGGGCGCTCTTCCGCTTCCTCGCTCACTGACTCGCTGCGCTCGGTCGTTCGGCTGCGGCGAGCGGTATCAGCTCACTCAAAG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</si>
  <si>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GCCTGTATGGGGTAGGCTCTCCTGTTGGAAGGCTGGACGTAGACTTTGACGCCATTCTTGGTCAACGCCCGGACGTGGTGTGGTGCTAGCGGTGCCCTTCGCTCCCAGAGCGACGCATCTTCGCGCCGAATGGCGATGGTCTTATGCCTCGCCGGTCGTAGCTCGGATGAGCAGCGGGACAGGATGGCCTTCAGGCAGGCCTGACGGTGATTCTTCAACATATGCAGCATTTTATCTGTTTACAGACGAGCCAGGAATATTCGCTCGATGCCCAGTTATCGCGGTGCACGGCTTCGTGCTCAGACCAGTAGTTGCAGCGCCGTACTTCGCCCTCGACGAATTGGGTCCGCTGCATGCACTCTTCAGGCGTCGCGCCGGATAACCCTTCCGGGTGACCACTGACCAGGGCACAAGGCGACGACGGGCTGCCGCACCACACCCAACAAAGGTCAACGTCACTTAACCGGAGAGGACTCGGAGCGCTTGAAGACCGCCGTCGTGCTGCCTTGCTGATAGCCTTGCCTTAGAAAAAGGTCAGTCGCTCCACGGGATCTGAGGAAGTCTGTCTCGAAGAACACTACTCGATGACTCTTGGACCCTTTCCTAAAGCTAATTTAGTTGACTAACACACTGACACAAAGCAGGCACGTTCTAGCCTTTGACTAGATGAAGGACTGCGGTGAAACCATGATCGCTTGTCTGAATC</t>
    </r>
    <phoneticPr fontId="1" type="noConversion"/>
  </si>
  <si>
    <r>
      <t>CCTCCGGCCGCCATGGCGGCCGCGGGAATTCGATTTCGAG</t>
    </r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GCACACTTCCCGCCGCCGCTGCAGCATGGCAGGCTACCGCTTTCTCCTACCGCTCGCCTTGATGGCGCTAATGTTCGCCTGGACCGTAGCCATATGTCCTTCGATCCGCGGCCAGGTCAGTGACTGCGAGTTCAGTCAATGCACGCAGGAAGAGTGCGCACGGCAGGGCCTCGAGTGCTGTCGGAAGCCTTGCGGTGGAACCTGGTGCGTCAAAGGCGT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</si>
  <si>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GTCGCGGAGCTTCCTAACATTTTAAAGATTCAACATGTTGATGCCCAAGAAGAACCGGGTTGCCATCTACGAATACCTCTTTAAGGAGGGTGTTCTGGTGGCCAAGAAGGACTTCCACGCGCCCAAGCACCCCGAGCTGGAGGCGATCCCCAACCTGCAGGTGATCAAGGCCCTGCAGTCGCTCAAGTCGCGTGGCTACGTCAAGGAGCAGTTCGCCTGGCGCCACTACTACTGGT</t>
    </r>
    <r>
      <rPr>
        <sz val="11"/>
        <color rgb="FFFF0000"/>
        <rFont val="Calibri"/>
        <family val="3"/>
        <charset val="134"/>
        <scheme val="minor"/>
      </rPr>
      <t>ACCTGCCCGGGCGGCCGCT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</si>
  <si>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TAAACGACACGGTTGCAATCGGTCCTACCAAGCAATGGCCTTTGCAAAAGCAACTGCACCATGCTTTAATCATGTTGTGGTGTTTATGGCTCTTCTGCACATGACCCTGCTTCCGACTGCAGTTGCAACGCAGCGGCCATTTTACATCATTGGAAACATGGTGAACTCCCTGTACGATGTGAACGTCTTCTTGGAAGATGGCGCCAACGCGCTACAGGCGGATGTGACATTTAGCCCAAATGGAAGAGCGCAACACACGTACCACGGCCCGCCTTGCGACTGCTACCGGTCTTGCACGAGAGACTCGACAATCCAGGATTACCTCACCAAGATCTCGTCTGGCCTAGGCAAGTTTCAGGGCCAAGTTGCACTCCTGTATCTGGCGCTGTATACCTCAAGTGTTCCTGAAGAATACCATCACCAGGCTGGCGCAGATATCGCCAAAAAACTGGAAAATTATCTCTGGAGAGACGTTTCTCCATCAAAAGCAGTTCCCGTGCTGCTGTACGTCAGCAGCACCAATGAGAAGAAAGTTTTCAAAGGTGTCTTAGACACCATCTCCGATTCCTGGAGGGATCACGTAGGATTTGATTTCGGCGGAATGGAACCTTTCTTCAAAATCGGTGGGGCTATCGCCGAGCTCAACATAACCTCGGGTCGATGGCTGGGGAGTGGAAACACCAACTGCCTGCCGT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</si>
  <si>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ACGCCTTGCTATGCGGACCGGTGGCAATCGGGAACCTGCTACGCTGGTCGATGCCGAAGGGCCTGGTGGGCACCAGCTCCGGTCACGGCCGCGCGTGTTGCGTCAACGACGGCGCCAGCAACAACGTCACAGGCACAGCCTACGGGCAGCGAAGGTGAAAAGCGGCCAGCGCAAACCGTAGAGGGACAAGGGTGTCCACGAGCATATCCGGCGACGAATGTGAGGAGGACCTGCCGGT</t>
    </r>
    <r>
      <rPr>
        <sz val="11"/>
        <color rgb="FFFF0000"/>
        <rFont val="Calibri"/>
        <family val="3"/>
        <charset val="134"/>
        <scheme val="minor"/>
      </rPr>
      <t>ACCTCGGCCGCGACCAC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</si>
  <si>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ACGTCGCCCGTGCGCACCTCGTCCACCACCGTGGGCTCAAGGTCCACGTAGACTGCGCGTGGAACGTGCTTGCCCGCACCAGTCTCGCTGAAGAACGTGTTGAACGAGTCGTCCCCGCCCCCAATGGTCTTGTCGCTGGGCATCTGGCCGTCCGGCTGGATGCCATGCTCCAGGCAGT</t>
    </r>
    <r>
      <rPr>
        <sz val="11"/>
        <color rgb="FFFF0000"/>
        <rFont val="Calibri"/>
        <family val="3"/>
        <charset val="134"/>
        <scheme val="minor"/>
      </rPr>
      <t>ACCTGCCCGGGCGGCC</t>
    </r>
    <phoneticPr fontId="1" type="noConversion"/>
  </si>
  <si>
    <r>
      <t>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GTGCGAGCCTGATCAAGGAGGCTGGCTTCCCACCAGGGGTTGTCAACGTGATTCCGGGCTATGGCCCCACAGCAGGAGCGGCCATTGCCAGCCACCCGCACGTTGACAAGGTGGCCTTCACCGGCTCCACTGAGGTGGGAAAACTTACCCAGGAAGCAGCGGGAAAATCTAACACCAAACGAGTCACCCTGGAAATGGGAGGCAAAAGCCCACTAGTTGTCTTTGATGATGTTGACTTGGACGAGGCTGTGGAGATAGCCCACGGAGCTGTGTTTGCCAACATGGGCCAGTGTTGCTGTGCTGGCACCCGCACCTTTGTGCAAGAGGGCATCTACAAGGACTTTGTGGCCAAGGCTAAGCAGATGGCCAAGGCACGTGTGGTTGGCGACCCGTTCGATGAGAAGACTGTGCAGGGGCCTCAGATCGACAAGGAGCAGTACTCCAAGATTCTGGACCTGCTCAAGTCTGGCAAGGAGCAGGGGGCCAAGGTGGAGTGTGGCGGGGACGCTGTGCCAGGCAGCCGGGGCCTCTTCATCCAGCCCACCGTGTTCTCTGATGTGCGGGACGACATGCGTATCGCACGCGAGGAGATTTTTGGCCCTGTCCAGCAAATCCTCAAGTTCAAAACGCTGGAGGAAGTGGTCGAGCGCTGCAACAACACTTCCTATGGACTGGGCGCTGGAGTGCTGACCAAGGAC</t>
    </r>
    <phoneticPr fontId="1" type="noConversion"/>
  </si>
  <si>
    <r>
      <t>CCATGCTCCGGCCGCCATGGCGGCCGCGGGAATTCGATTTCGA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CATGCTGATTGTGTCGGGTGCCATGTCCTTCTTCATCCCCTGCGTGCGCAACACGGCCATCAAGCCTGAGCCGCTGCCCGACGTCGCCTCACCGCTCGAAGAGATTCCTGAGGAGAGCGACATACCTGAGGATGACGAAGATAATGTGGAAAGCATCGTCTAGAGCAAGAGTTTTGCAACAATTTCGCTTGCTTCAATCCCTCTTCGGGTCGGCTCATATACTATGACAAAGTGGGGCCTTCTCTGTATCCCGCACACATCCCTGACCCTGAAGAAATGTGCAGGAAGGGAGAAGCCGAAGAAGCATCCATGCCGCTGCACCAGGCGGCAGTTTCGACGGAGTGAATGGATGGTAGCAGGTGTTTTAGCACCCTTGGCTAACTCCCAACCTGCTGTGTTTTGGCTCCGAGAGCAACCTGCTTTTTTGACCAGCGCTAAGCATGTGTCGGACGATGTGGCCTGCCTCAAGAACTTTCGCTGAACGTACTCGCTGCTTCTACGGCAATGACGTCGACTGGAACATCACTGTGCGTTTCCTGCTTTGAAGTTCTGTCCAGTCTTGAGCCCGAACCACGGTGGTCGCCTGCCCGATTTTACGGGGAAACCGACTGAACCAAAGCTCATTTTATTTTTCTTCTTTACCCCCGATTGTGTGCTTTCAGCGAATTTATCTACACTTGACGACTCGCCGGGGAATTAAGTGACGATGTT</t>
    </r>
    <phoneticPr fontId="1" type="noConversion"/>
  </si>
  <si>
    <r>
      <t>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AGACCAAATTTAAAATATATTTCTCCCTAAAAACATTTTGTACATGATAGCAAATATAAAATTCAAAAAAATTTAATATTGCCGCGTCAGCATGAAAGACCAAACACAACACAACAGGTAGGTTGCTCGAAGCCATCCAAGGTCTTCAAGGGGGGGTGGGGAAGAAAAACAATGTGGGTACAAAAATACATCTCTAAAAAATGCCTCACTTCTAGGAGCCAAAACGTTTGGCAACAACAATTACGTGCACCAGAAGACGTGCACCGCTCCGTCAATGTTATTCGGCACACACTTGCGCGAGCGAGACAGTTAGGGTGTGAGGCACACTTCAAGAGCTTGCCGCTGGCAACAAGCAAGCCACATGCATCCATTCGAAGTTTTGAAGGCACTTGGGAGTGAATGCAGCCAGTTTATTACACTCAGCCTCGTCTATTTGGAAAATTGTACAGATAGATGTTCAACAGCGTGATACACCTCCACACTCACCATATTAGTACGGCATTGATATGCACGTGCACGTACAAAATATTCTCGTCGCACTAAAATGCTGCTCGTAGCTCTGGCAGATTTTTTTTTTTTTTGTTCTTGAA</t>
    </r>
    <phoneticPr fontId="1" type="noConversion"/>
  </si>
  <si>
    <r>
      <t>CTCCGGCCGCCATGGCGGCCGCGGGAATTCGATTTCG</t>
    </r>
    <r>
      <rPr>
        <sz val="11"/>
        <color rgb="FFFF0000"/>
        <rFont val="Calibri"/>
        <family val="3"/>
        <charset val="134"/>
        <scheme val="minor"/>
      </rPr>
      <t>AGCGGCCGCCCGGGCAGGT</t>
    </r>
    <r>
      <rPr>
        <sz val="11"/>
        <color theme="1"/>
        <rFont val="Calibri"/>
        <family val="2"/>
        <scheme val="minor"/>
      </rPr>
      <t>GCCGCAGCCGCGTTTAACTTGTTGTTTTGACGGCTCGACGGTCTCCTCACGCATTTCTCGGGCCCATGACAACCGCGCTAGCCTTCGTGCACAAGCTATTCAACTGTCGGCTGGCCACAACTCGCTCCTGCAGCACGAATCACAGGAATGCCGCCAAGCGCCTGGTGAAGATCATCGAAAGCATGCCGAAAGAACCCACCGCTGCCATACAACTTCGGGCCCAGCGGATCAGCGCCAAGGCCAAGGACGCCAACAAACCCAAGCCTCGGCCGTCTGAAATTTCGCTCTGGGTGCTGGGCAACGGGGGCCCGGGAAACCCGCAGTCGCTCTATGTTAACACCGACCAAGCTCGGTACCTGTTCAACTGTGGGGAGGGGACCCAGAGGCTTGCGACTGAACACAAAGTGAAGCTGTCCAAGTTAGAGCACCTCTTCTTCACCCACAACAAGTGGTCAAACTTGGGAGGCCTGCCTGGGCTGGCACTAACGGTGCAGGACATCGGAGTCCCCGAGTTTTTCATCCATGGCCCAGCCAACATGGAGCAGCTGTTTGAAATGACCCGGGGATTCATGGTGCTGCAAAACGTCACAATAACCAAGCGGAATCCGTCAGACAAGACGTTCTCGGACAACTGCATGGAAGTCGT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</si>
  <si>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t>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GGCCACGCACTTTCCGTTCAGGCACTCGCCTTGAAAGATTTTCTTTGTCTGGCAAGGAGTTCCGTTGTCTTCTGCTTCAAACCGGATCGGATATCCGGCGCATAGGTACTTGCATGGGTTCCTCATGCGTGCAAAAATAAGAAATCCATAGTTCGTAGCTTCCGGACACTTTGGTACGACCAGTGCTGGTGAGGCCGATCCAACTGGAACGGCCATCACCTGCACCGCCACACTGAGGACGACGGCGCAGACACACACGACACCAGTCACCACGTTCATCTTTTCGCTTGGTGGTATTCCTTCGAG</t>
    </r>
    <r>
      <rPr>
        <sz val="11"/>
        <color rgb="FFFF0000"/>
        <rFont val="Calibri"/>
        <family val="3"/>
        <charset val="134"/>
        <scheme val="minor"/>
      </rPr>
      <t>ACCTCGGCCGCGACCAC</t>
    </r>
    <phoneticPr fontId="1" type="noConversion"/>
  </si>
  <si>
    <r>
      <t>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ACTGGCTGTGGACGTTCCAAGGGCGCATTTTGCGCAAGGTCAACATGGACCGCTTCTGCCAGCTCACGTGGCGCCCCCGCCCCCCGTCCCTACTGACCGAGGAGAAGCTCAAGGAGATCCGCAAGAACTTCAAGAAGTACTCCGAGCAGTTCGACCTCAAGGACAAGGCCTCGCTCAGCAAGGCCTCCAAGGAGGTGACGGAGAAACGGAAACGCCTCTTGGAGGACTTCCGAGCTCTGCAAGAGCGCAAGACTCAGGAGT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</si>
  <si>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t>CGAATGCAATGCTCCCGGCCGCCATGGCGGCCGCGGGAATTCGATTTCGA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CGTCAAGGCCATCATTCCAGCGAATGCGTTCCAGGACTTCAAGGTCACCTCCAACTAGCCAATCACCACTCTCGTAAATCATATTAATGTACGGGTGGCCACGGCAGCTGGTTCCGAACTGTCGTGATGAGCGTTCTTCCTTGCGATGGGGATAAAACTCAGGTTGACGTAGAACAGCATACACCTTGCCATTGTACTTCAGTGCAAAGGCCGGCTCATTTTCCAGGCGCTTCATGTCTTCTGTTGTCACAGGCAGCACGATTGGAATGGACTGGTTGGTGACACCACCTTCGAGGTAGCAGCCAAAGTGCTGGCTCTGGAGGAACTCGGCCTCGCGCATGAAGCCCGTGAGGGGCGTGGCCCATCCCTCGGAGAGCACCTGCAGCCACTGCAGGTCCACCTTGGAGATCTCCACACTGGGCAGGGCCGCCGCCTCAGCCACCACTGCGGGCAGCCGCTCGGGGCTCACAAAGAGCTCCTTCACACAGTCCACCACGCTGCCAGGGATCACACCCCTTTCCCTCAGGAGCTCGACAACTTGTTGCACACAGTCCTTGATGGTGTCCTTGCCAGCTTTGATCAGCAGGTCTGGGCAGTCTGGTGCCTCGTAAGGCATGTCAATCCCAGTGAAACCTTTAATTTGTCCTGCACGAGCTCTTCTGTAAAGACCTTTGACATCCCT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</si>
  <si>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ACCTTTTTTAAGCAGAACCATTTTTGCATATATCCGCGTTTGGTGCGGCACTCACGACCATCTTTTTGAACACGTTTACACTGAGGCCTGTGGCAGCTGAGCCGTGTGGTTTTTTATATGTGTATATTTAAGTGTTTTTTCCCCCCTAGAATGTATACAAAGAGATATTAAATTATTTTTTGAGCCCAAAAAAAAAAA</t>
    </r>
    <r>
      <rPr>
        <sz val="11"/>
        <color rgb="FFFF0000"/>
        <rFont val="Calibri"/>
        <family val="3"/>
        <charset val="134"/>
        <scheme val="minor"/>
      </rPr>
      <t>ACCTCGGCCGCGACCAC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</si>
  <si>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TCGAGCGGCCGCCCGGGCAGGT</t>
    </r>
    <r>
      <rPr>
        <sz val="11"/>
        <color theme="1"/>
        <rFont val="Calibri"/>
        <family val="2"/>
        <scheme val="minor"/>
      </rPr>
      <t>ACCATGCTGATTGTGTCGGGTGCCATGTCCTTCTTCATCCCCTGCGTGCGCAACACGGCCATCAAGCCTGAGCCGCTGCCCGACGTCGCCTCACCGCTCGAAGAGATTCCTGAGGAGAGCGACATACCTGAGGATGACGAAGATAATGTGGAAAGCATCGTCTAGAGCAAGAGTTTTGCAACAATTTCGCTTGCTTCAATCCCTCTTCGGGTCGGCTCATATACTATGACAAAGTGGGGCCTTCTCTGTATCCCGCACACATCCCTGACCCTGAAGAAATGTGCAGGAAGGGAGAAGCCGAAGAAGCATCCATGCCGCTGCACCAGGCGGCAGTTTCGACGGAGTGAATGGATGGTAGCAGGTGTTTTAGCACCCTTGGCTAACTCCCAACCTGCTGTGTTTTGGCTCCGAGAGCAACCTGCTTTTTTGACCAGCGCTAAGCATGTGTCGGACGATGTGGCCTGCCTCAAGAACTTTCGCTGAACGTACTCGCTGCTTCTACGGCAATGACGTCGACTGGAACATCACTGTGCGTTTCCTGCTTTGAAGTTCTGTCCAGTCTTGAGCCCGAACCACGGTGGTCGCCTGCCCGATTTTACGGGGAAACCGACTGAACCAAAGCTCATTTTATTTTTCTTCTTTACCCCCGATTGTGTGCTTTCAGCGAATTTATCTACACTTGACGACTCGCCGGGGAATTAAGTGACGATGTTGGATGTGGTGGGTGCCAACAGTGGCATCTGGTTTGGAAGCCAGCACATGCTTCTGTGGGTGTTTGCGACAAGGTGACTGTTTG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</si>
  <si>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GGCCTGGGCCTCAAGGAGCTCTGGGAGGTGGACCCAGCCAAGCACCGGCCGGGACTCGTCATGCACAGCATCGGCTGGCCCCTGCACAAGGACGTCTACGGGGGATCCTTCATGTACCACCTGGACGAAGGTTCCCCCCTGGTGTCCATCGGCTTTGTGGTGGGCCTGGACTACCAGAACCCGTACCTGAGCCCCTTCCGGGAGTTCCAGCGCTACAAGACGCACCCGTTCATTCGCAACATCCTCCAGGGAGGCAAGCGCATCGGGTACGGCGCACGAGCGCTCAACGAGGGAGGCCTGCAGAGCCTGCCCAAGCTGACCTTCCCCGGAGGCTGCCTGGTGGGCTGCAGCCCTGGCTTCATGAACGTGCCCAAAGTGAAGGGCACCCACAATGCCATGCGCAGCGCCATGGTGGCCGCTGACGCCGTCTTCGAGACGCTCACCCAGGAGAGCGCCTCCCCGACGAAAGGGTTGGAGCCAAGCGTCTACGAGCAAAAAATCCGCGACAGCCCCGTGTGGAAGGAGCTGCACTCTGTGCGCAACGTTAAGCCTTCCTTCAACACTCGACTCGGTCTCTACGGCTCGGTTATCTACACGGGTGTATTCTACTTCCTGGCACGAGGA</t>
    </r>
    <phoneticPr fontId="1" type="noConversion"/>
  </si>
  <si>
    <r>
      <t>CTTCCGGGCCGCCATGGCGGCCGCGGGAATTCGATTA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CAACGGTCGCTCCAAGCACGGCCGCGGGCACGTGAAGCCCGTGCGGTGCACCAACTGCGCGCGCTGCGTGCCCAAGGACAAGGCGATCAAGAAATTCGTGATCCGCAACATCGTCGAGGCGGCGGCCGTGCGGGATATCACCGTGGCCAGCGTGTACGAGTCGTACCCGCTGCCCAAGCTGT</t>
    </r>
    <r>
      <rPr>
        <sz val="11"/>
        <color rgb="FFFF0000"/>
        <rFont val="Calibri"/>
        <family val="3"/>
        <charset val="134"/>
        <scheme val="minor"/>
      </rPr>
      <t>ACCTGCCCGGGCGGCCGC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</si>
  <si>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CGGGTGGGTCCGGCGGCCGAGGT</t>
    </r>
    <r>
      <rPr>
        <sz val="11"/>
        <color theme="1"/>
        <rFont val="Calibri"/>
        <family val="2"/>
        <scheme val="minor"/>
      </rPr>
      <t>ACCCTCTCGCACGCCGGTCCTCCATACTCGATGACGTCGTCCAAGACGCTCAGGCCCCACTGGTGGTCCGGCCAGGCCCGATCAGGACCCAGCAGGCGGGTGAAGTGGTTCAGCAGCTTGTCAAAGTGGGGGAAGAATTCCTCCTTGTAGCAGGTCAGTATAGACCGCAAGATGTCGGCCACCTTGCTCAGCAAGAAAACGTCCTCGTCGTCCTCGTCAAGCAGTTCCTCTTCCACCAATTCGTCCGTAGTCTTCGTCCTTGCGCTTCAGTTGGCGCTCGCCCGCCCGTTCAAACTGCTCCCGCAAGAACTTGTCCAGGACGCCAATCAGGCT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</si>
  <si>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CAAGCTCCCGGCCGCCATGG</t>
    </r>
    <r>
      <rPr>
        <sz val="11"/>
        <color theme="1"/>
        <rFont val="Calibri"/>
        <family val="2"/>
        <scheme val="minor"/>
      </rPr>
      <t>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CTCAGCATGGCCAACGCAGGCAAGAACACGAACGGCGCGCAGTTTTTCATCACCACGGTGGCCACCCCCTGGCTGGACGGCCACCACGTGGTCTTTGGCAAGGTGATCGACGGCCTGGACGTGGTGCACAAGGTGGAGAACACCAAGACCACCAACTCGGACGTGCCAGTTGAGCCGGTAGTCATCAAGAAGTCCTCGGTCGAGACCCTGGTGTCCATCTGAGCGACCGCTGCCGCTTGAGGCGCTGCTCAGCTGGAAAGACGTCGCTTTATCTGGAACCAACGTGTCTTCACTGCAAGCAACAGTCGACGCAGCAGAGCTTGCTTCTTCATTTCGTCTCGAAACGACAATTTTTTTCGATGTGCTTCTCTTAACTTGTGCTTACGTCAAAGCGGTATAGTCAACTTGTCTACGGCGTGCACAAAAACCTTGAGAAAACAGGTCCGTGTGTGACAGTCATATTTTTGTAGATCGTGTTTTCTGCATATTCTTTAGAGAATAACTTCACTTTTTCTGCCATTGAAAACGACGTACAGCGTTAACAGTTTTCTAGTGCCTAATTAATGTTAGCTTGCGTGAGAAGCTCATTCTTAATGCAACAATTTTCCTTTCGTTGCTCTCGTTGGAAGAGTTTGAAAGCACTGCCATAGTTGCATTAGAAACTCGAGATAAGCAACATAGGGT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</si>
  <si>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t xml:space="preserve">  XM_002410579.2</t>
    <phoneticPr fontId="1" type="noConversion"/>
  </si>
  <si>
    <t xml:space="preserve"> FN813228.1</t>
    <phoneticPr fontId="1" type="noConversion"/>
  </si>
  <si>
    <t xml:space="preserve"> AB464837.1</t>
    <phoneticPr fontId="1" type="noConversion"/>
  </si>
  <si>
    <t xml:space="preserve"> XM_029966145.1</t>
    <phoneticPr fontId="1" type="noConversion"/>
  </si>
  <si>
    <t xml:space="preserve">  XM_029968169.1</t>
    <phoneticPr fontId="1" type="noConversion"/>
  </si>
  <si>
    <t>CP042165.1</t>
    <phoneticPr fontId="1" type="noConversion"/>
  </si>
  <si>
    <t xml:space="preserve">  XM_002402108.2</t>
    <phoneticPr fontId="1" type="noConversion"/>
  </si>
  <si>
    <t xml:space="preserve">  XM_002415038.2</t>
    <phoneticPr fontId="1" type="noConversion"/>
  </si>
  <si>
    <t xml:space="preserve"> XM_029976735.1</t>
    <phoneticPr fontId="1" type="noConversion"/>
  </si>
  <si>
    <t xml:space="preserve"> XM_029989059.1</t>
    <phoneticPr fontId="1" type="noConversion"/>
  </si>
  <si>
    <t xml:space="preserve"> XM_029991931.1</t>
    <phoneticPr fontId="1" type="noConversion"/>
  </si>
  <si>
    <t xml:space="preserve"> XM_013344464.1</t>
    <phoneticPr fontId="1" type="noConversion"/>
  </si>
  <si>
    <t>XM_021234458.1</t>
    <phoneticPr fontId="1" type="noConversion"/>
  </si>
  <si>
    <t xml:space="preserve">  XM_029967591.1</t>
    <phoneticPr fontId="1" type="noConversion"/>
  </si>
  <si>
    <t xml:space="preserve">  XM_002404280.2</t>
    <phoneticPr fontId="1" type="noConversion"/>
  </si>
  <si>
    <t xml:space="preserve"> XM_012201009.1</t>
    <phoneticPr fontId="1" type="noConversion"/>
  </si>
  <si>
    <t xml:space="preserve">  XM_029976735.1</t>
    <phoneticPr fontId="1" type="noConversion"/>
  </si>
  <si>
    <t xml:space="preserve"> XM_029972289.1</t>
    <phoneticPr fontId="1" type="noConversion"/>
  </si>
  <si>
    <t>XM_002401089.2</t>
    <phoneticPr fontId="1" type="noConversion"/>
  </si>
  <si>
    <t>XM_029994859.1</t>
    <phoneticPr fontId="1" type="noConversion"/>
  </si>
  <si>
    <t>Eimeria maxima mRNA for immune mapped protein 1 (imp-1 gene), strain Houghton</t>
    <phoneticPr fontId="1" type="noConversion"/>
  </si>
  <si>
    <t>Ixodes scapularis translocon-associated protein subunit alpha (LOC8039349), transcript variant X2, mRNA</t>
  </si>
  <si>
    <t>Ixodes scapularis aldehyde dehydrogenase, mitochondrial (LOC8041877), mRNA</t>
  </si>
  <si>
    <t>Ixodes scapularis monocarboxylate transporter 10 (LOC8051053), transcript variant X3, mRNA</t>
  </si>
  <si>
    <t>BK007256.1</t>
  </si>
  <si>
    <t>Ixodes scapularis importin-5 (LOC8028203), mRNA</t>
  </si>
  <si>
    <t>Boophilus microplus neutrophil elastase inhibitor mRNA, complete cds</t>
  </si>
  <si>
    <t xml:space="preserve">  DQ822071.1</t>
  </si>
  <si>
    <r>
      <rPr>
        <sz val="11"/>
        <color rgb="FFFF0000"/>
        <rFont val="Calibri"/>
        <family val="2"/>
        <scheme val="minor"/>
      </rPr>
      <t>AGGCCGCCCGGGCAGGT</t>
    </r>
    <r>
      <rPr>
        <sz val="11"/>
        <color theme="1"/>
        <rFont val="Calibri"/>
        <family val="2"/>
        <scheme val="minor"/>
      </rPr>
      <t>ACTCCGAGGAGAATTCTCCACCCTTGAAGATCTTGAGGGTGGGGTAGCCGCTCACGCCATGCTTTTGGCAAGTGTCCTTGCCGCCGGTTTCCGACGTGCAGTCGACTTTGACAAGTGGCACCGGCGGATCGTTATCCTTAAGTGCAGTGGCCGCCTTTTCATACTCGGGCGCTAACCTCTTACAATGACCGCACCATGGGGCAAAAAATTCCACAAGAGCGGTGTCGTGCTCCCTGATCCGATCGTCAAAATCGGATCCCGAGTAGTCGAGCACGTCGCTTCCCAGGACAGCCGACACAAAAGCGGCTAGCAAAATAATCTGCTTCATGGCGTTGCCCGGCACCTCGGCCGCGACCACGCTAATCGAATTCCCGCGGCCGCCATGGCGGCCGGGAGCATGCGACGTCGGGCCCAATTCGCCCTATAGTGAGTCGTATTACAATTCACTGGCCGTCGTTTTACAACGTCGTGACTGGGAAAACCCTGGCGTTACCCAACTTAATCGCCTTGCAGCACATCCCCCTTTCGCCAGCTGGCGTAATAGCGAAGAGGCCCGCACCGATCGCCCTTCCCAACAG</t>
    </r>
  </si>
  <si>
    <t xml:space="preserve">AB289619.2  </t>
  </si>
  <si>
    <r>
      <rPr>
        <sz val="11"/>
        <color rgb="FFFF0000"/>
        <rFont val="Calibri"/>
        <family val="2"/>
        <scheme val="minor"/>
      </rPr>
      <t>GGGCAGGT</t>
    </r>
    <r>
      <rPr>
        <sz val="11"/>
        <color theme="1"/>
        <rFont val="Calibri"/>
        <family val="2"/>
        <scheme val="minor"/>
      </rPr>
      <t>ACAACAGGGGGCAGGCCCTGCGCAAGATCAGGAACGCAGCGGCTGGTCCGTCATGGGGCAGCAGGGGCCAGGTCAGTCCGGCGGCAGCACTCCGGGGAGGCCCCCTCCGTGGTGGCCACCGGAAGTCCCCGAGCGGTCAGTAGT</t>
    </r>
    <r>
      <rPr>
        <sz val="11"/>
        <color rgb="FFFF0000"/>
        <rFont val="Calibri"/>
        <family val="2"/>
        <scheme val="minor"/>
      </rPr>
      <t>ACCTCGGCCGCGACCACGC</t>
    </r>
  </si>
  <si>
    <t xml:space="preserve">Vombatus ursinus DEAD-box helicase 28 (DDX28), mRNA 
 </t>
  </si>
  <si>
    <t xml:space="preserve"> XM_027847626.1  </t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</si>
  <si>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CTCGACGTCAACAAGTGCGTCGAGACCATCGAGAAGCCCTTCGTGTACCACCGCACCTACGGAGCCAAGGTCTTCAACGTGGAAGTGGACGCCGTGAGCCACGGCCCGTACCCCCCGCTGCCGCTGTACGGCAAGCTGTACCAGTACAAGTCTGAGCTCGTCCCCAACCTCGTTAAGTACCTGACCCACATGGGAACCAAGCAGCACGTGCTCAGGCTCAAGGTCCTCCCCACCGTCGAGGACCCCGTCACCGAGTACACCGCCACCTTCAAGTACTCCGACAACCTCGATTATCTGATGAAGACCACCTTGGACAAGGTCTACGTTCCGTACACCCAACATGATTCCAGCGAGGAAGAGTACCGCGAGCAGATGCTCTTCTCCAGGAAGACCGAGCGCAGGCGCTTTAGGCCCAGCTGGCCCTTCAAGCCTAACCCCAAGAAGGAGGTCACCGAGGAGGTGGAGGAGCTCGTCCCCGAGTACGTCCCCGAGTACCTTTACGAGTCCTTCAACGGCACCCTGGTCAAGCACTTCCTCAACGTCACCTTCAAGGCCAAGGACGCCGGAAGCGTGAAGAAATTCGCCAAGGTCGACCTCGCCTACTTCCACACCCTCAACCAGACCGTGTACAAGTACTTCCTGGATGTCAAGACTGAGACTAAGCCCGTGGTGTCTGCCTACCTT</t>
    </r>
  </si>
  <si>
    <t xml:space="preserve">Dermacentor variabilis vitellogenin (Vg) mRNA, complete cds 
 </t>
  </si>
  <si>
    <t xml:space="preserve"> AY885250.2  </t>
  </si>
  <si>
    <r>
      <rPr>
        <sz val="11"/>
        <color rgb="FFFF0000"/>
        <rFont val="Calibri"/>
        <family val="2"/>
        <scheme val="minor"/>
      </rPr>
      <t>CCGCCCGGGCAGGT</t>
    </r>
    <r>
      <rPr>
        <sz val="11"/>
        <color theme="1"/>
        <rFont val="Calibri"/>
        <family val="2"/>
        <scheme val="minor"/>
      </rPr>
      <t>ACCGCTACTGCTTCAGCAATGCCATGTCTACAATGACGCCAAAGATTGTCATGTTCTCCATGGACATTGGCGATGCCCCTACCAAGACACAAGAGGGAGAAGAAGTGCACGAGAACAAGCTGGAAGAGATGATCAAGGAGCTGTCCTCTTCCATGACTGCCGTGAAGCACGAACAGGAGTACATGATGGTCAGGGACCGCATCCACCGATCCATCAACGACAGCACCAACTCGAGAGTTGTGATGTGGGCCTTCTTCGAAGCCATCGTGCTCATCGCCATGACCTTGGGCCAAGTGT</t>
    </r>
    <r>
      <rPr>
        <sz val="11"/>
        <color rgb="FFFF0000"/>
        <rFont val="Calibri"/>
        <family val="2"/>
        <scheme val="minor"/>
      </rPr>
      <t>ACCTCGGCCGCGACCACGC</t>
    </r>
  </si>
  <si>
    <t xml:space="preserve">Amblyomma variegatum putative cargo transport protein EMP24 mRNA, partial cds 
 </t>
  </si>
  <si>
    <t xml:space="preserve"> BK007239.1  </t>
  </si>
  <si>
    <t xml:space="preserve">Uncultured bacterium partial 16S rRNA gene, clone h07_hea_pyr_so3 
 </t>
  </si>
  <si>
    <t xml:space="preserve">LT605626.1  </t>
  </si>
  <si>
    <r>
      <rPr>
        <sz val="11"/>
        <color rgb="FFFF0000"/>
        <rFont val="Calibri"/>
        <family val="2"/>
        <scheme val="minor"/>
      </rPr>
      <t>GACGCCCGGGCAGGT</t>
    </r>
    <r>
      <rPr>
        <sz val="11"/>
        <color theme="1"/>
        <rFont val="Calibri"/>
        <family val="2"/>
        <scheme val="minor"/>
      </rPr>
      <t>TTTTTTTCGGTGGGATGAACCTTTTAGTGTCAATGAAGAGAATGACGTTCTTCAAATGTACAACAGGGGGCAGGCCCCGCGCAAGATCAGGAACCAGCGGCTGGTCCGTCATGGGACATCAAGGGCCAGGTCATTCCGGCGGCAGCACT</t>
    </r>
  </si>
  <si>
    <r>
      <rPr>
        <sz val="11"/>
        <color rgb="FFFF0000"/>
        <rFont val="Calibri"/>
        <family val="2"/>
        <scheme val="minor"/>
      </rPr>
      <t>GGT</t>
    </r>
    <r>
      <rPr>
        <sz val="11"/>
        <color theme="1"/>
        <rFont val="Calibri"/>
        <family val="2"/>
        <scheme val="minor"/>
      </rPr>
      <t>ACCGCCGGTGCCCCGCCTCTCGTTTGAGCCGACACCGGGGACAGGAGTGAGATCGCAGTCGCCCAAACCCAGCATTGTGACCCTCGCCCCTTCGCCGAGCCTGAGCGATCCCAGGAAGAGCTTATCATTCTTGGGCCAGCGAAGT</t>
    </r>
    <r>
      <rPr>
        <sz val="11"/>
        <color rgb="FFFF0000"/>
        <rFont val="Calibri"/>
        <family val="2"/>
        <scheme val="minor"/>
      </rPr>
      <t>ACCTGCCCGGGCGGCCGCTCGAA</t>
    </r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</si>
  <si>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GTCACCGTAGGGGCCTCTGTGCGGCGCCTCAGCTCGCTGCATGGCAGCGCTTGGACCTGCCACCGTATCGTCTCTCCGACCCGTGCTGCAAGTGTGCAGACGCTACGCCGTCACCGTCCTCACGCCGGTCGTCACCGCGTGGCTGATCTACGGCGACTACTCGCGCACTCAGCGCTACAAGAACAGCAAGGCTGCACAGAGTGAATAGGTCCGGTTCGGCATGGACCTTGCAACGGTTTGGCGCCGGATGAAGCTCTTTAAGGGCGTGCCAGTGCTCTGCGTCGGCCTCGCCGTGGGGTGGT</t>
    </r>
    <r>
      <rPr>
        <sz val="11"/>
        <color rgb="FFFF0000"/>
        <rFont val="Calibri"/>
        <family val="2"/>
        <scheme val="minor"/>
      </rPr>
      <t>ACCTCGGCCGCGACCACGCT</t>
    </r>
  </si>
  <si>
    <r>
      <rPr>
        <sz val="11"/>
        <color rgb="FFFF0000"/>
        <rFont val="Calibri"/>
        <family val="2"/>
        <scheme val="minor"/>
      </rPr>
      <t>GCCGCCCGGGCAGGT</t>
    </r>
    <r>
      <rPr>
        <sz val="11"/>
        <color theme="1"/>
        <rFont val="Calibri"/>
        <family val="2"/>
        <scheme val="minor"/>
      </rPr>
      <t>TCCGAGATGACGTCCAAGAGGCGCAACAACGGTCGCTCCAAGCACGGCCGCGGGCACGTGAAGCCCGTGCGGTGCACCAACTGCGCGCGCTGCGTGCCCAAGGACAAGGCGATCAAGAAATTCGTGATCCGCAACATCGTCGAGGCGGCGGCCGTGCGGGATATCACCGTGGCCAGCGTGTACGAGTCGTACCCGCTGCCCAAGCTGTACGCAAAGCTGCACTACTGCGTTTCGTGCGCCATCCACTCCAAGATCGT</t>
    </r>
    <r>
      <rPr>
        <sz val="11"/>
        <color rgb="FFFF0000"/>
        <rFont val="Calibri"/>
        <family val="2"/>
        <scheme val="minor"/>
      </rPr>
      <t>ACCTCGGCCGCGACCACGC</t>
    </r>
  </si>
  <si>
    <t xml:space="preserve">Ixodes scapularis 40S ribosomal protein S26 (LOC8040738), mRNA 
 </t>
  </si>
  <si>
    <t xml:space="preserve">XM_002401089.2  </t>
  </si>
  <si>
    <r>
      <rPr>
        <sz val="11"/>
        <color rgb="FFFF0000"/>
        <rFont val="Calibri"/>
        <family val="2"/>
        <scheme val="minor"/>
      </rPr>
      <t>CGCGGCCGAGGT</t>
    </r>
    <r>
      <rPr>
        <sz val="11"/>
        <color theme="1"/>
        <rFont val="Calibri"/>
        <family val="2"/>
        <scheme val="minor"/>
      </rPr>
      <t>ACTTGTCCGGGTCGAAGTATGACGCCCACGACCACGCGGTTGCTGAACTTGCGCCCAGTCAAGCTCTGCTGCGCCTTCTGGCAGTCGATGACCGAGTTGAACTCCACGAAGGCCTTTCCGCACCCGGGCACCTCGACGCCCTCGATGGGCCGGGGGATCTCGATGCTCTTGACGACGCCGTACTTGTTGCACTCTTCGTGGATGTCCTCGAGGATGTCCTCGT</t>
    </r>
    <r>
      <rPr>
        <sz val="11"/>
        <color rgb="FFFF0000"/>
        <rFont val="Calibri"/>
        <family val="2"/>
        <scheme val="minor"/>
      </rPr>
      <t>ACCTGCCCGGGCGGCCGCTCGAA</t>
    </r>
  </si>
  <si>
    <t xml:space="preserve">Ixodes scapularis splicing factor U2AF 50 kDa subunit (LOC8027906), mRNA 
 </t>
  </si>
  <si>
    <t xml:space="preserve"> XM_029993961.1  </t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</si>
  <si>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TTTTTTTTTTTTTTTTTTTTTTTTTGGCAGTCTAAATGATTTATTTTCATCACATTCTCAGTAAAATCACGACAACAGCCCATCAGGCACATTCACCATTTCTAAACGTACAATAACCGCCTGCTGTGTCAGGGGACATATAGGACAAATGGGCCTTTTTTTCCTCCCTCTTTTCACCAAGAAGTGTAAATACGAGGGGTTATTGTTCTCACAAACGTGCCCGCTTGCCAGCGAGCCAGGAACTTGGAACACTTATATGGT</t>
    </r>
    <r>
      <rPr>
        <sz val="11"/>
        <color rgb="FFFF0000"/>
        <rFont val="Calibri"/>
        <family val="2"/>
        <scheme val="minor"/>
      </rPr>
      <t>ACCTCGGCCGCGACCACGC</t>
    </r>
  </si>
  <si>
    <t xml:space="preserve"> EF202830.1  </t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</si>
  <si>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ACTGCACTTTTCCGTCGGCGCTGACGCGCCTCGCCAGCAGGCTGAAGCTGCCCTTGGCGCTGCCATCAGGGGGCCCGCCACCACTGTCCACTGACTCTGCACGCACTGGCCGTCCCCATGCGGTGCTGTCTGTGCTGCTGCAGGAGGAAGAGGAGGAGTTGGCAGTGCTGGAGGAGGAAGAGCTGCTGCTGGTGGCCGTGCACCCACTGTTGACGCTGCTCGAATCTTCCGAGTCCGTGTCGGCCAGCAGCGGCAGCCGCCTCCGCTGGGAGCCCCGCAGCTTCTGCTTGGCAGGCGTGTGCAGCAGCAGGGGAGGAGCCGGGGATGGGAGCTTGCGCTTCTTTGGGGGCCTCCCGGGCCTCGCCCGCGGCTGCGGAGGCAGGGGGAAGAGCGCCTCGTCGCGGAATGGGTTGTTGATGCCCTCCAAGTCGGGCAGGGGCGGAATGAAGGCGTCCAGAAAAGTGCCACTCTCTCCCTGGTCACAACTGCCGGCGTCCTCGTCGCTGCTGAAGGCATCGCGCCCGCTCTTGCCATTCTGCACCAGTGCCTTGCTTCTGCGCAGGCCATTGGGGAGCTTGCACGGCTGGCTGCTGCTGTTGCCCTTCAAGCGAGCA</t>
    </r>
  </si>
  <si>
    <t xml:space="preserve">XM_019041544.1  </t>
  </si>
  <si>
    <r>
      <rPr>
        <sz val="11"/>
        <color rgb="FFFF0000"/>
        <rFont val="Calibri"/>
        <family val="2"/>
        <scheme val="minor"/>
      </rPr>
      <t>GTCGCGGCCGAGGT</t>
    </r>
    <r>
      <rPr>
        <sz val="11"/>
        <color theme="1"/>
        <rFont val="Calibri"/>
        <family val="2"/>
        <scheme val="minor"/>
      </rPr>
      <t>ACGTGATGGACCAGGGCCGGATTGTGGAGCGGGGAAAGCACGACGAGCTGGTGGCCAAGAAGGGCTGCTACTACCAGCTCGTGCTCGGTCAGCTGTCGGGCAGCGAGGAGTCACAGGCCCCCCCGACCCCGGCCCTGATCTGTCCCCAGACCTCGAAACAGGAGGAGGATGACGAGGAAGAGCGCATGCGGAGGCGTCGCAAGGTGCTTCTGCTGGACAGCATCTCGCCTTTCGACCGCGAGTGCAGCCGCCTGGCCGACGACTTCATCAAGGAGGACGTCGAGCTGCCGTCGGCCCGCAAGATCCTGCGCAAGGCCCGTCCAGACTGTGGCTGGTTCTTCCTGGTCTCGCT</t>
    </r>
  </si>
  <si>
    <t xml:space="preserve"> XM_029975472.1  </t>
  </si>
  <si>
    <t xml:space="preserve">  LT605814.1  </t>
  </si>
  <si>
    <r>
      <rPr>
        <sz val="11"/>
        <color rgb="FFFF0000"/>
        <rFont val="Calibri"/>
        <family val="2"/>
        <scheme val="minor"/>
      </rPr>
      <t>GGTCGCGGCCGATGT</t>
    </r>
    <r>
      <rPr>
        <sz val="11"/>
        <color theme="1"/>
        <rFont val="Calibri"/>
        <family val="2"/>
        <scheme val="minor"/>
      </rPr>
      <t>ACAGCCAATCAACACTTCGTACACTTAAATCAAACCCTCCCGCCCAGCCCCCAAACAAGACTGCAAAACCTATCAATAGTGATGAAGACGAACACTCGAGGGAGAAACAAAAACAAAAAAAGGTCCTGAAGATGCAGAAACATTGGCTTGGCATCTTTAAAAAAAAAAGGGGGAGAGATGTATGGAGCAACGAATAGCGTGCTGCCGAAGCACCCGTTCTTTGCTCGCCAGCCGCGCTGCATTACTGCCGCTTTTCTTCCATAAGCGCTGCGTCGAATCCGCCCTCTGCAAAGCGCTGCATGTCCCTGGCTCCAGTCACTTTCTTCTTTCCTCCTCGGTCGGTGAAGAAACAAAAACGCCTACACTACTTCTGCCTTGGAGGCCTCGTCGAAGTTCTCCACCAAGTCTGGGACGTCGTCATCTTCGTCGTCAGCGGCGCAGGCACCGGCACCCCCGCTTTGTTCCGAATGGCTCACCATTGCACTCTGTACACTGGCCAGCCTCTTCAGGTGGGTCAGGCTTTCTGCTCCGAGCTGGTTCAGGATACCGGGCAGCATCTCTGTTATCTGTTTTGTCTCCGCATGACCCGTGACTGCAAACGTGTTGGCTGCCAGAGAAGCTTGGACTTTGGGGTTGTTGAAGTGTATTACGGAACCGTCTTCCTTAATCATGTTCACCTCCTCAATGCCG</t>
    </r>
  </si>
  <si>
    <t xml:space="preserve">Ixodes scapularis transcription factor BTF3 homolog 4 (LOC8053168), mRNA 
 </t>
  </si>
  <si>
    <t xml:space="preserve">XM_029970591.1 </t>
  </si>
  <si>
    <r>
      <rPr>
        <sz val="11"/>
        <color rgb="FFFF0000"/>
        <rFont val="Calibri"/>
        <family val="2"/>
        <scheme val="minor"/>
      </rPr>
      <t>GAGCGGCCGCCCGGGCAGGT</t>
    </r>
    <r>
      <rPr>
        <sz val="11"/>
        <color theme="1"/>
        <rFont val="Calibri"/>
        <family val="2"/>
        <scheme val="minor"/>
      </rPr>
      <t>ACACACGTTAATGTCAACGCAACTATTTACAATAGTTTGGTAACTTGCAGCTGTAAATGCATGTGACTGTCGGATGACGTGGGCCGGCACAGCCTCGCCACATGTCACCACGCAGAGTTTGGCAGCTCGGACACGTTGGGCACTGGCGTCACTTATTCACGCGTAGGCACGTTCACGCCACAACAATGGGACGCAGCAACAGCATCAAGCCCATCCAGGGGTGGCACCGTCCAAGAAAACGCACTTTCTCTGGCCTGAGGACTGGACGTGGCAAACCCATGACTAAAGTTCGAGACGGTAACTGCCGTTGTGAGAGCCAGCACAGCTGCGTACAGACGACAGTTTCTTTGAACACCAGATGCATGGTAAACAGACAAGAAGAAAGCACGCACGACGGTCGCGAAGTCTCACACAACAGCTAAGGATGTGTCTCGCACCGTGCCGTGTTATGCAGGGTCCCGTTTGTTAAGCTGCTTTCTGCGCAGTCAATAGGCTGCGCGCGAAGCGACTACCTTATCCCTTAAAACACTTCGCAGTTATCCTACAAAAAGGATCAACAACCGCAACAGCCACGCTGATGGCGTGCAATTAGGTGCACCCCACTGACGTGAATGCCAGCTTGGGCGCATCACCCAACTCGTTAGAACGCCAGTATGTGGACACGAATAAATTCTCTAATTGCGAGCCTACATACTTCCGGCCTAAACTACGCTTCAATAAA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</si>
  <si>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GCTAATTATGATGCTGGCAATTATGTTCCACAGTAGCTCTTCCATCGCCACCTTGACCGTGTAGAAAATCACTCCGCGCTCCGTCCCGTTGAAGTAGAAGATGAGGAACGGGTGCAAGATGTAGATGGCGAAGCAGAGCCTGCTGATGGGAAGCCAGCCTGACCAGGTGAGAAATACCCTGATGACTCCTCCGCTGCCCCACGCGCTGGCCAGCGCAATGTAGGCGATGCCCGCCGAAAAGAGGACCCTGTGGAAGGCGTCGTAGATGGCGTACTCTGTGCCTCCGGGCCTCATGTGGCGGCCTTCCTTGTTCCAGAACCAGGGGATGTGCGTGATGGCCAGCACAGTCACCAGCGACAGCATCCAACCCGCGAATGCGGCCCACTTGTTAAGGGTCAGCTTGGGTTTGATGGCGAGTAGGT</t>
    </r>
    <r>
      <rPr>
        <sz val="11"/>
        <color rgb="FFFF0000"/>
        <rFont val="Calibri"/>
        <family val="3"/>
        <charset val="134"/>
        <scheme val="minor"/>
      </rPr>
      <t>ACCTCGGCCGCGACCACGCT</t>
    </r>
    <phoneticPr fontId="1" type="noConversion"/>
  </si>
  <si>
    <t xml:space="preserve"> XM_029981014.1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</si>
  <si>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CTTGTTGTGCAAGTAATTGTAAATGTATTCGAAGCCAGTAATGTTCTTAAAGAATGAGTCTCGAGTTTTCGTGTGGCCTATAAAGAGGTGGTTCATATTGTGAAACGCTAGCTTTGTACGGCCTGCACGAATATGTTCTCTGGATTCTTGGGCAACCTTTTTCATATAATCAGCGGCAGTTCTGTCTATGAGGCCAGTTGCGTATGCAAACTCGCCGACTTCTAACATATTGACAGGGTCTGTGAAGCCGTTGCCGTAGGCGATTCCGCGAAAATTGATCTTCACCGGCATGAACGGAGCATTCTTGTGAAGTGCGGCTCCCACCGCGGGAACATACTTGCCGCCGTAAGACTCCCCAGTGATGTAAAACTCATTCTGGGCGAGGTCGTCGAACAGTGTGAAGAACTGCTGCAGGAACTCGAGCATGTCTCCGCCAACGTCAGTCAAGTTCCGGGCGTAGCCAGCCTCATCGTCGGTGAAGCTGAAACCGGT</t>
    </r>
    <r>
      <rPr>
        <sz val="11"/>
        <color rgb="FFFF0000"/>
        <rFont val="Calibri"/>
        <family val="3"/>
        <charset val="134"/>
        <scheme val="minor"/>
      </rPr>
      <t>ACCTCGGCCGCGACCACGCT</t>
    </r>
    <phoneticPr fontId="1" type="noConversion"/>
  </si>
  <si>
    <t>XM_029977627.1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</si>
  <si>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GTCGCGGCCGAGGT</t>
    </r>
    <r>
      <rPr>
        <sz val="11"/>
        <color theme="1"/>
        <rFont val="Calibri"/>
        <family val="2"/>
        <scheme val="minor"/>
      </rPr>
      <t>CAAACAACGAAAGTATTGCGAAGGCATTGTGCGGGGGCAGCGTGCGATTGTTGTGCTTTGCGCGTGTTGAGCTCGCACAGCTCGTATCCTGACTGACTATCAAACGCCTTTGCCAAACGCGAGGATGAAGCCAAGCTCCAAGGGGGATTCGTGGGCGGTGAACTTCTTCAAGGACGCCACCAAGGCCTCCCCTGCCAAGCAGCTCACCATTGGGGGCGTCTCGGGGTGGTGTGCGGGCTTTGTGTTCACCAAGGCTGGCAAGGTGGCAGCCATGGCCATCGGGGGCAGCCTGCTCATCTTCCAGATAGCGCAGCACCAGGGATACATAAAGGTGAACTGGTCACGGCTCAACAAGGACCTGCAGCAGGCCCAGAACGAGCTGGCACGACGCACCGACGGAAAGCTGCCCCGCCTCATCGAGCAGGCCCAGAAGTTTGTCAAGGACAACGTCTTCCTGGCTACAGGCTTTGCGGGTGGCTTCCTGCTGGGGGTGGCGTCGTCCTGAGGCACCCCTCCAACCAGGCCTCCCACCCTCGCACGGCCGGCGCAAGCCCAAAGCTGCCACCCAGTCCCACCCGCCGATCCTAGTTGCACAGTGCAGGGCCTCTGTTTCGCTTTTCCGTTTTGTTCGACGCGCGTGTCTGCACTGGTGGCAGGCTGTGCCGTTGCTTTCTCTGCACGCCTCACTGGTATCGCATAGG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</si>
  <si>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 xml:space="preserve"> DQ066236.1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</si>
  <si>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GGCCGCCCGGGCAGGT</t>
    </r>
    <r>
      <rPr>
        <sz val="11"/>
        <color theme="1"/>
        <rFont val="Calibri"/>
        <family val="2"/>
        <scheme val="minor"/>
      </rPr>
      <t>ACCGCTGCCACACCATCATGAACTGCACCAAGACCTGCCCCAAGGGTCTGAATCCGGGCAAGGCTATCGGAGAGCTGAAAAAATTGGTTGGTGGATTATCGCAAAAGCCGAAGGCTGACATGACTGGTACCTCGGCCGCGACCACGCTAATCGAATTCCCGCGGCCGCCATGGCGGCCGGGAGCATGCGACGTCGGGCCCAATTCGCCCTATAGTGAGTCGTATTACAATTCACTGGCCGTCGTTTTACAACGTCGTGACTGGGAAAACCCTGGCGTTACCCAACTTAATCGCCTTGCAGCACATCCCCCTTTCGCCAGCTGGCGTAATAGCGAAGAGGCCCGCACCGATCGCCCTTCCCAACAGTTGCGCAG</t>
    </r>
    <phoneticPr fontId="1" type="noConversion"/>
  </si>
  <si>
    <t>Uncultured bacterium partial 16S rRNA gene, clone hea_lac_so3_b01</t>
    <phoneticPr fontId="1" type="noConversion"/>
  </si>
  <si>
    <t xml:space="preserve"> LT605814.1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</si>
  <si>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AGGT</t>
    </r>
    <r>
      <rPr>
        <sz val="11"/>
        <color theme="1"/>
        <rFont val="Calibri"/>
        <family val="2"/>
        <scheme val="minor"/>
      </rPr>
      <t>ACGGTCCTGGTGGCGGGCAGTACGGAGGGGGAGCCATTCCTGCCCCGAACTGAGAGGCAGTCTTGCCGGCTTCCATCATGGCCTGTCCAAACTCGATGGCCCCTCCCTTCATGAACTTCAGCTTGAAGACGCACTGGCCCGTCCAGTTGCCGTTCTGCTCGGCCTTGACCTTGCCCTTGATGTAGTTTGCGCCGAAGATGGGCTGCTCCAGCTCCAGCTGGCTGATGGTGAAGAAGGGGAAGCTGAACGACTGCAGGAAGTCCTTGGTGTTCTTGTTCGTGAACACCATCCTGTGCGTGGTGAGGTAGATGCGGCCTTTCTTGGTCCCCTGGAACTGGTGGGCGTCAGCACCCTCAAACGTCAGGTCCACCCCATCGCAG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</si>
  <si>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 xml:space="preserve"> XM_029969703.1</t>
    <phoneticPr fontId="1" type="noConversion"/>
  </si>
  <si>
    <t xml:space="preserve">  XM_029991895.1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</si>
  <si>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GCTGACGTCGAAAATCGTTGGGCGTGGACCTTCCTCCCGTCAACAAGTGTAAAGGCGAGAAAAAGTATCCTGCGATGGCTTGCATCCTCTTCTTTCCTTCAACAATGAACGCCGCCTTCCCTACCGCTGACGACCCCCTCTACGCTCCTCCGGTGAAAACAGCAAGGCAGGCTGCCCTCCTCCGTTCGCCTCCTTCCTCCTTTTGGCATGGCAACGACGCGAAGATTTGACGATGTTGTCCCCAGTAGCTATGTGCCCTCCCGTCCTATAAAATGAAGCAGCGTTTCTTGCGGCCTTCTTTGCGGTGCCGCTTCTTGTCCTTGCCTTTCCACTCGCGGTCCTTGCGGATCTCGCGGACGAGGGTGTAGAAGGCGTCGTCGACGCCCATGCGGGTCTTGGCGCTGGTCTCGATGAAGGGGATGCCGTAGTTGCGCGCCACCTCTCCGGCCTGCTTCATGTCAACCGCCCGCGTGGGCAGGTCGCACTTGTTGCCCACCAAAACCATAGGCACGTCGTCAGCGTCTTTCACCCTCTTGATCTGCTCCCGGTACATGCTGATGTCCTCGAACGACTTGCCGTTGTTGACCGCAAAGACCAGCAGAAAGCCCTCGCCTGTCCGCATGTACTGATCCCTCATGGCACTGT</t>
    </r>
    <r>
      <rPr>
        <sz val="11"/>
        <color rgb="FFFF0000"/>
        <rFont val="Calibri"/>
        <family val="3"/>
        <charset val="134"/>
        <scheme val="minor"/>
      </rPr>
      <t>ACCTGCCCGGGCGGCCGCTCGA</t>
    </r>
    <phoneticPr fontId="1" type="noConversion"/>
  </si>
  <si>
    <t xml:space="preserve"> XM_029991244.1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</si>
  <si>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AGGT</t>
    </r>
    <r>
      <rPr>
        <sz val="11"/>
        <color theme="1"/>
        <rFont val="Calibri"/>
        <family val="2"/>
        <scheme val="minor"/>
      </rPr>
      <t>ACAACAAACGTGGCACCACGGGGGGCAGATGGTAGTCGCGGCAGCGGCTCTAATCTTTGGTGCCGGTTCTGCCACTTCTTCCTGTCACCATTCGATGCACCGCCCCCCACAGTCGCGGCACTTGTGTCGCTACGTCCACTCGCTTGGCCCAGGGGCAAACCACCAATGCGCGACACAAACGAACTCGCAGAAAGAAATGTTATGACGCAGGCTGCACTAAGACAGGCATTTCATACATGCTATAAGGGCTACTGT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</si>
  <si>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TGGAGGTCAGCACGGTGCTCACGGACGCAAAGAATTTGTCCAGAGAGGCGTGCACAGCGGGGGTGAAGTCGGCGGGGTGGTGGTTGGCCAGGGTCACCAGCAGGCAGTGGCTCAGGAGCTTGAAGTTGACAGGGTCCACACGCAGCTTGTGGGCGTGCAGGTCGCTCAGAGCGGACAGGGCACCGGGCAGGTCATCGAGGTGGCCAACGGCATTGGTCAGGGCGTCTGCGACCTTCTTGCCGTGGCCCTTGACCTGGGCAGAGCCGTGGCTCACATCAAAGTGAGGGAAGTAGGTCTTGGTGGTGGGGTAGACAAAGAACATCCTCTCTAGGGCCTCCGCGCCATATTCACCGGCGTGGCCACCAATCTTGCCCCAGGCCTCGGAGATGTTGGTCTTGTCCTTCGCAGAGAGCACCATGGTGATTCCTTCCTGAGTCTGTC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</si>
  <si>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TTTTTTTTTTTTTTTCGCTTTCACTCGCAACCTTTATTAGATAATATGTCACAGTCAAGCATGCCCCTCGATGCTCAATGTCCAGCCAGGTTTCACGAGGCTGCGTGGGTCCTGCAGTGACCGCATGTGCCAACACCAGAACTTAAATTTTCCTAATGCATTGGTTTTACGGGTTCCTCGATCTTTAAGTGGGAGCCTGAAGCTTGCCGAGTCATTGGGTTACGTATTAGATTCGTTTGAGTATTTTATAACATGTAATTTTTCGCGGCGAAGTATCACAAAAATAAATGTACTTATTTGCACAGGCATAGCCAGATAGATAACACTTAATTGCCGTGTTTGATGCACTGTAAGGTGGCGGCTTCTTACACGCTACCCCTGGTGAGACCACTCAACGCCGGGAGCACCAGGAATATCACCGTTGAGGCGACATCATTCTGCTGACCCAATTTGAGCTCTGGTCAAGACGACAAGGCATTGGCTTTCGTCGTGCTTTCCGTGAAGTTGAAGAGGAGGGGGTAGATTAGCTGGTTCCCGCTGTCGGTGGTGTAGAGTGACGCGTCGCCCGGATTGTAGGCAAGAAAAGTTGTGTTGCCGAACGGGTTGCTGAAGTTTAACCTCGGT</t>
    </r>
  </si>
  <si>
    <t xml:space="preserve">Ixodes scapularis uncharacterized LOC8035501 (LOC8035501), mRNA 
 </t>
  </si>
  <si>
    <t xml:space="preserve"> XM_029978069.1  </t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</si>
  <si>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GCGAGTCAGCGTCAGGGTGCTTCTGCGCACTGACGATCCTGCCCACCCGTAGGTCTAGCCGGCTTACATCGACCGGCTTCGAGTCGTCGGAGTCTTCGGCCTTCTTCTTAGCGTCTGCTTTTTTCGGCGGTGGCGGCTTCGCGTCTACGGCAGCACCAGCGCGTTTTTTTGGCAGGTCACCGGCTCCAGTTGCGGCGGGCTTTTGGGGAGCACTTTGCGTAGCTGGTTTGGCATCGGTCACTTTAGCACACGGCTCAGGCGTGGCTTGCTTTAGAGAAACAACCACCGGCTTGACACCGTTGCGAACTTGGGCAGCCTCTAGCCGACTTTTCCAAGCTTCAACTTCAAGGCGAAGCGCGTCGTTTTCGCTTCGCAAGCGGGCACACTGTTCTTGCACGTGTTTCTCGGTCTTTGCGGCCCGCAAAGACTGCAGTTGAGCAGTAAGCAGAGCGATCAGCTCGTCCGCCAGCTTGGCCCTACTCATAATCCGCGACAGAGCGTTATCAACAACCATTGTCGGGAACTGTCCGCACTTAGTAATAGGAAAGTATAGACCAAAAAGTCGAAAATTCTCACTCGCTCCTCACGCAGAACAGGGAGCTCCTCCGCACCTCGGCCGCGACCACGCTAATCGAATTCCCGCGGCCGCCATGGCGGCCGGGAGCATGC</t>
    </r>
  </si>
  <si>
    <t xml:space="preserve"> GADI01004247</t>
  </si>
  <si>
    <t>Ixodes ricinus Ir2-32367 mRNA sequence  Molecular Function: tRNA binding (GO:0000049)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</si>
  <si>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AAAGGACGAAGAAGACGGTGGCAGCAATCCCTTCGTCAACCTCGAAAAGACGTCTGTGCTTCAAGAGGCGCGCACCTTCAATGAGACTCCCGTTCATCCACGGAAATGTGCGGAAATCCTGAGCAAGATCCTGTACCTGCTGAACCAGGGGGAGACGCTGGGCACCCGGGAGGCGACGGAGGCCTTCTTTGCCATGACCAAGCTGTTCCAGTGCCGGGACCCTGTGCTGCGGCGGCTGGTCTACCTGGGCATCAAGGAGCTGTCCAGGGTGGCCGAGGACGTCATCATCGTCACCAGCAGCTTGACCAAGGACATGACGGGAAAGGAGG</t>
    </r>
    <r>
      <rPr>
        <sz val="11"/>
        <color rgb="FFFF0000"/>
        <rFont val="Calibri"/>
        <family val="3"/>
        <charset val="134"/>
        <scheme val="minor"/>
      </rPr>
      <t>ACCTGTACCGGGCGGCCGCTCGAA</t>
    </r>
  </si>
  <si>
    <t xml:space="preserve">Ixodes scapularis coatomer subunit gamma-2 (LOC8039179), mRNA 
</t>
  </si>
  <si>
    <t xml:space="preserve"> XM_029982728.1  </t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</si>
  <si>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CTTTGCCACTTTCTGTGAACACGCAAAAACCACGTGCCACTATTAGAAAAGTGTTCCTTGCAATGTGCTGCACTTGTGTGCAAGGTGAGGAACATTGAACCGCAAGTCATGGCAAAAACGCGGCGACGCTCCTTTTGATCGGAGACCTGCACATCGGACAGTTGCCACTGACCATCTCCGAGCAGTCCGTACAGAGGCAGACATGGCCACACTCGAGGATCATCACTTCTACAGGATTGGTGCGGCAGATGACGCAGCACGGATGGTCCGACGTCGTATCCCGGTTCAGCTTTCGGCGCTGCATTTTCGCCTCTTCCCGACGCATCGAGTCCTTCCTCTGCTGGGCGCGCGCCTGCCTTGTTTTCCACCAGGAGAACAGCAGGTAGAAGGACAGGCCCACGGCGGTGCAGCCAAGCACTAGGCAGGTGACGCGCAGCACTCCGAGTTCGGAACGCAGCTTCGACACGAGCGCCGGGTGGCTGAGCTGGGTGAGGTAGTAGCAGACGCCGTCGGTGGGTGGGATCAGCTTGACTGAGCCATCTGCTGCGACGGAAAGCGAGCCAAAGGCAGTCAAGACGGAGCCTTCTTCAAGAAGAAATTCCTGTTCTTCGATGCCTTTCGTCTGCTCGCCTCGTAGCCAG</t>
    </r>
  </si>
  <si>
    <t xml:space="preserve">XM_029970240.1  </t>
  </si>
  <si>
    <r>
      <rPr>
        <sz val="11"/>
        <color rgb="FFFF0000"/>
        <rFont val="Calibri"/>
        <family val="3"/>
        <charset val="134"/>
        <scheme val="minor"/>
      </rPr>
      <t>CTCCGGCCGCCATGG</t>
    </r>
    <r>
      <rPr>
        <sz val="11"/>
        <color theme="1"/>
        <rFont val="Calibri"/>
        <family val="2"/>
        <scheme val="minor"/>
      </rPr>
      <t>CGGCCGCGGGAATTCGATTAGCGT</t>
    </r>
    <r>
      <rPr>
        <sz val="11"/>
        <color rgb="FFFF0000"/>
        <rFont val="Calibri"/>
        <family val="3"/>
        <charset val="134"/>
        <scheme val="minor"/>
      </rPr>
      <t>GGTCGCGGCCGCGACCGCGCT</t>
    </r>
    <r>
      <rPr>
        <sz val="11"/>
        <color theme="1"/>
        <rFont val="Calibri"/>
        <family val="2"/>
        <scheme val="minor"/>
      </rPr>
      <t>AATCACTAGTGAATTCGCGGCCGCCTGCAGGTCGACCATATGGGAGAGCTCCCAACGCGTTGGATGCATAGCTTGAGTATTCTATAGTGTCACCTAAATAGCTTGGCGTAATCATGGTCATAGCTGTTTCCTGTGTGAAATTGTTATCCGCTCACAATTCCACACAACATACGAGCCGGAAGCATAAAGTGTAAAGCCTGGGGTGCCTAATGAGTGAGCTAACTCACATTAATTGCGTTGCGCTCACTGCCCGCTTTCCAGTCGGGAAACCTGTCGTGCCAGCTGCATTAATGAATCGGCCAACGCGCGGGGAGAGGCGGTTTGCGTATTGGGCGCTCTTCCGCTTCCTCGCTCACTGACTCGCTGCGCTCGGTCGTTCGGCTGCGGCGAGCGGTATCAGCTCACTCAAAGGCGGTAATACGGTTATCCACAGAATCAGGGGATAACGCAGGAAAGAACATGTGAGCAAAAGGCCAGCAAAAGGCCAGGAACCGTAAAAAGGCCGCGTTGCTGGCGTTTTTCCATAGGCTCCGCCCCCCTGACGAGCATCACAAAAATCGACGCTCAAGTCAGAGGTGG</t>
    </r>
  </si>
  <si>
    <t>ABJB010417050</t>
  </si>
  <si>
    <t>Uncharacterized protein</t>
  </si>
  <si>
    <t>Ixodes-scapularis uncharacterized protein</t>
  </si>
  <si>
    <t>symbol</t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</si>
  <si>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ACAGTTTCTAAGTCAACATTGGGCGCGTTTTCGGTGGTGTCAACAGTATCGACAGCGATTTCATCGGCGAAACACGTTAATAATGGCACAATTAGAGCACAGCACCAGATCGAGACAGGAGCCATGTTGCTGAT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</si>
  <si>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CACGACCATATTTTATTCACTTAACACGGTGTACAAATCCTTCCGTTGGTGAACTAGAGGGTCGCCCTGCAGGCGGCAAAGTGAGCACGAAGTCTGGTCTTCTCTTGCGCCTGGAAATACAAGGAGGCACCATTTTAGTTAAAGAGGAGGCTATCTTTTTCTTTTAATTTTTGCACAGTTTTTAAAGGAAAGCTTTACAATTTTCATCGCTTGGTCTCGCCGCGGATGCGCAAATTCACCTTTTGACCGTAGACCTACCCCCTGCGCCGCGCCCTTTCAAGCGCGTCGCGTG</t>
    </r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</si>
  <si>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TTTTTTTTTTTTTTTTTTAGTGGAACCATGAACACATTTATTCAGACATTAAACATCGTAAAGATCCTTCTGTTGGTGAACTAGTGGTTTGCCCTGCATTCGCGGAAGGCAGCACGAAGAGTGGTCTTAGTCTCCGCCGAGAAGAAGTCGGCGTGCTGCGCGTGGGTGTCGGGGGTCAGATCGCAGATTTTCCTGAAAGCGCAGTCCAGGTCTTCACATTCCAGTTCCCTCTTGACCTCCTCGAACTTTCCGCGAGTCTCCTCGCTCACGTGGGTCTTCAGGCATTCCACAACCGCGTGCCTGGATTCGGCTGGGAGGCTGCAGAAGCCGTCCTGGGCATAGGCAAAGCCGACGACGGCGAAGAAGGTGAGAGCGAGGACAGCCTTCATGGTGACCGGGGATGGTGCGG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</si>
  <si>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AAAGGCGCTCTCCGAGACTGACTCTAGAAAGTCCCGTTTTATTGGTTTCGAAAACGTTCTAAAAGCGAGTATTCGGCAAATTTTCGTCCACGTTCTCCGTCGTGGGATCGCTGAATTGGTTGGGTAGTAGCGATTGAGGGGGACGCGTACGTTACCTGCCAGCACAGTCCCAGAGCTGTAGCCAAAAGCGCCGGACTTCATCTTCCCTTGTTGGCCGCAATTTTTTGTACTTGTCGCCACCCAGTTACCGACGTATTTGGGGTTGGGGGCTCTCTCTCTCTCCCTCTCTGTTCTCGGTGTGATTGGGTGCGTTGAGGTTGGAGAGACGTTGGTGCGATGGTTTAATGGCTCCCAGCGTGCCTTGGATTAAATTCTCGACCCGTTTGTGTTTCTGGACCTGAAATTGTTGTATGTCGAAAAAACCGGTTTCATTTTTGTGCTGCCCTACAAAATGTTAAGAACGGGAATTAAAAAAAAAAACTTCCTGCGTTGAGTTAAATAGACTGCCATTGATAGCGCACCGAATTACTACTGTCGCGCTTTGGATTTGACATTCTTTTTTGGGAGCGATATCCGTGTGGTGGTGTTTAAAACGGTGCGAGCGAATGGGATT</t>
    </r>
  </si>
  <si>
    <r>
      <rPr>
        <sz val="11"/>
        <color rgb="FFFF0000"/>
        <rFont val="Calibri"/>
        <family val="3"/>
        <charset val="134"/>
        <scheme val="minor"/>
      </rPr>
      <t>GCGGCCGCCCGGCAGCGGCT</t>
    </r>
    <r>
      <rPr>
        <sz val="11"/>
        <color theme="1"/>
        <rFont val="Calibri"/>
        <family val="2"/>
        <scheme val="minor"/>
      </rPr>
      <t>CTTCCTCAGCACGGCATCCCGGCGCGCAATTCAAAGCGGGGCAGGGCGTGCAGTCGCACACTGGGCAGTTGTTGGGGCCCGTGTTCGTGAGCCGGCAGCTGCGATCAGCGCACACGGGCTGCGCACATGGCGCTGACGTTGTCGCTGACGATGATGCAGGTTCGGCTGCTCGAACACCTGCCACCAACGTGAACAGTATCGCAACGGTAAGCGCGCCGAGCGAGATGTGATGCCTTCGAAGATCCATGATGGTTGCGAGGTTAGGCTGCAGACCTTCCTCTGACGCGGAC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</si>
  <si>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t>Cricetulus griseus hemoglobin subunit alpha (LOC113836650), mRNA</t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</si>
  <si>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CCTCGACGCCAAGATCTCCCCTTACCGTCTGATCCAGGACAAGGTGGACTTTGCACCCAACGAAAGTGTCAAGGTGACCGTATACACTGTGGGAAAGCCCTTCCGAGGCTTCAAGGTGAAGTCGGTGGACGAGCAGGGCCACGAAGTGGGCCGCTTCGAGCCCGGTGCCGGATACAAGCCTCTGAGTGAATGCGCGGCCGCCACGCACGTCAGCAGGGCGGACAAGGAGCGCGTAGAGATGCACTGGCTGGCACCGGCCGACAAGTGCGGACGAGTGCACTTCAAGGCCACTTTGGTTCACAGGTACCTGCCCGGGCGGCCGCTCGAATCACTAGTGAATTCGCGGCCGCCTGCAGGTCGACCATATGGGAGAGCTCCCAACGCGTTGGATGCATAGCTTGAGTATTCTATAGTGTCACCTAAATAGCTTGGCGTAATCATGGTCATAGCTGTTTCCTGTGTGAAATT</t>
    </r>
  </si>
  <si>
    <t>Ixodes scapularis uncharacterized LOC8032625 (LOC8032625), mRNA</t>
  </si>
  <si>
    <r>
      <rPr>
        <sz val="11"/>
        <color rgb="FFFF0000"/>
        <rFont val="Calibri"/>
        <family val="3"/>
        <charset val="134"/>
        <scheme val="minor"/>
      </rPr>
      <t>TCGCGGCCGAGGT</t>
    </r>
    <r>
      <rPr>
        <sz val="11"/>
        <color theme="1"/>
        <rFont val="Calibri"/>
        <family val="2"/>
        <scheme val="minor"/>
      </rPr>
      <t>CTCACCTTCCACCGTCCGCACCGCACCATCACCGCCAACCATGAAGGCTGCCTTTGCCCTCGCCTTCTTCGCCGTCATCGGCCTTGCCTACGCCCAGGACGGCGTCTGCAGCCTTCCAGCCGAATCGAGGGACGAGCTTGTGGAATGCCTGAGGGCTCACGTGAGCGAATTGACTCTCGCAAAGTTCCGCCACATCAAGACGGAGGTCGAGTGTATTGACATCCAGTGCGTTTTCACCAAGATCTGTGAGCTGAGCAGCGACACCCACGCGCAGCACGCCGACTTTTTCTCGGCGCAAGAGAAGACCAGACTTCGTGCTCACTTTGCCGCCTGCAGGGCGACCCTATAGTTCTCCAACGGAAGGATTTGTACACCGTGTTAAGTCAATAAAATATGGTCGTG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</si>
  <si>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TCTGGAAAAGTGCCGTCACAAACTTGGCGATGATGCTTACTTCATGCAGAAGAAGCTTCCTGTTGAAATGGCTCGAGATGTTTTGTTTGCTGTGCCCTCAGTGTGCGTCATCTCTGACTCTGAAGGGAAGTTCAAGGTTATGCCTTGCAGCGACAATAAAGGAGGGAAGTCTGGGTCAGTCCTGCCAGATGACCTCATCCACGGTCTAATGTCAGTGCTTTTTGACTACCCTGAAGGCCTCGACGCTTCGGACCTTCTTCATATGCACGACAGGCGGTTTGGCAAGCATAAATACCTTCTGGATCACTGCCAAAACACCTTTGACTTTGTCCGAAATGTGCTTGTTGCCCTGCCCTGCACTTCTCTGGTGTCGCATGGAGATGGCAGGTACACCGTGAGCGTTTACAGAGAAAAGCTGCAAGATGACTGCCTCGCACTCGTCAACGGAAGGGCAGGGCCCCTTTCGAGCGCCGCCGATGGGTGCGACTCCTTGGCAGAAGTGAATTCTTATTCGACGCAAGAGGTGCCTCAAGACCAGCCGTTTCCCGTCATCGTAGGGGAGGTGTTCAACCCGGCCGTATTCTACGTGTTGATTACTACGAGTGA</t>
    </r>
    <phoneticPr fontId="1" type="noConversion"/>
  </si>
  <si>
    <r>
      <t>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ACTATCCGGGGCAGGCCCTGCACCAGATCAGGAACGCATGGGCTGGTCCGTCATGGGGCAGCAGGGGCCAGGTCAGTCCGGAGGAAGCACTCCGGGGAGCTCCCCTCCGTGGCGGCCACCGGAAGTCCCCGAGCGGTCAGTAAT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</si>
  <si>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CGGGTTGGCGCGGAGATTTCAAGGCCTGGCTAAAGCACCACGCACACTCCGGCTGGACGAGGTTCCCTCGGAAGTCAGGCTGCCCGTGCTCTCCATCTCCAGACAGCGGACTCTCTTCGGCGGGTCCCGGGGATCTACCATCAGGCTACCCGTACGGATCATCACAAAGTTGTTGTTCTCACGTCGTTTCAACGCACTGTCCGACCAGGGGATCGAGGAGCAGAACAATGCAGAAGGCTTGAGCATCACAAGATCCGCGGATGCGGCACTGGTCGTTGTTTTCCACTTTTAGCTTTTTTTTGTTTTCTTCCTACGCATCCCCTCTCTTGTATTATCTGCTTCGCCTGTCCTTCGCTTTTCTTT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</si>
  <si>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CGGGCCGACAACGTGATGAATGTATGTATGGACAGGTGCTGAATGTGTGTACGGCCAAGCACACATGTGTGTAGGTTGCCCAGAGACCTGTTGTTGAAACCCAGATGTGGGTGTTTGAAATGCTGGGCTGTGCCCTAAACAGAACGGATTTTGATTTCCAGCCAACATAATTGTTCCAGGATTGCGGGTAGCTTGCGTCACCAACTCTAATGAACCAGCATCGGCTGCTCAGCTGTCAAAATCCCACAACAACAATGCCATCACGGAATTCCGAAATGCGGTAAGCAATGTGGCAACAGGTTTGAAACAG</t>
    </r>
    <r>
      <rPr>
        <sz val="11"/>
        <color rgb="FFFF0000"/>
        <rFont val="Calibri"/>
        <family val="3"/>
        <charset val="134"/>
        <scheme val="minor"/>
      </rPr>
      <t>ACCTGCCCGGGCGGCCGCTCGAA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</si>
  <si>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AGGTTTCGAGCGGCCGCCCGGGCAGGT</t>
    </r>
    <r>
      <rPr>
        <sz val="11"/>
        <color theme="1"/>
        <rFont val="Calibri"/>
        <family val="2"/>
        <scheme val="minor"/>
      </rPr>
      <t>ACAATCCTTCCGTGGGTGAACTAGAGGGTCGCCCTGCAGGTGGCAAAGTCAGCACGAAGTCTGGTCTTCTCTTGCGCCGAGAAAAAGTCAGCGTGCTGCGCGTGGGTGTCGCTGCTCAGCTCACAGATCTTGGTGAAAACGCACTGGATGTCAATACACTCAACCTCCGTCTTGATATGGCGGAACTTTGCGAGAGTCAATTCGCCCACGCGAGCCCTCAGGCATTCCACAAGCTCCTCCCTCGATTCGGCTGGAAGGCTGCAGACGCCGTCCTGGGCGTAGGCAAGGCCGATGACGGCGAAGAAGGCGAGGGCGAAGGCAGCCTTCATGGTTGGCGGTGATGGTGCGGTGCGGACGGTGGACCTCGGCCGCGACCACGCTAATCGAATTCCCGCGG</t>
    </r>
    <phoneticPr fontId="1" type="noConversion"/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</si>
  <si>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AAGGGCACAAGAACCCTGGGAGGTGTAGAAGGCACAAAAACTTGCGTAAAAAGAAAGCCTTTTGTAAAGGTCAACTTTTACTACTTTGCAAACCAGCACAACAAGCCATGTAAAGGCTAATAAAGCACGAGTGATATCAAACCAGGGGTCTGACAATGTGCAAAATGCCAATCCTCCTTGCACAGCTTAGAATTTACACAAATTTCCACATCACAAGCTGCAGTGCTACTTCACAGACACGCTAAAAAAACCTACAATCAAATTAAAAAAAATTGCATATCCTAGATACAACATTTTTTAGCCCTATGGACAAGGGCTATTACGAGCCCTCAATGAGGCAAGTGCACAACGTTCGTTCTTCAGTTGCAGAAAAAGAAAAGCAAATAAATTACACACCCCTATTTATTCAACAGGAGACCTTAACAGGCAATCTGAATGCAAGCCCCCATTAACTCCCACTGAAGAGCTTGACAAAAATGTATTGATCTTTTGTCTTGTGATTCAAACAAAGCACCGAATAAACATGGGTGCATGTGGAGAAGGGACGCTCTGGTAAGGTTGTGGGAAAATTTCTCCTTTGAACGGTAGAAGAGCTGAACCACGACAGTGCTTTGACGAAATAAGACTTCAGTCGACATGACAAGGAGGCATTACATTCACACAATTCACGTGCGCGCGCACACACGCACACACACACACACACACACAAGAAAAAGACAGTTCCTAAGACGGTGAGCAAATTAA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</si>
  <si>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ACTTCTACCACGAGGGCAGCTCCTTGAGGACATCGTCCACGTATTTGTTCAGATCTTCGGTAGACTGCTGCTGGCTGAGGCCTGCCAAGAGCAGGAGCGTTGCCACGACGTACAGCATTCTTTTCTAGGGTTTGGTTCACCTCGATGAAAGTGGCCTACAAGACTGTCTGCCTGAGCTGCACTCTTA</t>
    </r>
    <r>
      <rPr>
        <sz val="11"/>
        <color rgb="FFFF0000"/>
        <rFont val="Calibri"/>
        <family val="3"/>
        <charset val="134"/>
        <scheme val="minor"/>
      </rPr>
      <t>ACCTGCCCGGGCG</t>
    </r>
    <phoneticPr fontId="1" type="noConversion"/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</si>
  <si>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AAAAGGCGCTCTCCGAGACTGACTCTAGAAAGTCCCGTTTTATTGGTTTCGAAAACGTTCTAAAAGCGAGTATTCGGCAAATTTTCGTCCACGTTCTCCGTCGTGGGATCGCTGAATTGGTTGGGTAGTAGCGATTGAGGGGGACGCGTACGTTACCTGCCAGCACAGTCCCAGAGCTGTAGCCAAAAGCGCCGGACTTCATCTTCCCTTGTTGGCCGCAATTTTTTGTACTTGTCGCCACCCAGTTACCGACGTATTTGGGGTTGGGGGCTCTCTCTCTCTCCCTCTCTGTTCTCGGTGTGATTGGGTGCGTTGAGGTTGGAGAGACGTTGGTGCGATGGTTTAATGGCTCCCAGCGTGCCTTGGATTAAATTCTCGACCCGTTTGTGTTTCTGGACCTGAAATTGTTGTATGTCGAAAAAACCGGTTTCATTTTTGTGCTGCCCTACAAAATGTTAAGAACGGGAATTAAAAAAAAAACTTCCTGCGTTGAGTTAAATAGACTGCCATTGATAGCGCACCGAATTACTACTGTCGCGCTTTGGATTTGACATTCTTTTTTGGGAGCGATATCCGTGTGGTGGTGTT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</si>
  <si>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AACACATATTGCGAGTTAAAATAACAATAAGCCCATGCGGTTCTCGTCCTATGTCAGTGACAAAAGGTAATTTTTGGCCGTAACCTTAAAGAAAGCAAACATATTTGTTTGACCGGTAGCTGCCTAAAATGCACAGCAATCACTGGGTAATGACTCGCCACTGAAGTGCACTATTCACAGCAAGTGGTAAGTTTGCTCCTTCAAGCATCAATTTGGGCGCAATGTGCTGGACGAGAGCGCTTCACAAAAACATGTCCAGCTCAGGTAACCAGCTCCGTTCAAAAATCCCTCGCCAGTTTTTACCATCGAAGAAAAAAAGAAAAATCAGTGTGAAACTCATCCCTGCACAAGCGGCTTAAACACCTGCACTTTCACCCTATAAACAACTCTATTACGGTCATATGGGCTCACATCCGAACACGGCAGAATGCACTGTAATTATGCTACCCTGAGCACCGGAAATAACCACAGACCTAGTTCTTAACTTTTTTGTTGTTGTTTATTTAAACATAACTAAACTTGCATTTTTTTTTTCTCGGTTAAAGA</t>
    </r>
    <phoneticPr fontId="1" type="noConversion"/>
  </si>
  <si>
    <t>TGCATGCTCCGGCCGCCATGGCGGCCGCGGGAATTCGATTAGCGTGGTCGCGGCCGAGGTCGGCGCGGCGTTCCTTGTGGTCAAGTTTCGTCGGTGTTTCCTTGCGGTCGTCGGAAGGGGCGTGTAGAAGTCGGGTGTCGCCGGGAACCTGCGAGCATAACCCAGAAACATGTCCAAGGAACCTGTCAGGGTGCTGGTGACCGGTGCTGCGGGCCAGATCGCCTACTCGCTGGTGCCGATCATCGCCAGGGGTGAGGTGTTCGGGGCCGACCAGCCGGTCATTTTGCACCTGCTGGACATCCCCATGATGATGACCGTCCTCAACGGTGTCGTCATGGAACTCGTCGACTGCGCCTTCCCCCTGCTCAAGGACGTGGTGGCCACGGACAACGAGCAGCAGGCCTTCACGGGGGTGGACGTGGCGTTCCTGGTGGGCTCCATGCCCCGCAAGGAAGGCATGGAGCGCAAGGACCTGCTG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</si>
  <si>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ACTTCTTAGCCCCGAATTACGACGCGGCTGGTCTCGCCGGTCCACGACACGTTGTTTCAATTTCGCTTCGACCGGCGGCCAAAGCGCGCCCTCTTGCGCTTCCGAAGACGCCGCGACTTCGTTCGGTCGGTGGCCGGAGCGCGGTTGCTGAACTTC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</si>
  <si>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ATTTTTGATATCAACTATGCCCCAAAGAGTTTCGAGAATGGTCAGCTTCCGTAACACCTAGCATGTACTGCGCCTAAGGTGGCGGCACAGCTTTCCAGTCTCCATTTTTACCAAAAGAAATTCATGGGAGCTTGCACACAAGCGCAAGGTTTGGATTAACAAGTTGTTGGAGGTGATCCTTGACGGTTTTATTTTCGTACTACAATTTGTAAGCGCAGCTTATCATGTCTGGCAGATGCTTTGCATGCCGCGCGTCTCTAAGCACGGCTTCTTCTTCGGGCATGCGAACTATCCGCGGCCGGGCTGTGTGGAGCTAATCATCATCTAGAGCAGCTTGAACATTCAAGTGGCGGCGCTTCTCAGGTAGGGAGTGCAGGCGCAAAAATGGCGCGAGGACGAACGAACGATTAGCGTGCGCTATTACGTGTTGTTCTTTTTCGAGGAGGTTTTGCCATGATACGGCGAACGGTAGAGTTTTTTTGGGTGCTGCCAACGTTGGAAAACCAAGCTAAGTGGGCATGTGTGTGCTCTCGAGGAACGCGGGCACCCCTAAGGCTACTTTTGTTTAATATTGGTTAATTGCCCTAGTATGGTATGCTTAGCTCGACGAAGGTGAGCTAGAAGAACGCGTGAACGAGCGCTCGGCATTCTCTTGCTATTTTTAAAAGTGCGGACACCATACAAAAACGATTTGCTCAACAGCTTCGCTGTTGATAAGTGCGGGTCTTCTTCCGGCCAGAAATTGTTCACAAAACGAACCATTCACCAAA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</si>
  <si>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CCTAGACGCCAAGATCTCCCCTTACCGTCTGATCCAGGACAAGGTGGACTTTGCACCCAACGAAAGTGTCAAGGTGACCGTATACACTGTGGGAAAGCCCTTCCGAGGCTTCAAGGTGAAGTCGGTGGACGAGCAGGGCCACGAAGTGGGCCGCTTCGAGCCCGGTGCCGGATACAAGCCTCTGAGTGAATGCGCCGCCGCCACGCACTTCAGCAGGGCGGACAAGGAGCGCGTAGAGATGCACTGGCTGGCACCGGCCGACAAGTGCGGACGAGTGCACTTCAAGGCCACTGTGGTTCACAG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</si>
  <si>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ACACTTATTGGCCAGTGCAGGTCCTGTTCCAGCAGTCTGCACTTGATGTGTATGCAAAATAACGGCACATGAGAAAAAGTAAACAATTGTATCAAAACAAAGCGAATCACAGACTAGCGTCCCTCATTTGAGCTTTTTTTGGCTGTGCTGCGATAGTCCAGGCCCCAATCCGGT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</si>
  <si>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GANP01003990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</si>
  <si>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ACGAGTGCTGATGATAGATGGGGCATCACGCAAGCGCTCGTGAACATAGTAGGAACGCTTCTGCAAGGGACAGCCGTGTGGACTCTGAGGAGGACAGACGAACTTTTTTGCCAGCAAAACATCAGGACTGGCCAGATGAGTGTAGGCAGCTCCACAGTGGCATTTAGGTGCTGCCTATTCGTAGTTTTTGTGTCTGAATGGGAGCTTTCAAAGCCCTTTGGAAATAGAAAAACAGTTTGTTAGCACTGTTACTTGTCAAAACAAAAAAAAAAAAAAAAGAAAAAAAAAAAAAAAAAAAAAAAAAAAAAAAAAGCTTGTACAA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</si>
  <si>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GCCGCCCGGGCAGGT</t>
    </r>
    <r>
      <rPr>
        <sz val="11"/>
        <color theme="1"/>
        <rFont val="Calibri"/>
        <family val="3"/>
        <charset val="134"/>
        <scheme val="minor"/>
      </rPr>
      <t>ACGTGAAGGCCGGAAGCAGTGAAGGCAAGACCGCAGATGGAAAGTTAAACGGTCCTGATGAGAATCCTATGGAGGGACTTATTCGCGTCACTCGTGACTGGGTTAACGTAGAGTCTAATGAGGGTAGCCCAAGAGAGGAGAAGCGAGTGAACGGGATGCCACTGCACCTTGCCTGCCACTCTGGTAGAGTTGAAACCGTCCGTTTGATGGCAACATGCGGCGCTGACTTGGAGAAAGAAGACGGCGATGGGGACACACCATTGCATTACGCAGTGCATGGGAGTGAGCCCATGGTTGCACAATTGCTGCTTTCACTGGGTGTGAAAGTCAATGCGACCAACAAATGGGGCCGTACAGCTCTGCATATTGCCACCAGCAAAGCTTTTGTTAACTGCGTCCGTGTGCTCGTGAAGTATGCAGGCGTGCTTGACGTAAATAT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</si>
  <si>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GATGAACTGCGGATCTTTTTTTTTTTTTTTTTTTTTTCTCTCTGGGCGCCGCCATTGTATCATTCGACTGTTGTAGCGCCGCTATAAATTGGCGCAGCCGACAGGAACATCAAACTGTGCACATGCAGCACAGAACAGAGCATCTTTTCGAAGGCGACGAGATGAAAAGGTGTTTAGTTGCGCGTGTGGCGAAAATATGTCGAGCTTGTGTCGGTGTTGCTTTGGTGCGCAGGGGTGCCGTGCTCACAGGGGAATGGGCACGGAGATGTCGGAGGAGCCGGAGTAGGTGCCGGCGCACGTGGTGCAGCTGCACTCGGTGGGGTTCCGGTAGTCCATCTCGAGGTTTCCCCTCGCGCAGCTCAGCGTAATCCTCTTCTGCACGGACGCCTTCACGGTGCAGCAAAGGCAGCTAGAGGTGAAGTTCCTCGTCGCCGCATTGAAGGCGGTCTTTGAGGTGCACTGCCCCCTGCACTCTGTCAGGTCGGATATGTAATCAGT</t>
    </r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</si>
  <si>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3"/>
        <charset val="134"/>
        <scheme val="minor"/>
      </rPr>
      <t>ACTCGACGCGGCGCTACCACCGGCAGGTGGACGATGACGACTCATTCGAGGCGTCTGGCGACGGTTACGGGGACGACGAGGACTTCACCTCGTCCACGCACAGTGGCCACTCTCCCCCTGTCGACATCCCCGGCCGGCCGCACCATCCTTCGTCGCCGCCTCCACTCTTCGAGACGAAGAAAGGACACGGCGAAGGCGATGTTGGCACCGGGTCGTCGCACCTGTTCCGCAGTTCTGTGCACGTCGTCAACCAACCGTTCGACGCCTCCCTGGTGCGCCAGGACAGCGACAGCTTCAGGCGGCTCAGCGAAGACTTCAAGCACGAGCTCTCCCGTGCCCTGGCGGCCTCGCTGCGGCTGCGGCCTCCGCACAACGTCCCGTCCGTGGAAGTGCTCCGCTTCGCACCGGC</t>
    </r>
  </si>
  <si>
    <r>
      <rPr>
        <sz val="11"/>
        <color rgb="FFFF0000"/>
        <rFont val="Calibri"/>
        <family val="3"/>
        <charset val="134"/>
        <scheme val="minor"/>
      </rPr>
      <t>GTCGCGGCCGAGGT</t>
    </r>
    <r>
      <rPr>
        <sz val="11"/>
        <color theme="1"/>
        <rFont val="Calibri"/>
        <family val="2"/>
        <scheme val="minor"/>
      </rPr>
      <t>ACATCATGGCGACGTTGTCGACGAGAACCCCGTGCATGATGATGCGCTCGTAGTGGCGCTTCAGCTGGGCCTCGCAGTATGAGTTGACCAGGTCCAGCAGCCCAATGGCATCCTCCGGTGGCAAGTCCACCCGGTCCGTGTACTCCAGGAACGCCTTGTACACCGCGT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</si>
  <si>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t>ADMZ02174790</t>
  </si>
  <si>
    <t xml:space="preserve">Rhipicephalus microplus strain Deutsch Ctg99625, 
whole genome shotgun sequence
</t>
  </si>
  <si>
    <r>
      <rPr>
        <sz val="11"/>
        <color rgb="FFFF0000"/>
        <rFont val="Calibri"/>
        <family val="3"/>
        <charset val="134"/>
        <scheme val="minor"/>
      </rPr>
      <t>CAGCTTCCGGCCGCCATGG</t>
    </r>
    <r>
      <rPr>
        <sz val="11"/>
        <color theme="1"/>
        <rFont val="Calibri"/>
        <family val="3"/>
        <charset val="134"/>
        <scheme val="minor"/>
      </rPr>
      <t>CGGCCGCGGGAATTCGATTTCGAGCGGCCGCCCGGGCAGCGGCTCTTCCTCAGCACGGCATCCCGGCGCGCAATTCAAAGCGGGGCAGGGCGTGCAGTCGCACACTGGGCAGTTGTTGGGGCCCGTGTTCGTGAGCCGGCAGCTGCGATCAGCGCACACGGGCTGCGCACATGGCGCTGACGTTGTCGCTGACGATGATGCAGGTTCGGCTGCTCGAACACCTGCCACCAACGTGAACAGTATCGCAACGGTAAGCGCGCCGAGCGAGATGTGATGCCTTCGAAGATCCATGATGGTTGCGAGGTTAGGCTGCAGACCTTCCTCTGACGCGGACCTTGGAGAAAGACTGGCCGCGTCCCAAAGACGCGCGCTTGACTCGAC</t>
    </r>
    <r>
      <rPr>
        <sz val="11"/>
        <color rgb="FFFF0000"/>
        <rFont val="Calibri"/>
        <family val="3"/>
        <charset val="134"/>
        <scheme val="minor"/>
      </rPr>
      <t>ACCTCGGCCGCGACCA</t>
    </r>
  </si>
  <si>
    <t>FD482843.1</t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</si>
  <si>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3"/>
        <charset val="134"/>
        <scheme val="minor"/>
      </rPr>
      <t>ACATTCGTCCTCTGCGCCTTCCTCAATCACGGCCATCGCTGCTTTTCTTGTAAATAGCTTCTTACCTGTGCCAAGTGTGCGTTAGAGAAGAGATAAACAGACTTATCGACGTTTGTAATTCTTCATCTAGTCTCTCTGCCCGGTGGCTCAAGAATAGACGTCTAGAGGTCACTTTGCAACGGCAACAGAAGTGAGAAAGGAGAAAAGAGAATGTATTTATCTTTGAGCAAGCCGCACAAAACCAACGCGGGAAAGACGACGTGCCAGAAGGGAGCGAGTCCAAAGAAGAATAGGCCGGCCGCGCGGGGGAAAATAAAAGCTGCTACGCACCGGTAACAAAGGCGGGGCGGTTGGCGAACAAGAGCAATTGACTCTTTGTATATACGGGGAAAGAACACGGTCGCACAAAGGACCTCAAAGAGGCCACGACGCCGCGGCTTTTCAAGAAATTACGGCATTCATCAGACCACCTGTCAGCGTGCCATTCAGCGCAGCCTCGCCGCCGGCGTGCGTCTACGAAGCGATGGAAGCAAACTACGCAGCGCCTGTAAACCGACAGCGGTGGGCGCCGTTGTAGATGTCTGACTACAAAGCTTCGTCCCGGCCATCGTC</t>
    </r>
  </si>
  <si>
    <r>
      <rPr>
        <sz val="11"/>
        <color rgb="FFFF0000"/>
        <rFont val="Calibri"/>
        <family val="3"/>
        <charset val="134"/>
        <scheme val="minor"/>
      </rPr>
      <t>CTCCGGCCGCCATGG</t>
    </r>
    <r>
      <rPr>
        <sz val="11"/>
        <color theme="1"/>
        <rFont val="Calibri"/>
        <family val="2"/>
        <scheme val="minor"/>
      </rPr>
      <t>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GGCTTTCACGCACTTGCCGGCGACGCAGATTCCTGGTCTGCGGGCCTTCCCACGGCGGTGGCAGAAGGTGCCGTCCTTCTCAAAACCGATCCGGATCGGCCATCCATTGCACGTATACCGGCACTTGGCTCTCGTGGTCGGTTTCTTCAATTCAGCTGGAGACGCCCTTTCGCAGTTAGGGTCCAGCGGTCGTTTCGTCCGTTTTGGGCTTGATGTCGTCTCAGCACCGGCCAAGTAAGCGCAGACTCCGAAGAGGACGAGAGCAAACAGCCAAGGCCTCATCGCTGCTGGTTCAGCTGGTGTCAGCAGAAGCCTAC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</si>
  <si>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AGGACCACATGCCCCATCTTCGCTTCGCAAAACTCGTGCCCCAAGGTTACATAAACCTCCTCAGCGGATGAAAGTGAGATATTCACGTGTGTTTTCTTTATTGTCCAATACCGTTTTACTGCTGGGGGTCGCGACACAAACATTCCGTCCATTTTGTATTGCCCTGAACGGTGCAAGTGCCACAAATTGTCTATGTAAGATATAAGCAAGTGTTGCTATTACTCTTTTCACTGTTGCACTTTCTATTCTGTTTCAATCTTTTTTATATATACTTTGGGAGGTTGCGTATGAATGTAGTAAAGTTGCGAATGCAGCACACATTTGAACCTTTGAAAGAATGGCGCGAGTGCTTGTGT</t>
    </r>
    <r>
      <rPr>
        <sz val="11"/>
        <color rgb="FFFF0000"/>
        <rFont val="Calibri"/>
        <family val="3"/>
        <charset val="134"/>
        <scheme val="minor"/>
      </rPr>
      <t>ACCTCGGCCGCGACCA</t>
    </r>
  </si>
  <si>
    <r>
      <rPr>
        <sz val="11"/>
        <color rgb="FFFF0000"/>
        <rFont val="Calibri"/>
        <family val="3"/>
        <charset val="134"/>
        <scheme val="minor"/>
      </rPr>
      <t>GCTCCCGGCCGCCATGG</t>
    </r>
    <r>
      <rPr>
        <sz val="11"/>
        <color theme="1"/>
        <rFont val="Calibri"/>
        <family val="2"/>
        <scheme val="minor"/>
      </rPr>
      <t>CGGCCGCGGGATTCGATTAGCGTGGTCGCGGCCGAGGTATCGTCTCGTGCGCACGCCAGGGAGCAAGAGGGAGAACTTCGACGATGTTGTGGCTCATTCTGGCGACGGTGGCGTTGTTGGCACAGGCGCAGACTCCGGGGCCGTCGCTGCCGCGATGCCCGGACTCCGTGTGCGCCCAGGACCCGCACTGCATTTACGTCAGGGGTCTGGCAACGTGCTGGGACGTTGCAAACACCACCTCCGGAGCCTGCAAGTGTTGCCAGAACTGCATCAATAACGAACAATTTCTAAGCGAGGAGTGCGCGCGCCAGCTGCTTGCGTGTGTGCCGCGGCGGTGTCCGCAGGTGAGGTGCGC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</si>
  <si>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t xml:space="preserve">E=6e-04,
  86/125 (69%) </t>
  </si>
  <si>
    <t>PKSA02000376.1</t>
  </si>
  <si>
    <t xml:space="preserve">scaffold Ixodes scapularis assembly </t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</si>
  <si>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TATGCAGTGGAGTAAAAAAAATGAACATGTCTAGCAGCAATCTCAGCGACTATTATTCTGCTAATCTTCGCAATATTTGGCAAAGTATTTGAAAAAGGAATTCACATTTCGGATGGTAAAAGCGTGCTGCAGATCAAATTAAATATCAAAATGCTATTCGCCAAGTCTTCAAAGTTTCTAATATACACCTCTACACAAAATTGTTGAAGTGGCCAAAATGGCTCGCTTTTCGTTGCTACAGAGGAATTTCATGATGTTCAAAAAAGTCTGCTGGAATTTGTACTCGGTCGTTGAAAGCTTATTTTTTCCCCACCAGAAGTCGAGCAAAATCTGCATGTAAGCAAGCACCGTATTCCAGAACTGCCATGTATTGAAGAACCCTGGCCGCCATGGCTGCAGAACAAAAAATGCAACTCTGGCTATCCTTTTTCTTTTCTTATTTTTTGACATAATCGGGACACGAAGCTGATGTAACAATGAGTTTAACAACAACGCCACCAAGACTTGCGATGAAACTTGGCCAAAATTGCAACGCAAACACAGCCTGACGCAACCTCAAAACATACAGTTCGCAACACGACACTAAAACCACACGCACTGGGCAGGAGGACACTCGCGTAAATGCACACAACCCTCTCCACCATGGTGAAGATGATACATAACCAACCAACGTCCAAGATCGAGAAAACTTGCATTTCAAGAGACAACCAACTCCCGGCAAGACGCAACGCCACGT</t>
    </r>
  </si>
  <si>
    <t>DS963660</t>
  </si>
  <si>
    <t xml:space="preserve">E= 3e-04,
  67/91 (74%),  </t>
  </si>
  <si>
    <t>Ixodes-scapularis-Wikel_SCAFFOLDS</t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</si>
  <si>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AAAACCACCCCGAGGGCGAAGCGACGGCCAAAAGAGCGGATCACGGAGCCCATCGAAGAGCCAGACGAAGCGGAGCTGTGGCGACAAGGAGTTGGAAAAAAAGAAAGGGAGCGAGGGAGAAAAGCGAAAAAGAAGCAAGAAAATACAAAAGTGATGAAATCGCGGGCGAGCCGCCGCTGGCTCTGTTAGGCCTAACTCAAATTTAGCACCCCCCTCCCTCCCTCCGCCGCTCGTAATATTATTTTTCCCGTCTCTTTCTCGTACCCAGCTCGGGTCGTCACACTCTCCAAGAACTTCACCTCCGCTAGGCCCGCGACTAGAAGAAAAACCCACGCTTCGCTCACTTT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</si>
  <si>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t>CTCCCGGCCGCCATGGCGGCCGCGGGAATTCGATTCGA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GCAGGTCGCCGTGGGACCCCGACCATCCAACCTCGAGGATGGCTCCAACTGCAGCAGCAACGAGCAGTGCCAGTCCAAGTGTTGCCTGAAGGTCTTCAAGGGCGACGGCGCGGGATCACCGGGCGAGTGTCGGGCGGCCGCGGGTCCCGGCGAACGCTGCAGCCTCGAGCAGGTCAAGGGAGGCGCCAACGTCAACTTCTGTCCCTGCCGCGTCGGTATCTGCGGAGATGACGACATCTGTCCCAGCGAAGAAAGCAACTCGGGAGAAGACGACCATTGAATCAATCAGAAGCGAACAATAAATCGGCGAGTGCAATGCAGTAGGCGTTGCCCCAGGTTTAAATTAAAGGCGAAAAAAATTAGTCGTCATGGTGACATGCAAATAAAAGCGT</t>
    </r>
    <r>
      <rPr>
        <sz val="11"/>
        <color rgb="FFFF0000"/>
        <rFont val="Calibri"/>
        <family val="3"/>
        <charset val="134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</si>
  <si>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CGGCCGCCCGGGCAGGC</t>
    </r>
    <r>
      <rPr>
        <sz val="11"/>
        <color theme="1"/>
        <rFont val="Calibri"/>
        <family val="3"/>
        <charset val="134"/>
        <scheme val="minor"/>
      </rPr>
      <t>CGGCGAACTGAGTGCAGCCAAACTCTCGTCGCTCTGCGTTGCGTTCACTGAGAGGTGCCTGAGGGCGTAGGAAAGACGAGAAGCCGGTTGTCGTCGAGTTTCTTCGCCGTCGCCGCCATGTACGACAAGGTCTTGGTCATCGGAAACGGCGGTCGCGAGCACGCGATCGTCTGGAAGCTCGCCCAGTCGCCTCGCATCCAGACAATCTACGTTGCTCCCGGAAATGCCGGTACCAGCACGGAGTCCAAAGCCGTCAACGTCGACCTCGACGTCAAGAGCAACAAGTCCGTCGTCGACTGGTGCAAGGCGAACGGCATCGCGCTCGTGGTCGTCGGTCCAGAAG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</si>
  <si>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3"/>
        <charset val="134"/>
        <scheme val="minor"/>
      </rPr>
      <t>ACTGCGACGGAACATCGTCCAGGCTTCCGACACAGGCAGCAATGGAAGGCTTCTCCTTGTCTCCGGGCGCAGGGTGAGTCACGTCGGCGCCAATGACGAGTGTATCGGAGAATGGCTGCTCCTGGTCGCCACAGAAGCCGTTGTTGATGCCCCCGAGTTTGGCGTTTATCTTGAGGCACAGGTTGGTCACGAGGGTCGATAAGTTTTTCGCGCCCTTAAAACTCTTCTCCATTACGCACTGCGTAAGGATTCCTAGACGCACATCGGCCACTTCCTTGACGACAGCATAGGGCGCATTTTTCCCTAGAAGGACAACCACGAGGCTCAGATTGTGGAGCTGCTTCTGCAGGCCCGACAACTTCATCCAAATGGAATCCCGGGTGGGCTCCGCGGTCTCCTGGGTCAGGGGATGGTCCACCCGCATGCCCAGACCGCCGCCCGTGATTTTTAAGTTGTTGATAAGGGTGGCGGCGTTGCGC</t>
    </r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</si>
  <si>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GCTGAATTTAAGCATATCACTAAGCGGAGGAAAAGAAACCAACAGGGATTCCCTGAGTAGCTGCGAGCGAAACGGGACCTAGCCCAGCACCGAATCCCCCGTCCTTGTCGGCGGTCGGGAAATGTGGTGTATGGGAGGCGACGTTCTCGGGTGTTTGCGACGGTGCAAGTCCCCCTGACAGGGGCTTGTCCCAGAGTGGGTGCCAGGCCCGTCTCCGCCGTTGCGCGCCCTGGATGAAGCCTCTCGTGAGTCGGGTTGCTTGAGAGTGCAGCCCTAAGTGGGTGGTAAACTCCATCTAAGGCTAAATACGACCGAGAGACCGATAGTCAACAAGT</t>
    </r>
    <r>
      <rPr>
        <sz val="11"/>
        <color rgb="FFFF0000"/>
        <rFont val="Calibri"/>
        <family val="2"/>
        <scheme val="minor"/>
      </rPr>
      <t>ACCTGCCCGGGCGGCCGCTCGA</t>
    </r>
  </si>
  <si>
    <r>
      <rPr>
        <sz val="11"/>
        <color rgb="FFFF0000"/>
        <rFont val="Calibri"/>
        <family val="2"/>
        <scheme val="minor"/>
      </rPr>
      <t>CTTGCGGCCGCCCGGGCAGGT</t>
    </r>
    <r>
      <rPr>
        <sz val="11"/>
        <color theme="1"/>
        <rFont val="Calibri"/>
        <family val="2"/>
        <scheme val="minor"/>
      </rPr>
      <t>ACCGCACCAGTCTTGGACGCATCCGTGGACGCCGTACTGGCAATCGGTCATGCCGTCATAATCCCAGCTGCCACCGGACCAAGCGCAGTACCACCGCCTGGAACGACACTCCCGGTATCCCGTGTCTCTGCATTCGCCAAACGTTTCGCAATCGCGTAATATGGAAGTCAACTCAACGCCTCGGAAGGCAGTTGCTGCCAGTACTGCTGCTGCGGCCAGAAGATGGTAGGGTGCCATGCCGTCG</t>
    </r>
    <r>
      <rPr>
        <sz val="11"/>
        <color rgb="FFFF0000"/>
        <rFont val="Calibri"/>
        <family val="2"/>
        <scheme val="minor"/>
      </rPr>
      <t>ACCTCGGCCGCGACCACGC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</si>
  <si>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GTCTGCTGGATGGCCAGGTAGGTCGCCTTGGCAAAGTTGCCAAGGGTGGCGGTGGAGCCCCGGGCAGAGGTATAGCAGTCCTCAATGCCAGCCATGTGGAGCAGCTTCTTGGGCACGGGCGCGGACACAATGCCTGTTCCGCGGGGCGCCGGAATCAGACGCACCAGAACACTCCCACACTTGCCGGTCACCTTGCAGGGCACGGTGTGGGGCTTGCCGATCTTGTTGCCCCAGTATCCACGACGCACGGGGATGACGGAGAGCTTGGCGAGGATGATGGCACCGCGAATGGCGGTGGCTACCTCTTTGGAGCACTTGACGCCCAGGCCGACGTGGCCGTTGAAGTCCCCAATGGCCACAAAGGCCTTGAAGCGCGTGCGCTGACCGGCCCGCGTCTGCTTCTGCACTGGCATGATCTTCAGCACCTCGTCCTTCAGAGAGCTGCCCAGGAAGTGGTCGATGATCTCGTACTCCTTGATGGGGTAGGAGAAGGGGTAGATGTCCTCCAGCGACTTGATCTTCCCATCCTTGACGAGCCGGCCCAGCTTGGTGACCGGCACCCACTCCTTCTCGCCTTCCTTGCCGCGTC</t>
    </r>
  </si>
  <si>
    <r>
      <rPr>
        <sz val="11"/>
        <color rgb="FFFF0000"/>
        <rFont val="Calibri"/>
        <family val="2"/>
        <scheme val="minor"/>
      </rPr>
      <t>TGGTCGCGGCCGAGGT</t>
    </r>
    <r>
      <rPr>
        <sz val="11"/>
        <color theme="1"/>
        <rFont val="Calibri"/>
        <family val="2"/>
        <scheme val="minor"/>
      </rPr>
      <t>ACTAACATGTCTTCAAATATGAAGTTGACATCAAAGTAAAAATGTACAACCAATATGAAGCGCAATGCCGTGGCAAATACCTGACCTTAATACATGCAAAAACTCTTTTCCTTCCCTTCAAAAACAAAACAACAATGCAAAATTGGTAAAAAGACTCCACACTACTGTTTGCCACAAGCACCCAGTGCTCGCGCAACCCCAAAAGGATCAATATCCCTCGGAAACTAGACAAGTTAGTTTTCTATACTGAGCATTCAGTACAGCTCCTTCTACAAAAGAAAAAGTTTTCCTGCCTAAGCAACTGCCTCATCTATGCCTAAAACTTGCACAAATGTCACGTATCTTACCGGCCTGACTTTTTCTTTAATACCAGGCGTGACAACACCGCTTTTTTGGTTCACAAGTGTGTGCAAAAAAAAAGACATCCCTACAGGCAGAACGTAACTTCAATAATAAAATTCAGGTCATCCACAATTCAGCTTTCATAATGCCTCACTCCCACTGGTCAAGGTAATGCACTGACATTAGATGATAAATTTTTGTTACCAAATTAAGGACACAAGTGGAATGACAAGAGCTTGATGCGACCACCAAGTGATACTTCAGCTAATGA</t>
    </r>
  </si>
  <si>
    <r>
      <rPr>
        <sz val="11"/>
        <color rgb="FFFF0000"/>
        <rFont val="Calibri"/>
        <family val="2"/>
        <scheme val="minor"/>
      </rPr>
      <t>CTGTGGTCGCGGCCGAGGT</t>
    </r>
    <r>
      <rPr>
        <sz val="11"/>
        <color theme="1"/>
        <rFont val="Calibri"/>
        <family val="2"/>
        <scheme val="minor"/>
      </rPr>
      <t>ACAGCGGCAGCGCGCTCGCAAAGATCTTCATCTTCGTCACCGAGAACGAGTTTTAGGTTACCTCTGAATTGCGTCTTAGCTGCGCACTGTTAAGGCCTCGTCTGCCAAGTTACAGTATAGT</t>
    </r>
    <r>
      <rPr>
        <sz val="11"/>
        <color rgb="FFFF0000"/>
        <rFont val="Calibri"/>
        <family val="2"/>
        <scheme val="minor"/>
      </rPr>
      <t>ACCTGCCCGGGCGGCCGCTCGA</t>
    </r>
  </si>
  <si>
    <r>
      <rPr>
        <sz val="11"/>
        <color rgb="FFFF0000"/>
        <rFont val="Calibri"/>
        <family val="2"/>
        <scheme val="minor"/>
      </rPr>
      <t>GAGCGGCCGCCCGGGCAGGT</t>
    </r>
    <r>
      <rPr>
        <sz val="11"/>
        <color theme="1"/>
        <rFont val="Calibri"/>
        <family val="2"/>
        <scheme val="minor"/>
      </rPr>
      <t>ACCATCCCTGTCCAGTCGGAGGACTTCGTGGTTGAACCGGATCCTGGGCGTCACGCCGAAGTGGTCGGCGTAGCTCCGCAGGTAGTGGAGAGTCTGCCGGTGAGTCATGAACAGGGGCGCGTCCTTGTCCGGCGGGAAGTCGCTGAAACAGGACATCTCCTTGCTCGAGTTGGCCACCGTGAAGCGCATCACCGTACCGATGCCGGACTCCGGGGTCTCGTCCCGGTACCACCATAGCCCGCCGCTGTTGGAGGCCCTCTCGAAGCAGACGACGTCGAGGCCTTCTTCGAGGCACGCCTTGACGGCGGTGATGCCGCAGCAGCCGGCACCGATCACGGCGACCCGCATCTTTCCGCGCTGGAGGAT</t>
    </r>
    <r>
      <rPr>
        <sz val="11"/>
        <color rgb="FFFF0000"/>
        <rFont val="Calibri"/>
        <family val="2"/>
        <scheme val="minor"/>
      </rPr>
      <t>ACCGGAGCACTTGGTAAGACAC</t>
    </r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</si>
  <si>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GTGTTTGAGTTCTGTATCGCAGAGTCATCCTTTCGGCGCCGTTTCCTTTGGGTCTTCTGGACTTTCTTAGGAGAGGCTGTTGTAGGGTCCTTTGACGCAGCATCCTTTGACTCGTCTTCTGATTGGGACGACGAACTCTGGCTTTCCTCGGTTTTTTCCATAAGATTTTGCAAGACGCCTTCAAGCTTCGATCTTGCCTGATCGAGCTCCGGCACTCGCTTTTCCTGCTTGCCTCGCGACATCGTGGCCTGCACGAGCGGTTTCAAAAGTGCCTTTTGACTAGAAAACCTAGCTCAAACGACTGAAACAAAAGCCAAATAGCGCGTATTGCTGCCCTTTCTGCGCACGTTGCATTTATGCTAACGTAGGCGGCC</t>
    </r>
    <r>
      <rPr>
        <sz val="11"/>
        <color rgb="FFFF0000"/>
        <rFont val="Calibri"/>
        <family val="2"/>
        <scheme val="minor"/>
      </rPr>
      <t>ACCTGCCCGGGCG</t>
    </r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</si>
  <si>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CCGAGGCACTTGTGGTAGTTCTTGGTCTTGGTCAGGTTCAGCACGCTCAGGTCGTGCACGTCGGACAGCAGGTGGTATGTGGTCTCGCAGTTGCCCACCAGGTCGTGCTCGAAGACCTTGTAGACGACCACTTCGTCCTCGGGGGCGACGGGCGTCACCTTGCTGAAGGGAACAGCCGTGGTCAGAGGCTCGCTGAACGACAGCACGGAGGCCACACCGCGGTACAGGTTCACCACGGGCTCGGGCAGTTCCTCGCGCACCTCGATGGTCACCACCTTGAGCTGCTCAACGTTGAAGATAACCGGCTTGGCCAGGTGCTCCAGGAAGTGCTCCAGAGGAGTGTGGTACAGTCCCGGGATCGGCGCGGTGTGGTCGTGCACTTCCTTGTCGTACACCGCAGTGGTGACGTTCAGGAGCTGCACGAACAACCTGGCCGTCTTGGCGACGGGGTCGGCCGCGGTGACGATGACCTTGAGGTAACCATAGAGCTCCTCGCCGG</t>
    </r>
  </si>
  <si>
    <r>
      <rPr>
        <sz val="11"/>
        <color rgb="FFFF0000"/>
        <rFont val="Calibri"/>
        <family val="2"/>
        <scheme val="minor"/>
      </rPr>
      <t>GAGCGGCCGCCCGGGCAGGT</t>
    </r>
    <r>
      <rPr>
        <sz val="11"/>
        <color theme="1"/>
        <rFont val="Calibri"/>
        <family val="2"/>
        <scheme val="minor"/>
      </rPr>
      <t>ACCCTGCATTCTCAATAATCCCGATTCGGGTGTGTGCGCCCCCGTCTTTGTTCCGCTTACTGCTAGAGTCTTAATATATATTGTATGCAAATAGTGCGTGTTGTTGTCAGGTGTTTGCACATCCACATGCAACTACCGCAAAGCATTTTTTGT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</si>
  <si>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TCCTGGCTGTCGCATGCCTGGTGGTCAGCACCTGCAGCGCCTCGGTGGAGTTGCCGAACGCCCGTGTGAAGCGGGGAGACTGCGAGTACGAAGAGTGCACCGACGAGGAGTGCGAGGCTCGGGGACTCGAGTGCCGGCCCAAAGGGTGCGGCGGCTCCCACTGCGTATAGCAGATGCGTGATTTGTGACGAGGATGGACCTCACGTGCTTCTGTGGCAGCTAGACAGCTCAACCACCTGATGCCGCGCTTGAGTGTTCCAAGATCTCTTGCAAAGAAACAATGGAAATTCTGTCGAAGCATTTATGGTGCACGGACATTGGGCTCCAAAAGGCGGATGAAGTATAATTCGTCCGTGAATAGCGCACGAAGGATCTGCAATCCAGGGAGCACAATGAACTCTGG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</si>
  <si>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AGGCTGCAGGCTTCAGGAATACATCCGAATTGGATCCCTGGGCCTGGTAGGTGCTGGAGCCATCGTAGTTCCACATGGGCAACTCTTCAACAGACTTTGGCACAAAGTTGACGGTGCGCGTTTTTGAACGTAGATGCTCTCCAGTGCCATCAATCCAGATGTAAGTGCAGAGGGACTTGTCCGAAGGCATAGGTAGGTCCAGGTAGTGGAACATTGTTGGCTTTCCCACAGTCTTCTCAAGACGGGTTTCCTCACCTGACATGGTAGGTGAGCTGGTCTTGAAACCGCACGCAGCGGCCGCAGGCAGGGATGCGCGCTGCTGCGTCCGAAGCAACGCGGCAACGGCGCGGCCCGATTTTTTCAGTGCTGACGACGCCATTCTTTCGGGGAAATGAAAAAAAAAATTAGCTTTCCTTCCAAGCTATGGTACCGCTAACACGGAAAATAAAGGGCGCAATGGGACAAGGTGCCCGAGTAGCTCACGACTGCTGCATTAAGCGGCGGC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</si>
  <si>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ACTTGTTCTTGTCCTGGACGACCAGCCTGCGGCGGGCGTAGTAGTCGGTCTTACCCTCTCGCCTTCGCTTGAACTTGACTTGGAACCTCTTGAAGTAGGCCTTGTTTTTCACAACTTTGACGAACCCCATGGCTTTGGGGAAGTTTTGCCGCAAGAGTTACTTGCGGAATCAC</t>
    </r>
    <r>
      <rPr>
        <sz val="11"/>
        <color rgb="FFFF0000"/>
        <rFont val="Calibri"/>
        <family val="2"/>
        <scheme val="minor"/>
      </rPr>
      <t>ACCTGCCCGGGCG</t>
    </r>
    <phoneticPr fontId="1" type="noConversion"/>
  </si>
  <si>
    <r>
      <t>TCCGAAATGCATGCTCCGGCCGCCATGGCGGCCGCGGGAATTCGATTTCGA</t>
    </r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CTGCTTCTGGGTCGGGGTTTCGTACGTAGCAGAGCAGCTCCCTCGCTGCGATCTATTGAAAGTCAGCCCTCGACACAAGGGTTTGTCTACGAATGGTTTAGCGCCAGGTTCCACACGAACGTGCGTTCGACGCGACGGGCGAGAGGGCGGCCCCCTTTCCGGCCGCACCCCGTTTCCCGGGACGAATGGCTCTCCGC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</si>
  <si>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Mus musculus cDNA clone IMAGE:40048561</t>
    <phoneticPr fontId="1" type="noConversion"/>
  </si>
  <si>
    <t xml:space="preserve"> BC112969.1</t>
    <phoneticPr fontId="1" type="noConversion"/>
  </si>
  <si>
    <t>TGCATGCTCCGGCCGCCATGGCGGCCGCGGGAATTCGATTTCGAGGGGCCGCCCGGACAGGCACATATCAGTTGAAGCTCTATGGGAGTGTGGGAGCTGCACGGCCACTGTGCGGCCGACGCTCGCTTGCCGGGTGCTCCACTGGATGCCCTCCTATACTGCGGCAGGAGGCTGCCTCGATGATGATGCACCAGCGGGGAGTAACCTCACCACGCGTGGCAGACGTTGCGCTCGCCACTGCACCCGAAGCTGCGGCCGAACTCTGGGAGCTGCTGTAAGGTCTGGACCACCCTGAGCTTCTTGGGTGCAGACGTGCTGACGTTTCTCCAGATGAGCGCTCGCCTCACAGACAGCTGTTCACACATGGACTGGGCATAGCTGATGAAAAACAGCTGCTCTGGCACCCAGTCAAGGCCAGGCAGTTTATCGCTGCTCGACTCGGACTCGAATGCCCTGAAGGCCGCCGTGACGCCCGCCAAATCTGCCAGGGCCTCTGGTGCGACCAAGGGACCGTTCACCAGAGGCAGGTTTTCCATGTTTGGATA</t>
    <phoneticPr fontId="1" type="noConversion"/>
  </si>
  <si>
    <r>
      <t>TCCATGCTCCCGGCCGCCATGGCGGCCGCGGGAATTCGATTA</t>
    </r>
    <r>
      <rPr>
        <sz val="11"/>
        <color rgb="FFFF0000"/>
        <rFont val="Calibri"/>
        <family val="2"/>
        <scheme val="minor"/>
      </rPr>
      <t>GCGGCCGCCCGGGCAGG</t>
    </r>
    <r>
      <rPr>
        <sz val="11"/>
        <color theme="1"/>
        <rFont val="Calibri"/>
        <family val="2"/>
        <scheme val="minor"/>
      </rPr>
      <t>TACAAGAGGAGTTTTTATTTTGTTGCGACTACTACTATTACTACGTACAATGCTGCCGGATTATTTGGGCACGCAGTTTTTAAACCCTGCGAGTGTTGTGGTTGCCCCGGCATGCTCATGTTTCGATTTTGTGGGCCACACTTTTCATCGTTTGTACCTTTCTTTGGCATTTTGTTTTAAGGCACGTAATAAAAGCTATGATGTACCTCGGCCGCGACCACGCTAATCACTAGTGAATTCGCGGCCGCCTGCAGGTCGACCATATGGGAGAGCTCCCAACGCGTTGGATGCATAGCTTGAGTATTCTATAGTGTCACCTAAATAGCTTGGCGTAATCATGGTCATAGCTGTTTCCTGTGTGAAATTGTTATCCGCTCACAATTCCACACAACATACGAGCCGGAAGCATAAAGTGTAAAGCCTGGGGTGCCTAATGAGTGAGCTAACTCACATTAATTGCGTTGCGCTCACTGCCCGCTTTCCAGTCGGGAAACCTGTCGTGCCAGCTGCATTAATGAATCGGCCAACGCGCGGGGAGAGGCGGTTTGCGTATTGGGCGCTCTTCCGCTTCCTCGCTCACTGACTCGCT</t>
    </r>
    <phoneticPr fontId="1" type="noConversion"/>
  </si>
  <si>
    <t>Eimeria maxima mRNA for immune mapped protein 1 (imp-1 gene), strain Houghton</t>
    <phoneticPr fontId="1" type="noConversion"/>
  </si>
  <si>
    <t xml:space="preserve">  XM_029990331.1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</si>
  <si>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CCGAGACCTAGGTCATCTTTGTGCCTGCTCCGGGAGTCTGCCAACATGGGCCCACTGGGGATAACCCTTCTCCTGGCCGTCCTGGGGAGCTCGGCTGCCCAGTTCAGCATCAATCTGTGGAGAAACACATCGAATACTTGGGAACAACCATTCCTTTCGGATGCGGCTGCTGTTCTGCCGGAAGAATTGGAAAACGAAAACAACCTTCATTACTACGGCGTTATTACCCTTGGCACGCCTCCCCAGCCGTTCAAGGTCATCTTTGACACCGGATCGGCTAACCTTTGGGTGCCATCGATCAAGTGTCCCGCAACCGAGGATGGATGCAAGGACAAGAAGAAGTACGACAGCAACAAATCGAGCACGTACAAGAAGGACGGCCGCAAGTTCAGCATCGAGTACGGCAGCGGCATCGTGAAGGGTATCTACAGCACGGATGTGCTGGGAGTCGGCGGAGGCACGGTGCAGTCGCAGACCTTCGCCGAGACCACCGAGGCCAGGGGATCCATCTTCAAGGCGGCCAAGTTCGACGGGCTGCTGGGCTTGGGATACCC</t>
    </r>
    <phoneticPr fontId="1" type="noConversion"/>
  </si>
  <si>
    <t xml:space="preserve"> EU019715.1</t>
    <phoneticPr fontId="1" type="noConversion"/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</si>
  <si>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TGCGCACTCGATGCGCTTTAAACCGCCACCCCCGAACAGCAGCATAGGCTGGCGCGTCGAGTTCCGGCCAACTGAAATCCAGATGACTGAGTTCGAGAACGCAGCCTACGTTGTCTTCGTTGTTCTGCTGACCCGCGTGATACTTTCATACAAGCTCAACTTCCTCATCCCCATCTCGAAGGTGGACGAGAACATGGAAGCCGCACAGAAGCGAAACGCCGCACAAACCGGAAAGTTTTGGTTCCGGAGCGACGTCCTCACATGCCAGAGCCCTCCTATTCTCAGTTCGAACCTGAGCCCCGGGGTCGAACACCAGAACTACCTCACAAAGATGAGCATCAACGAGATCATCAACGGTAAGACGGGCGAGTTTCCTGGCCTTGTCCCGCTGATCCGCACTTTCCTCTCGAGCATGGACGTCGATGTGGACACCCAGTGCACGATTCAACAGTACCTCAACCTGATCCAGAAGAGGGCGTCGGGTGATCTCATGACGACAGCATCGTGGATCCGCAAGTTTGTCACCACGCACCCAGACTACAAGCAGGACTCGGTGGTCAGCGAGCGGATCAACTACGACCTCCTCCAAGAAATGTCGCGGAT</t>
    </r>
    <phoneticPr fontId="1" type="noConversion"/>
  </si>
  <si>
    <t>XM_002434783.2</t>
    <phoneticPr fontId="1" type="noConversion"/>
  </si>
  <si>
    <r>
      <rPr>
        <sz val="11"/>
        <color rgb="FFFF0000"/>
        <rFont val="Calibri"/>
        <family val="2"/>
        <scheme val="minor"/>
      </rPr>
      <t>TGGTCGCGGCCGAGGT</t>
    </r>
    <r>
      <rPr>
        <sz val="11"/>
        <color theme="1"/>
        <rFont val="Calibri"/>
        <family val="2"/>
        <scheme val="minor"/>
      </rPr>
      <t>ACGCTGACGGCGGATTCACCGCTGAGCAGACTGTCCTGTGTGCCTACTGGCGAGGCCGTTGCGTGGAGCTGGGCAACCTGCCCAAGGGAGCCATGGCTGCCATCGGTCTCACGTGGGAAGAGGCCCGCAAGCGTTGCCGGGACGGCGTCATCCCGGCCTGCCACAACGCCGAGGACTCGGTGACTGTGTCGGGACCCGCCGAGGCGGTCAACAAGTTTGTGGAGGAGCTGAAGGCGGAGAACATTTTTGCCCGCGAGGTGAACAGCCTCAACGTGGCCTTCCACAGCAAGCACATGCAGAGCATCGGACCGGCTCTTCAAGAGGCCCTCCAAAAGGTTGTTCCGGAGTCGAAGCCCCGCACGGAACGTTGGGTCAGCTCGTCTGTGCCGGAGTCTCGCTGGAACGAGCCCATTGCCAAGCGCTGCTCGGCCGAGTACCACGTCAACAACCTGCTGTCGCCCGTGCTTTTCCGCGAGGCGCTCACGCACGTGCCCAAGGATGCCGTCCTGGTCGAGATCGCACCCCAC</t>
    </r>
    <phoneticPr fontId="1" type="noConversion"/>
  </si>
  <si>
    <t xml:space="preserve"> XM_029978424.1</t>
    <phoneticPr fontId="1" type="noConversion"/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</si>
  <si>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TGTTTGCAGATGAGCAGCACGTGAGTGAAGTCGTACTTCTTGCCGGCCGCCTTGGCGGCCTCCACGTCTCGCGTCAGGGCGTCGTACAGAGGCAGGGAGATCCGCGGCGGAATGTTGACGAAGCGCTCACTGATCACCAGCCCCAGCTGGTAGCCTTCTTCGGTGAAGTACTCGCCGAACTTGCCCGCCAGACCGCTGGCCGATGCCCGGCACTGTTCGCGCAAGAGAGTCACGATTTGCTCGACGCATTCGCGCTGTCTGGTCTCGGTGATATTGACGACACTCATGACGCCGAAAACGCCGTCCTCGTCCTCGTCTTCCATAGAC</t>
    </r>
    <r>
      <rPr>
        <sz val="11"/>
        <color rgb="FFFF0000"/>
        <rFont val="Calibri"/>
        <family val="2"/>
        <scheme val="minor"/>
      </rPr>
      <t>ACCTCGGCCGCGACCACGC</t>
    </r>
    <phoneticPr fontId="1" type="noConversion"/>
  </si>
  <si>
    <t xml:space="preserve"> BK007703.1</t>
    <phoneticPr fontId="1" type="noConversion"/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</si>
  <si>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ACTCAGCCTTGACGTCCACGGGCGCCTCATCGCTGAGTACACTGAGCATGTCGAGGAAGTCCTCGAACGACATCGTGTCGTCCCTGCTGGACGAGAAAGTGCGCAGCAGGCGGTCCCGGAACGGGTTGCACCTGAACTCGGGCAGCGACTCGATCACTCTGATGGGTAGCCGGACGTACTTGTTGGCGCGCACTTCGGCCTCGGCGATGGCCCGGAACCGCTTGAAGGCGTGGACGATTTCCTTTTTTGTCAGGTAGGTCAGCTCCCGATAGTCATTCAGTTCCTCGGAGGTAAGTTGGCTCTGGCCTAACCCCATCTCCGCGGCAATACTGACCAGGACGCCAGCGCCGCTGGTCAAAAAACCCGACCGCACCGCAGCTGCGCTCAGCG</t>
    </r>
    <r>
      <rPr>
        <sz val="11"/>
        <color rgb="FFFF0000"/>
        <rFont val="Calibri"/>
        <family val="2"/>
        <scheme val="minor"/>
      </rPr>
      <t>ACCTGCCCGGGCGGCCGCTCGA</t>
    </r>
    <phoneticPr fontId="1" type="noConversion"/>
  </si>
  <si>
    <t xml:space="preserve"> XM_029995043.1</t>
    <phoneticPr fontId="1" type="noConversion"/>
  </si>
  <si>
    <r>
      <rPr>
        <sz val="11"/>
        <color rgb="FFFF0000"/>
        <rFont val="Calibri"/>
        <family val="2"/>
        <scheme val="minor"/>
      </rPr>
      <t>GGTCGCGGCCGAGGT</t>
    </r>
    <r>
      <rPr>
        <sz val="11"/>
        <color theme="1"/>
        <rFont val="Calibri"/>
        <family val="2"/>
        <scheme val="minor"/>
      </rPr>
      <t>ACGTGTGCAGAGCGTCCACGATGTATGCCCCAAACTTGAGCACCTGGTCGTACATGTCTTTCATTCCCCCCGAGAAGCCTCGCCAGTTGGCGAAGACAAACAGGGGAAGTTCCTCGCGGTTGAAGTCGTTGATCGCCTGTGCCGTCTTGTAGGCCGAGTCTGGGAACCACACTTGGCCGGCTTGCGAGAGGAGCTTGGCCTCCGAGTCGAGGTTGGCAGGGTCAGCGGGGATGTCGATCTCGACCGTGCGCGTCTCGACCGCGACGACCCCAACGGGCACGCCACCAAGGCGCGCACGACCGCAGACGACCGTCTGCGCCCACTGCTGCATCACCTCCATGAAGGAGCCGCGGTCAAAGAAGCCATCCTCCCAGAAGCCAGGCAAGTTCGGACTGTCCCGTCCAGCCAGAAGCCACCTCGGGTCGTACGGGACCTTGGATGGGGTGTACACAACGTCCCTGTCGATGGGGTCGAGGGGCTCC</t>
    </r>
    <phoneticPr fontId="1" type="noConversion"/>
  </si>
  <si>
    <t xml:space="preserve"> XM_029983889.1</t>
    <phoneticPr fontId="1" type="noConversion"/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</si>
  <si>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GCTTTGACGCCGACGCGCTGCAGAGGCTCACGTACGGCCTATGTCACACATACGCACGCTGCACCCGTTCCGTGTCTATTCCCACGCCCGTCTACTACGCCCACCATGCAACCAAGCGCGCCAAGAGCTATCTGGACGCTAGCTATAGAAGCAGCTCAAATGGCCCTTTGCCACCCACCACGTTTCTTGACCGTTCTGTGCGAGTTTGCAAGGTGATTGAAAACAAAATGTTCTTCATCTGAATCATGCTAGAACTCCGTGACCTGTTCAATGATGATAATTTCACTCTGTTCAACAGCAGTGCTGCAACGGCGCGAAGTTGCGTGTAATTCACAATAAATGCTTTCTTTGATCTGTTTGAAAAAAAAAAAAAAAAAAAAAAAAAA</t>
    </r>
    <r>
      <rPr>
        <sz val="11"/>
        <color rgb="FFFF0000"/>
        <rFont val="Calibri"/>
        <family val="2"/>
        <scheme val="minor"/>
      </rPr>
      <t>ACCTCGGCCGCGACCACGC</t>
    </r>
    <phoneticPr fontId="1" type="noConversion"/>
  </si>
  <si>
    <t xml:space="preserve">  XM_015156916.2</t>
    <phoneticPr fontId="1" type="noConversion"/>
  </si>
  <si>
    <t>9e-14 79.41%</t>
    <phoneticPr fontId="1" type="noConversion"/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</si>
  <si>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GTGCACCCATTCGGCTTAAGGCAGTTGCTGGGTCCACTGTTACTGCGGTTACCACAAGTGCGCTTGGCGTAATCACTGAGCGGTTCGGGGTTCTTCATGAAACGCAGGACCTCAGAAGCCGTCACCAAGTATACGTCATCCTTTTGCAGCAGCCAGTCGAGAAACTGCAGGTAGCCCGCCTTGCGCTCGGGGTGTTTCAGATACCCCTGGTGAAGGAAGAGAGGGAAGGGGGCCCGATTGGTAGTGTAGAATTCGTCGAAGTTAGACTTGAGGTAGTTGAAGGTGTCATTGGCTGTCTCCGGCTGCGGCAAACAGGCGTCGGCCACTGCGCACGGAAGGTCCTTCCCTGCAGCCTTTTGGAAAAACACGTTCAGGGGGAGCACCCATAGTCCTGGGTAGGAGCGCACGGGGCAGGGCGACACGTTGCAGGGCCGTCGGAAGCCGTAGTCCATGGTGT</t>
    </r>
    <r>
      <rPr>
        <sz val="11"/>
        <color rgb="FFFF0000"/>
        <rFont val="Calibri"/>
        <family val="2"/>
        <scheme val="minor"/>
      </rPr>
      <t>ACCTCGGCCGCGACCACGCT</t>
    </r>
    <phoneticPr fontId="1" type="noConversion"/>
  </si>
  <si>
    <t>Ixodes scapularis mucin-17-like (LOC115327983), mRNA</t>
    <phoneticPr fontId="1" type="noConversion"/>
  </si>
  <si>
    <t>XM_029989059.1</t>
    <phoneticPr fontId="1" type="noConversion"/>
  </si>
  <si>
    <t xml:space="preserve">3e-14 68.44%  </t>
    <phoneticPr fontId="1" type="noConversion"/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</si>
  <si>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ACTGCTCAATGTCTCTCAGGATGCGGATGTCGTCGTTCTTCACAAAGTTGATGGCGACACCTTTCCGTCCAAAACGGCCTGATCGTCCAATTCTGTGGATGT</t>
    </r>
    <r>
      <rPr>
        <sz val="11"/>
        <color rgb="FFFF0000"/>
        <rFont val="Calibri"/>
        <family val="2"/>
        <scheme val="minor"/>
      </rPr>
      <t>ACCTCGGCCGCGACCACGC</t>
    </r>
    <phoneticPr fontId="1" type="noConversion"/>
  </si>
  <si>
    <t>XM_002413988.2</t>
    <phoneticPr fontId="1" type="noConversion"/>
  </si>
  <si>
    <t xml:space="preserve">AF291874.1  </t>
  </si>
  <si>
    <t xml:space="preserve"> Ixodes scapularis 40S ribosomal protein S2 (LOC8028632), mRNA 
 </t>
  </si>
  <si>
    <t xml:space="preserve"> XM_029987357.1 </t>
  </si>
  <si>
    <t xml:space="preserve">PREDICTED: Mesocricetus auratus CD151 molecule (Raph blood group) (Cd151), transcript variant X3, mRNA 
 </t>
  </si>
  <si>
    <t xml:space="preserve"> XM_021227722.1  </t>
  </si>
  <si>
    <t xml:space="preserve">XM_029995708.1  </t>
  </si>
  <si>
    <t xml:space="preserve">4e-04 81.82% </t>
  </si>
  <si>
    <t xml:space="preserve"> XM_029983572.1  </t>
  </si>
  <si>
    <t xml:space="preserve">Uncultured bacterium partial 16S rRNA gene, isolate EXO15432 
 </t>
  </si>
  <si>
    <t xml:space="preserve">FM242723.1  </t>
  </si>
  <si>
    <t xml:space="preserve">Mesocricetus auratus DDB1 and CUL4 associated factor 13 (Dcaf13), mRNA 
 </t>
  </si>
  <si>
    <t xml:space="preserve"> XM_021228725.1  </t>
  </si>
  <si>
    <t xml:space="preserve">Haemaphysalis flava vitellogenin (Vg) mRNA, complete cds 
 </t>
  </si>
  <si>
    <t xml:space="preserve"> XM_029967818.1  </t>
  </si>
  <si>
    <r>
      <t>CCCGAATTGCATGCTCCGGCCGCCATGGCGGCCGCGGGAATTCGATTTCGA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TCTTGGCCAGCTTCTTGACGAGCTTCTTGCTCTTGTTGAGCTTCTTGAGGGCCTCGGTGTCCATGCAGGCCAGGTTGTTGGCCTTGGCCTCGTCACAGTGCTGCTGGTCTCCCAGGATGCACACCTGGAACTTGGGCCGGGGAATGTGCTTCAGCTTGACAGTGCCCGAGAAACGCTTGTCCTTCTGGGGATCATAGTTCTTGAGCGCGATCTGCAGCTCGACCGTCTCGAGGAACTTGCGGTTCTTGCGCGCCGACTCCTTCAAGACGGCGTTGACGCACTCGT</t>
    </r>
    <r>
      <rPr>
        <sz val="11"/>
        <color rgb="FFFF0000"/>
        <rFont val="Calibri"/>
        <family val="3"/>
        <charset val="134"/>
        <scheme val="minor"/>
      </rPr>
      <t>ACCTCGGCCGCGACCA</t>
    </r>
  </si>
  <si>
    <t xml:space="preserve">Ixodes scapularis 60S ribosomal protein L10a-2 (LOC8024240), mRNA 
 </t>
  </si>
  <si>
    <t xml:space="preserve"> XM_002404729.2 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</si>
  <si>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ACCGGCCAGAAGAGTGGGGCAAGTACTTGGCATGCTTCTCCTTCACTGCGATGTAATCGGTGAGACCGATGTCGCTGACTTGGACATCACTCGAGCTCCAGCGCCCGAACAGCTTTGTTTCCAGCTGCTCTGTGGGAACAACTGCCGCCACCGTCGTCGTAGTTGGAACATCGTCCCAGCCGTCCGCCGAAAGCTCGGCCGACGCAGATGGTGGAATATCGTCCCAGCCGTCCGTCATTCTGAGCGCTGTTAACCTCTCGTGGCAACGAG</t>
    </r>
    <r>
      <rPr>
        <sz val="11"/>
        <color rgb="FFFF0000"/>
        <rFont val="Calibri"/>
        <family val="3"/>
        <charset val="134"/>
        <scheme val="minor"/>
      </rPr>
      <t>ACCTCGGCCGCGACCA</t>
    </r>
  </si>
  <si>
    <t xml:space="preserve">Dermacentor variabilis 40S ribosomal protein S5 mRNA, complete cds 
 </t>
  </si>
  <si>
    <t xml:space="preserve">AY241965.1  </t>
  </si>
  <si>
    <r>
      <t>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ACCATTAAAAAAATGGTTTTAGATCGTACGCAAAAATGAAAAGTGATGGCGAGCCCAGTGGCCAGAGTAAAAAACTGCACTGATGTCCCATTCAATGTGCCGACAAATGCGTTCATCGGAGCCCACTCTTCAATGCACCGGTAGATCGGGGGTGGAATGCTGCTGCTGCTTAAAAGGCCCCTACTTCTTCTCTCTCACTGGAACTTGATGCCCTGTGCCAAGGGAAGCTCCTTGGTGTAGTTGATGGTGCAGGTAGACCGGCGCATGTACCCGCCCGGG</t>
    </r>
  </si>
  <si>
    <t xml:space="preserve"> XM_029973933.1  </t>
  </si>
  <si>
    <r>
      <t>CTCCGGCCGCCATGGCGGCCGCGGGAATTCGATTCGA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CTGGCGCAGATTGAAGACGCCGCGTACAAGGCCCAAGGAGTGGCGAACCGCTCATTGGACGAAGTTGGGGGGCTGCAAGACCGGCTGGCCGAGCTGAAGAAGAAGTACACGCAGAACAACCTGGACGCCCGCAAAGCCGTAGCCGAAGCCAAGGGTGCCGACCGTCTTGCCGGCCAGGCACACAACGAAGCCGAGGACCTGGAGGCGGAGTACACGCGAGTCGTAGCCGAGCTGGGAGGCAAATCTACAGCCAGCGGAGACATGAAGGACAGGGCTGAGAAGCTGCGCGAGCGCGCTCGCAAGCTGGCCGAGTCTGTCAACTCAAAGACGCAGCTTCTCCAAGGAATGGAGGACGAGTTTGACGAAAACGAAAAGCGGCTGACGGACTACTCCGAGATCTTGGAGATGCTGAACCGGGAGATGACGGGGTACTTGGAGCACATCGACAAGCGCTCCACCTACTACCGCCAGTGCCAGAATTAACTCCTCCCCTCTGTTTCCCAGGAGGCAGCAG</t>
    </r>
  </si>
  <si>
    <t xml:space="preserve"> XM_029993932.1 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</si>
  <si>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GCACAGTAGCCGCTGTTGGCGAGGATGCTGGCCACGTTCACGATGGCACAACCTCCCTCGGGCAGCGTTGCGCGGGCGTTGATCATCTCTCGGCTGGCGGCCCGTGTCACCGTGAAAGTACCTCAGCGCCATTCTAGCCCCGAAAGACATTTTTCTGAAAAAAAACCCTCAGGTTAACCCTGATGACATCGTCGAAGACCTCGTCGGAGCACTCAGAGATCAGCCCCAGACGAAGAATGCCCGCACAGTTGACGACAATACTGGGTGGTCGCTGGAAAATACTTTTGACGCAGGCGAAGAGCTGCTCCACGGACGAAGAATCGCCGACGTCTACTTGCACGGCTTGGTGGTTCGCGCTGCCTGGGAGGGACTGCGCTACTTTGCGAGCGCCGTCAAGCTGCTTGTCAGCGACAATGAGCGTGGCTCCCTCGGCGGCCAGGCTGAGGCAGACGGCTTCACCGATTCCGCGTGCGCCTCCCGTCACCAGTGCCAAATACCCGGAGAGAGACATGGCTCTGAGT</t>
    </r>
    <r>
      <rPr>
        <sz val="11"/>
        <color rgb="FFFF0000"/>
        <rFont val="Calibri"/>
        <family val="3"/>
        <charset val="134"/>
        <scheme val="minor"/>
      </rPr>
      <t>ACCTCGGCCGCGACCA</t>
    </r>
  </si>
  <si>
    <t xml:space="preserve">XM_029982911.1  </t>
  </si>
  <si>
    <t xml:space="preserve">0.009 70.63% </t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</si>
  <si>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ACTTCAAGCCGCTCAGCAAGGTCCCAGCGTGCCTCAACGTCATGGACATAGCCGGGCTCGTGAAAGGCGCTAGCGACGGCCAGGGTCTGGGCAACGCGTTCCTGTCGCACATCCGAGCCTGCGACGCGCTCTTCCACTTGTGCCGCACTTTCGAAGATGAAGATGTCACGCACGTTGAAGGCGACGTCAACCCCGTTCGAGACATCGACATAATCAACGAGGAGCTCCGGAAGAAAGACGAGGAGT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</si>
  <si>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t xml:space="preserve"> XM_002407878.2  </t>
  </si>
  <si>
    <r>
      <t>CATGCTCCGGCCGCCATGGCGGCCGCGGGAATTCGATTA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CGAGCCGTCGTTCTAGCAGTGAGCCGCATTTGGTCTGATTGAAACTGGAAATAAGTCAAGTAAACCAAGCTCAAGCAACCCAAAAATGAGTGGACGTGGCGGAAGAGGCGACTATGGTGGCAGCAGCTGGGGCGGCGGGGGCAGCCGTGGGTCGGGCAGCTACCGCAACAGCCAGCCGGGGGGCAACCTGCGCAAGCCGGACTGGGACCGCATGCAGCTGCAGCCCTTCCAGAAGAACTTCTACCAGGAGCACCCGAACACGGCCAACCGGCCGCCCTCGGAGGTGGACGCCTACCGGCAGGCCAACGAGATCACGGTCAAGGGGCGCGACATGCCCAAGCCGATCCTCCGCTTCGAGGAGGGCAACTTCCCCGACTACATCATGAAGGGCATCCAGGCACAGGGCTACACCACGCCCACCTGCATCCAGGCCCAGGGCTGGCCCATCGCCCTCAGCGGCAAGGACTTCGTGGGCATCGC</t>
    </r>
  </si>
  <si>
    <t xml:space="preserve"> XM_029977589.1 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</si>
  <si>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GCCGTTTTCTTCAGCCTCCTTTTGGCCATATCTGGAGCGGCTGTGGACTCCAATATAAACAAGCACAGCGAAGAAGACGAGTACCGAATCTGGGGAAAGTACCCCTGGGATCAACCTGGGAACCCGCCACCCTTCGCGCCAATCGACGACTTATTCCTGTACTCCCAGGCCGGACAGGCTGAACAAGATGAGAAGCTGAGGTCCTCAAGTGTGGATCCCCAAGGCGAGACGACAGAGGAATACCGTGCCTGGGGAAAGTTCCCATGGGAGCGGCCTGGAAACCCTCCTCCTTTTCTGCCACCCAGAGATACGCCGTTCTCGCAGATAGGCCGTTGGTGGGTCAAGGACGACCAAGAAGGAAATCACCAGACACCGTACTCCCAGATCGGCCGTTGGTGGAACAGGGATTGGCTTGAGGGAAAGTCCCCAAGGTTCTCAGGGACGCCGT</t>
    </r>
    <r>
      <rPr>
        <sz val="11"/>
        <color rgb="FFFF0000"/>
        <rFont val="Calibri"/>
        <family val="3"/>
        <charset val="134"/>
        <scheme val="minor"/>
      </rPr>
      <t>ACCTCGGCCGCGACCA</t>
    </r>
  </si>
  <si>
    <t xml:space="preserve"> AL929073.19  </t>
  </si>
  <si>
    <t xml:space="preserve"> 6e-08 88.89%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</si>
  <si>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CGGCGTTGGAACTTCTGTTTTTTAGGAGTAGATTGTCTCGTTTATTTTTGTGGGTGCCCGTCCTTAGAGGGAACTAAATCCTCTCCTCCCCCCTTCATACGGAAATGAAATTTTTGAATGCGATATAAAAAAAGGAGCGCCATGGACTTCGTTTTTACTGCTTCGAAATTCGATGCACGTTCAGAAAATTGCAACGAAATATTTGACCAGTCGGCCGGTCTGAACGTCATTTTTTCGCTGTTTCGAGTTTTGCAGTGACGTGTGGCGAATGTGCAGTGCATTTCAGTTTGAAACGTAAGATCGAAAGATTTTCTTCTTTGTTCTTGTTGTTTTATTTTATTGCAGAAACGTTATATTTTATACGGTCGCCAGGCGCCGCTATTATGTACACGTTTCTTGTTTCCGCCTTGCATATATATTAGTGACTCAACACAAAAAGTCTACGTGCAATCAGTATAGTCAGCAGACTTCTTTCTCTCGCAAAGGTTTAGTTGTTGAGCATTTTTGCTGCACTGAGAA</t>
    </r>
  </si>
  <si>
    <r>
      <rPr>
        <sz val="11"/>
        <color rgb="FFFF0000"/>
        <rFont val="Calibri"/>
        <family val="3"/>
        <charset val="134"/>
        <scheme val="minor"/>
      </rPr>
      <t>GGCCGCCCGGGCAGGT</t>
    </r>
    <r>
      <rPr>
        <sz val="11"/>
        <color theme="1"/>
        <rFont val="Calibri"/>
        <family val="2"/>
        <scheme val="minor"/>
      </rPr>
      <t>ACTCTCAGCATGGCCAACGCAGGCAAGAACACGAACGGCGCGCAGTTTTTCATCACCACGGTGGCCACCCCCTGGCTGGACGGCCACCACGTGGTCTTTGGCAAGGTGATCGACGGCCTGGACGTGGTGCACAAGGTGGAGAACACCAAGACCACCAACTCGGACGTGCCAGTTGAGCCGGTAGTCATCAAGAAGTCCTCGGTCGAGACCCTGGTGTCCATCTGAGCGACCGCTGCCGCTTGAGGCGCTGCTCAGCTGGAAAGACGTCGCTTTATCTGGAACCAACGTGTCTTCACTGCAAGCAACAGTCGACGCAGCAGAGCTTGCTTCTTCATTTCGTCTCGAAACGACAATTTTTTTCGATGTGCTTCTCTTAACTTGTGCTTACGTCAAAGCGGTATAGTCAACTTGTCTACGGCGTGCACAAAAACCTTGAGAAAACAGGTCCGTGTGTGACAGTCATATTTTTGTAGATCGTGTTTTCTGCATATTCTTTAGAGAATAACTTCACTTTTTCTGCCATTGAAAACGACGTACAGCGTTAACAGTTTTCTAGTGCCTAATTAATGTTAGCTTGCGTGAGAAGCTCATTCTTAATGCAACAATTTTCCTTTCGTTGCTCTCGTT</t>
    </r>
  </si>
  <si>
    <t xml:space="preserve">XM_002410579.2  </t>
  </si>
  <si>
    <t xml:space="preserve">LT605814.1  </t>
  </si>
  <si>
    <r>
      <rPr>
        <sz val="11"/>
        <color rgb="FFFF0000"/>
        <rFont val="Calibri"/>
        <family val="3"/>
        <charset val="134"/>
        <scheme val="minor"/>
      </rPr>
      <t>GGCCGCCCGGGCAGGT</t>
    </r>
    <r>
      <rPr>
        <sz val="11"/>
        <color theme="1"/>
        <rFont val="Calibri"/>
        <family val="2"/>
        <scheme val="minor"/>
      </rPr>
      <t>ACGTTGACGGGGGCTCCTTCCTCAGCTTCAGCGTTAAGCATCAGCTGCAATAGGTCGGTTCTTCCGCCCTCATGGTTATTCCTGCGGAATTGGATTATCGGAGTGACGTCGTCGATAATGTTGTCAGTCGGCGTCTTGCTAAAAAATTGCGCAATGAAAGGAAACAGCAATTTCCATAGCGTATCTAGTTCTGGAAAGCACGCCGTAAGATAATTTCTCCAACCGTGTCGAAACTGCTGGAAGCTCTCTAGGCTGTCATGCAGGAGAGACTCGGCCGTTCTGTTGCTTTTTCCTTTATGTTGCAAATCCGACTTGAGACCGAATGCTGAGC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</si>
  <si>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t xml:space="preserve">XM_029987441.1  </t>
  </si>
  <si>
    <t xml:space="preserve">57% 0.001 67.18% </t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</si>
  <si>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TCTCAGCCTGCTTGAAGGACTTGACCACGAACGCCGTGAGGAACATGCTGCCCGAATTGTCGTTCTTTCCGAAGGCACTGTACGAGCCGTCGTTGTGCTTGTATTTCTGCTGGCGCTGGTAGCCAGTCTTCAGGTTGTTCACGGCCTTTCTCTCGATGTCTTCCAGGTTCTTTCCGGTTGCCTTGAGGTAGTCAAGGACGTAGACATTAGGTGTGAACTTGACCATGTTTTGCTCGCCGCAACCAGTTGGAACTTGGACCAGTGAGTCAAGGTTCTTGATTGCAGGGCCCATGATGTCTCCTGTGACAGAAACATATGCCCTGGCCGATCCTTCGACCAGGTCTTCTGGAAGCACCAGGTCAAACTCATGCTTTGCGCCTTCCTCGCCGGCATCTTTTGGGCATACAAAGACGCTCTTCGTCTCCTCCTTGGGGAAGCCTTCAGCCTCAATGATGAGTGGCCGCGTGACTGCATCCCTGGCAACCACCTTCTCCGTGGGCTTGTCTCCGCAGACGGCATCGTTCTGCGACCCTGCTGCCGACACGGTCAGGTTCACTTCGCCGATGGTCTGTGGCCGGATGGTGAACTTGTGCACCTGGCTCTTGCTACCGCAGACACACAGCGTCGTTTCCGATTCTCCTTCGATATGGTAGTCCGCAGACTCAGCCAGCTTCAGGTCGATCGGCAAGCACTTCTCCAGGTAGTTGAAGACGGACACCTTGACCGGGACGAGCTCTCCACGCACCACCGAGTA</t>
    </r>
  </si>
  <si>
    <t xml:space="preserve"> XM_029978571.1  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</si>
  <si>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GCAGTGCGGAGTCGGCGGCCGTCTCTCTCACGTTCGTGGCAGCGGAGGCGTGGGACAGCGGTCGGAACACCTGTAGCGCGAGCGGCGTAGCGGACTCCACCGGCGGCCTTCACAACGCAAGACTCGCGGCTGCAGGAGTCCAGTTAGTCACAGCGAGGGCTGCGAAGCCGGCCTGCACACTCAGTGCGCCGAGGAGCGGCATTGTTTCCCGAGCGACGGTCGTGCGACTTCAACGGCGGAGAAAAGAAAGAAAAGCGCTAAACCCTCCTCCTTCACGCCGCTGCGTTTGTCACTTCCTGAACATTTTCTTGGCGGCGCGGAGCAAGAAAAATGGAGTGCTACGAAGACCCGGAGAATCCCGGCCAGGT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</si>
  <si>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ACCTTCTTCACCGCGTCGTCCAGGGCGTTGCGTACAGCGGATCCGTCCCACTTGTCAATTCTTATGGGCTTCTCAGCCTCTTTCTCAACACCTGACGTGTCACCGGCATCTTGAGCACGCTTGGAAGCCATGGTACACGATCCGGAATGATGACGCCGCCAACGACGC</t>
    </r>
    <r>
      <rPr>
        <sz val="11"/>
        <color rgb="FFFF0000"/>
        <rFont val="Calibri"/>
        <family val="3"/>
        <charset val="134"/>
        <scheme val="minor"/>
      </rPr>
      <t>ACCTCGGCCGCGACCACGCT</t>
    </r>
  </si>
  <si>
    <t xml:space="preserve"> XM_002401926.2 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</si>
  <si>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CCCTCGACGCCAAGATCTCCCCTTACCGTCTGATCCAGGACAAGGTGGACTTTGCACCCAACGAAAGTGTCAAGGTGACCGTATACACTGTGGGAAAGCCCTTCCGAGGCTTCAAGGTGAAGTCGGTGGACGAGCAGGGCCACGAAGTGGGCCGCTTCGAGCCCGGTGCCGGATACAAGCCTCTGAGTGAATGCGCCGCCGCCACGCACTTCAGCAGGGCGGACAAGGAGCGCGTAGAGATGCACTGGCTGGCACCGGCCGACAAGTGCGGACGAGTGCACTTCAAGGCCACTGTGGTTCACAG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</si>
  <si>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GTCGCGGCCGAGGT</t>
    </r>
    <r>
      <rPr>
        <sz val="11"/>
        <color theme="1"/>
        <rFont val="Calibri"/>
        <family val="2"/>
        <scheme val="minor"/>
      </rPr>
      <t>ACCCTTTGGCCTGGTCCAGCGGCACGAAAGGGTGGACTTGGGCGAACCCCGTCATCGAGCAAGGCATCATCTCCACTGTGCTGTTCAGCTTCATTGTACAGGAACCCAGAGGAATCATTGAGTGGACGAGTGAGATGTCCTTGTTTTCCAGCTGCTTCATGAACCTCACAATCTGCGTTTCGGAGTGGT</t>
    </r>
    <r>
      <rPr>
        <sz val="11"/>
        <color rgb="FFFF0000"/>
        <rFont val="Calibri"/>
        <family val="3"/>
        <charset val="134"/>
        <scheme val="minor"/>
      </rPr>
      <t>ACCTGCCCGGGCGGCCGCTCGAA</t>
    </r>
  </si>
  <si>
    <t xml:space="preserve"> BK007575.1  </t>
  </si>
  <si>
    <t>CGGCCGCCCGTTCTCCTGGGCGAACTGGGCAAGGACTTTAAGAAGAAGACCGTGCTCGTTTACGGCCATCTCGACGTGCAGCCCGCCTTCAAGGATGACGGCTGGGACACGGAGCCATTTGAGCTGACCGAGAAGGATGGCAAGCTGTTTGGCCGGGGATCGACAGACGACAAGGGCCCCGTGCTGGGCTGGCTGCATGCCATTCGGGCCTTCAAGGAGGCGGGATCCTCCCTGCCCGTCAACCTCAAGTTTGTCTTTGAGGGCATGGAGGAGTCCGGCTCCGAGGGCCTGGATGATCTGCTCTTCAGCATGAAGGGGGGCCCCTTCCTCAGCCAGGTGGATTACGTCTGCATCTCGGACAACTACTGGCTCGGCAAGGAGAAGCCCTGCCTCACCTATGGGCTCAGGGGCCTGTGCTACTTTGCTGTCGAGGTTGAGTGCGCCAAGAAGGACCTGCACTCAGGCGTGTTTGGAGGCTCTGTACACGAGGCCATGATGGCTGACCTGAAGTCCATGATGAGCAATCTGACTGACCAGTTCGGCGTCATCCAAATCCCGGGCATCCTGGACGACGTGGCTCCCCTCACGGACAAGGACTATGCCAATATCCTGGGCCCCCCCCGCTGGCTGCACCCCATCGAGGAAGATCGGTACCTCGGCCGCGACCACGCTAATCGAATTCCCGCGGCCGCCA</t>
  </si>
  <si>
    <t xml:space="preserve">XM_029973554.1  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</si>
  <si>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ACTTCTTCCACGAGGGCAGCTCCTTGAGGACATCGTCCACGTATTTGTTCAGATCTTCGGTAGACTGCTGCTGGCTGAGGCCTGCCAAGAGCAGGAGCGTTGCCACGACGTACAGCATTCTTTTCTAGGGTTTGGTTCACCTCG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</si>
  <si>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TCCCCACCCAGGCCCTCAACTTCGCCTTCAAGGACAAGTACAAGCAGATCTTCCTCGGCGGTGTGGACAAGAAGACCCAGTTCTGGCGCTACTTTGCCGGCAACCTGGCCTCCGGAGGTGCAGCTGGTGCCACCTCCCTCTGTTTCGTCTACCCTCTCGACTTTGCCCGAACCCGGCTTGCCGCTGACATCGGCAAGGGCGCCGGGCAGCGGGAGTTCACCGGCCTGGGCAACTGCCTCACCAAGATCTTCAAGTCGGACGGCCTCATGGGCCTGTACCGAGGCTTCAATGTGTCTGTCCAGGGCATCATCATCTACCGGGCGGCCTACTTCGGCTTCTTCGACACGGCCAAGGGCATGCTGCCGGACCCCAAGAACACTCCTATTGTCATCTCGTGGCTCATCGCCCAGACGGTGACCACGGTGGCTGGCATCATGTCCTACCCGTTCGACACTGTCCGGAGGAGAATGATGATGCAGAGTGGACGTGCCAAGGCCGACCTCAT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</si>
  <si>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t xml:space="preserve"> XM_002411546.2  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</si>
  <si>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GAGAAGAACAGCTAGGTCGCCTTGCACCGCGTTTTCGGTTTTTCAGCAGGAACATTCATGGCTGGCCTCGGTTTGCCTCTGCTGGTGCTGCTGTTCTTGGCTGCTTCCAAGGCGTTTCCATACGGGGCATCGGAATTCACATGTTATCCCTTCGTCGACCTGCTTCCCTTACACTCAGGAATAGTACCCCTCGACGCCAAGATCTCCCCTTACCGTCTGATCCAGGACAAGGTGGACTTTGCACCCAACGAAAGTGTCAAGGTGACCGTATACACTGTGGGAAAGCCCTTCCGAGGCTTCAAGGTGAAGTCGGTGGACGAGCAGGGCCACGAAGTGGGCCGCTTCGAGCCCGGTGCCGGATACAAGCCTCTGAGTGAATGCGCCGCCGCCACGCACTTCAGCAGGGCGGACAAGGAGCGCGTAGAGATGCACTGGCTGGCACCGGCCGACAAGTGCGGACGAGTGCACTTCAAGGCCACTGTGGTTCACAGGT</t>
    </r>
    <r>
      <rPr>
        <sz val="11"/>
        <color rgb="FFFF0000"/>
        <rFont val="Calibri"/>
        <family val="3"/>
        <charset val="134"/>
        <scheme val="minor"/>
      </rPr>
      <t>ACCTGCCCGGGCGGCCGCTCGAA</t>
    </r>
  </si>
  <si>
    <r>
      <rPr>
        <sz val="11"/>
        <color rgb="FFFF0000"/>
        <rFont val="Calibri"/>
        <family val="3"/>
        <charset val="134"/>
        <scheme val="minor"/>
      </rPr>
      <t>AGCGTGGTCGCGGCCGAGGT</t>
    </r>
    <r>
      <rPr>
        <sz val="11"/>
        <color theme="1"/>
        <rFont val="Calibri"/>
        <family val="2"/>
        <scheme val="minor"/>
      </rPr>
      <t>GAGGCAATAGCCTTAAAAGGACCACATGGCGAAGCTCAACCGTTTGGTGTCATCTTCCCGGAGGAAGAACAGGAAGAGGCACTTCAATGCCCCATCACACATTCGACGAAAGATCATGAGCTCGCCCCTTTCCAAGGATCTTCGCCAAAAGTACAACGTCCGCAGCATGCCCATCAGAAAGGACGATGAAGTTCAGGTTGTGCGGGGCCACCACAAGAGCCAGCAGGTGGGCAAGGTAGTGCAGGTGT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</si>
  <si>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t xml:space="preserve">Ixodes scapularis 60S ribosomal protein L26 (LOC8026377), mRNA 
 </t>
  </si>
  <si>
    <t xml:space="preserve"> XM_029980290.1  </t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</si>
  <si>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GAAGGCGTTCATCTTGCTAGCATTGCTTGGAACGGTAGTCGCATTCGAAATGGTGGCGCCGGAAGCTGATGACACTGTTGTCTCGTCCGCATCCGGTGTTGCTGCTCTGCGCGGTGGAAAACGGCCTTGGAAACCAGCGCTCGGTCGTCCAGGCGGTAACCGGCCTCCCAACCCAGGTCCGTGCAAGGCCGCCTTTCCCCGCTTTTACTGCGATGACGAACGAGGCGACTGTTTTTCCTTCATTTACGGCGGATGCGGTGGAAATGGCAACAACTTCAAGACCCGCCGGGAATGCAGGAGGGCCTGCGGTGGCGGCCGTGGTCGTCCCAACAGGCCTCCTGGCCTTGGCCAGCCACGCAAGCACGCGTAAATGTGGTCCTGTGTGATGGT</t>
    </r>
    <r>
      <rPr>
        <sz val="11"/>
        <color rgb="FFFF0000"/>
        <rFont val="Calibri"/>
        <family val="3"/>
        <charset val="134"/>
        <scheme val="minor"/>
      </rPr>
      <t>ACCTGCCCGGGCG</t>
    </r>
  </si>
  <si>
    <t xml:space="preserve"> AB520633.1 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</si>
  <si>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ACTTTTGTACGTCCAGTAGCCTTTGCATAAGTCTTGATCTCTGCTTTCTTCTCACTTTCCTATATGGTGTCCACGCTTAGAGCCAATATGAAAGGATCGGCCGAGGGATGATTTCTATCATTGCCTTCCTCTCTTTTTTTTTTTTTTTTTCTTTCTTTCTTTAATCCAGGTTTGAGTGTGCACATTTTCGCCTGTAAAATGCACAAGCCTGTAGTTACTAGTCGAAGCTTTTGGAGAACCATTCAGTTTGGCAAGATGTGGAAACTGTTGCTTTTCAGTAAGCCAGTGAGCTGCTCGTATGGCTCGCACTGTTGTGGGAGAGGCGTGGAAATAACCCCCAAATACGATTGTTGAGTCCAGTGGTCTGGTGTGGGCGTAATTTGCCCATTCCATGAAATGCTGTGGTGGATGCAGACACAGTGGCCAGGCAGCAGTGTCCACAAACTCTTCCTCTGCACAACGCCACAGAGCCCAGGCAGGTGCTGGTGAAAGGAGCGAG</t>
    </r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</si>
  <si>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GTCAAGGACGTGCCCAACTCGCAGCTGCGCCACATCCGGCTGGAGAACAACGAGAACAAGCCGGTGACCAACTCGCGGGACACCCAGGAGGTGCCGCCAGACAAGGGCCGCCAGGTGCTCAAGATCCTGCACGGCTTCCGGCACACCACCTCCATCTTCGACGACTTCCTCCACTATGAGAAGCGCCAGGAGGAGGACGAGCAGCGCGAGTTCCCCTCGGTGCCCGCCGGCCCAGGTGCTCCTTTTGGTGAGGCGCAAAGTGTGACAGCACATGCGGAGCCAGGGCTCCTTCCCAACCTGGAGCACTTAAAAGCTGCTGAGGCCATGAAAGACAACAAGATGCCGATGCCGACGAGCAACCACCACATGCAGTCCAG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</si>
  <si>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t xml:space="preserve">XM_029970805.1  </t>
  </si>
  <si>
    <r>
      <rPr>
        <sz val="11"/>
        <color rgb="FFFF0000"/>
        <rFont val="Calibri"/>
        <family val="3"/>
        <charset val="134"/>
        <scheme val="minor"/>
      </rPr>
      <t>CGAGCGGCCGCCCGGGCAGGC</t>
    </r>
    <r>
      <rPr>
        <sz val="11"/>
        <color theme="1"/>
        <rFont val="Calibri"/>
        <family val="2"/>
        <scheme val="minor"/>
      </rPr>
      <t>ACACGCACACCGATGACGACGAGCGCCAGCTAACGAATGCGGCGGCCGGAAAGCCGCTCCGCTACACTCACGCCAAGCCTAACGGTCTCCAGAAGTTCTACGCCTACTGCCAGCGAGACCGCGCCAGTGGCGTCTTCTACAACTACTGGTGCCTGAAGTTCCTCCGACACTCGAGCCGCCTGGCAAAGCTCACCGCCGACGTGGAGTACAAGAACTACAAACCTCTGCTCAAGTGCCTCCTGCCTAGCTACGGCAGTGAACTCGCCCGCAAGACTAAGCTCCGCGGATTCTTCGGCGCTATTCGCTCGCACTTCCACGGCGAGAACGGCAAGCTACACGTGGTCTCTCAAGTGCCCTGGTGGACAAGGGATGAGAAGCCCCACGCCGACATCGTCGTCACGACCGAGGACGGCCACAAACATCACCACTGGAACGTGCCCATCTTCAGCCACATGCTGGAACCCAGGGTCTTCAGCTCGCTCGGATACACCAACTTTGGAGAGT</t>
    </r>
    <r>
      <rPr>
        <sz val="11"/>
        <color rgb="FFFF0000"/>
        <rFont val="Calibri"/>
        <family val="3"/>
        <charset val="134"/>
        <scheme val="minor"/>
      </rPr>
      <t>ACCTCGGCCGCGACCA</t>
    </r>
  </si>
  <si>
    <t xml:space="preserve"> AB359901.1  </t>
  </si>
  <si>
    <t xml:space="preserve">Eimeria maxima mRNA for immune mapped protein 1 (imp-1 gene), strain Houghton 
 </t>
  </si>
  <si>
    <t xml:space="preserve"> FN813228.1 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</si>
  <si>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TGGTGGTGGCTAGGGTACTGGTGGTGGCTGGGGTACTGGTGGTGGCTGGGGTACTGGTGGTGGCTGGGGTACTCGCGCGTATACTTGGGCTCGCTCGGGTACTCCTCCTCGCTAGGGTACACTGTTGAGTGCTTGCGCTCCTTAGGGTAATATCCCTCAGCCTTGTAGCCCGGCGCGGGGTACCTCAGCTCCTCGAGGTAGCGGAGAGGGTAAGGCAGCGTGACAAGGGGAACCCTGCACTCGGGAAGGCCAAAGCCGTAGCTGGCCACGAACTCGGTGAAGTTGTGCACAACCTTGTTGGCAGGAGTCACAAACTCGTAGTAAGGCTCGTTGTCAAAGTTGCTGCAGAGACCGCAGGTCTTGCCCTGGTACA</t>
    </r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</si>
  <si>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CGACCATCCAACCTCGAGGATGGCTCCAACTGCAGCAGCAACGAGCAGTGCCAGTCCAAGTGTTGCCTGAAGGTCTTCAAGGGCGACGGCGCGGGATCACCGGGCGAGTGCCGGGCGGCCGC</t>
    </r>
  </si>
  <si>
    <r>
      <t>CATGCTCCGGCCGCCATGGCGGCCGCGGGAATTCGATTA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CGCCCGTGGTGCACTGCAGCGCGGGCATTGGTCGTTCGGGCACCTTCTGCCTTGTGGACTCCTGCCTTGTTCTGATCGAAGCGGACGGGGGCCGCCTGGACCGGGTGGATGTGCAGGAGGTGCTGCTGGAAATGCGCAAGTTCCGCATGGGCCTGATCCAGACGCCCGACCAGCTGCGCTTCTCCTACCTGGCCATCCTGGAAGGCGCTCGAGCCCTGGCCTGCTCCAACCAGGTGGGCCCGTTGGCGGGGCAGCCGCCGAAGCAGGCGGCCGAGCGGCTGGCCAGTCGGAGCCCCGAGCGAAACGGCATCACCGAGGAGAGCTCCGAGTCCGACGTGACTGACTCCTCGGACGACGAGGACGAAGCAGACGACGAAGACACTGTGGGTGGT</t>
    </r>
  </si>
  <si>
    <t xml:space="preserve"> XM_029981835.1  </t>
  </si>
  <si>
    <r>
      <t>CATGCTCCGGCCGCCATGGCGGCCGCGGGAATTCGATTA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ACGAATAAAAATTGTGAACGTCGCAATGTGCAAGGGGAGTCCACCAAAATCCCGAAAACACACACAACCATGCAGCACAAGACCAGCCCCAGTGCAACAGTGAAGCTTTGATCCAACCTAGTGCACTCGCCAAACATGAACAAGCGATGCAAGTACGCCGATTATTTGTTCTTCACTCGCTCACAGCTTGGTCCCAACGGAGCACACCAACCAAGTACTGAGCCGCAAAGAACGCACTCTCAAGAAGCTTGTCTTAGCGTAGATTTGCAGACGGCAAGCAATGCGGTTCCTGCAAACGGTGCCCTGATCTGACGGCATGCAGAGGCAGGCAATGTGCACTGGGTTGACACGCGAGGGGGGATCACTTGTCACTCGCTGCCCGCCCCGCGTCCTGCAGCTTGTTGTGCTTGCCCAGGATCTTCATGAGCTCCTTGGACATGTAGTACGGCTTCTCTTCCGACCCGTCGTGCCTCTCGCAGTCCTCCAAGAAGCAGAGGAACAGGGTGTCGACCGCCATGCTGTACACGCTGAAGAAGCTGGACGCTATGATGT</t>
    </r>
    <r>
      <rPr>
        <sz val="11"/>
        <color rgb="FFFF0000"/>
        <rFont val="Calibri"/>
        <family val="3"/>
        <charset val="134"/>
        <scheme val="minor"/>
      </rPr>
      <t>ACCTGCCCGGGC</t>
    </r>
  </si>
  <si>
    <t xml:space="preserve"> XM_029976939.1  </t>
  </si>
  <si>
    <r>
      <t>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TTTTTTTTTTTTTTTTTTTTTTCGATTTGAGCACTTTTATTTGTATGTACAAAAAGCGTTTCTGTGCTAAACCCAACAGCTACATATTGTGCTCACTACAAATGAAAGCGTGTGTCCTCAAATGTGTGTCGTAGTGCTAATGTGTCCATAGCACACCAGTGTGCAAGGCTGCGGCCTTCTGCACAGGCTTAACCACTACACTTGCGGT</t>
    </r>
    <r>
      <rPr>
        <sz val="11"/>
        <color rgb="FFFF0000"/>
        <rFont val="Calibri"/>
        <family val="3"/>
        <charset val="134"/>
        <scheme val="minor"/>
      </rPr>
      <t>ACCTGCCCGGGC</t>
    </r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</si>
  <si>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TTCTGACGGAGGTCGCCGAAGTACCAGAAGTCCATCCAGGACCCCCAGAAATCGTAGGTCTCCAAGTAGTGACCCTCCACCTTCAGGCCCATGCCCAGCATGTCGTGGAGGTATTCCTTCTCGAACTTGTGGAGGTCTTCTGGCCGGAACACGTCGACCCGCGTCTCTTCGTGTACGACGGGCAGCGCGTTCTCGAAGCTTTCGACGAAGCTGAAAGGCTTGAACTCGTAGTGGAACACCTCGTGTGGCGTCTGCGGTCGCGAGCTGAGCTCGAACTTGCGGTCGACAAAGCTCAACCCGGCCTCGAAATTGAACGGCACTGAGAGGGCGCTGCGGCTGTCGTAGCCAACGCCTACGCTGACTTTCTCGAAGGGAAGAAGGATGCTGGCCGTTTCGATCATGTGTGCATCGTACAGCAGGTGTCCCAGAAACTTGGCACCGACTTCCTCGATGTATTTTCCGTCAGCGGCGACCTTGACGTCGAACTTGAGCTCCTTGTTCTTGAAGTGGGCAAAGA</t>
    </r>
  </si>
  <si>
    <t xml:space="preserve">Haemaphysalis longicornis HlVg-1 mRNA for Vitellogenin-1, complete cds 
 </t>
  </si>
  <si>
    <t xml:space="preserve"> AB359899.1  </t>
  </si>
  <si>
    <r>
      <t>CATGCTCCGGCCGCCATGGCGGCCGCGGGAATTCGATTA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CTTTCCTCAATTCGGTTGCGATCAGTGGTTCGCGCTTTTAATTACAGCCATGGAAACTGAGGCCAAAACGTACACGCTAGCCGAAATCGAGAAACACAACGAAAAGAATTCGGCATGGTTACTAATCCACAACGCAGTTTACGACGTGACGAAGTTCATGGAAGAGCATCCAGGTGGCGAAGAAGTTCTTCTTGAACAGGCTGGAAAGCATGCCACTGAAGCATTCGAAGATGTTGGACATTCCACAGATGCCAGAGAATTGATGAAGCAGTACAAGATTGGTGACCTTTGCGAGGAGGACCAGAAGAAAATCGGCCAGGTTGCTAAGAAAACGCAGTGGGCGAATACAACCTCCAATGAAAGCTCTTGGATGAGCTGGCTGATCCCAGTGGGCGTGGCGGCTGCTGCTTCCATTTTGTACCGGCTGTTCCTGTCCTACGGTGCTCGTCAGTGAAGCTGGCTGCGAGGGTGGCTTGCAGTGGACCAGGTGGCCGGGAAACAAACG</t>
    </r>
  </si>
  <si>
    <t xml:space="preserve">XM_002413132.2  </t>
  </si>
  <si>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ACTCTTGTGTCGGTGTGTTCAAGAATGGACGAGTGGAGATCATTGCCAACGACCAGGGCAACCGTATCACACCATCATACGTGGCCTTCACTGCCGAAGGGGAGCGTCTCATTGGTGATGCTGCCAAGAACCAGCTGACTAGCAATCCAGAAAACACCGTGTTCGATGCGAAGCGTCTGATTGGCCGCGACTGGACTGATCCATCTGTCCAGCACGATGTCAAGT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</si>
  <si>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t xml:space="preserve"> EU289295.1  </t>
  </si>
  <si>
    <t xml:space="preserve">FN813228.1  </t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</si>
  <si>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GTCCGCACCGCACCATCACCGCCAACCATGAAGGCTGCCTTCGCCCTCGCCTTCTTCGCCGTCATCGGCCTTGCCTACGCCCAGGACGGCGTCTGCAGCCTTCCAGCCGAATCGAGGGAGGAGCTTGTGGAATGCCTGAGGGCTCGCGTGGGCGAACTGACTCTCGCAAAGTTCCGCCACATCAAGACGGAGGTCGAGTGTATTGACAACCAGTGCGTTTTCACCAAGATCTGTGAGCTGACCAGTGACACCCACGCGCAGCACGCTGACTTTTTCTCGGCGCAAGAGAAGACCAGACTTCGTGCTCACTTTGCCGCCTGCAGGGCGACCCTCTAGTTCACCAACGGAAGGATTTGT</t>
    </r>
    <r>
      <rPr>
        <sz val="11"/>
        <color rgb="FFFF0000"/>
        <rFont val="Calibri"/>
        <family val="3"/>
        <charset val="134"/>
        <scheme val="minor"/>
      </rPr>
      <t>ACCTGCCCGGGCGGCCG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</si>
  <si>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TCGGGAGCCCTGCAGTTGTCTGAGGGGATGACGTAGCTGTTGCCGAACGTGGTCGAGTTGTGGTGCAGGCACTTGTCGGGCCCGATGAACTCGCGGAACTGGTTGAAGTTGTAGTCACCGCACAGGCCGCACACCTTGCCGCGGTAGAACGGAGCCAGCTGTATGTAGATTCCTTGTCCGTCGTAAGACACGCGGACGCCGAAGAGCTCCGAGTGCACCCTATAGATGGGCTGCTGGTTGTACGTGACGATGCGGAAGAGCTCGACGTCCCGGACTCCCGTGTTGATGAACTGGCGGAAGGGCTCGT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</si>
  <si>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ACGTGGATGACGAGGCCAAGTTGACCCTCCACGGCCTGCAGCAGTACAGCACAAGCCACCAAAGCAGTCAACATCGGTGCGTGGCCGTGGGCTCTTCGTCTGCTACAACCACCTACGGCAACAGGT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</si>
  <si>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ACAACGGCAAGACCAACAACCTGTCGAACTTGATCATCGTCGACAAGGACAAGAGCAAGGTCTTCGTCACCGCCGAGGTCCCTTTCTCCAAGAGGTACCTGAAGTACCTGACGAAGAAGT</t>
    </r>
    <r>
      <rPr>
        <sz val="11"/>
        <color rgb="FFFF0000"/>
        <rFont val="Calibri"/>
        <family val="3"/>
        <charset val="134"/>
        <scheme val="minor"/>
      </rPr>
      <t>ACCTGCCCGGGCGGCCGCTCGAA</t>
    </r>
  </si>
  <si>
    <t xml:space="preserve">Ixodes scapularis 60S ribosomal protein L22 (LOC8037696), mRNA 
 </t>
  </si>
  <si>
    <t xml:space="preserve"> XM_002412399.2  </t>
  </si>
  <si>
    <r>
      <rPr>
        <sz val="11"/>
        <color rgb="FFFF0000"/>
        <rFont val="Calibri"/>
        <family val="3"/>
        <charset val="134"/>
        <scheme val="minor"/>
      </rPr>
      <t>CAGCGGCCGCCCGGGCAGGT</t>
    </r>
    <r>
      <rPr>
        <sz val="11"/>
        <color theme="1"/>
        <rFont val="Calibri"/>
        <family val="2"/>
        <scheme val="minor"/>
      </rPr>
      <t>GCTCGAGAGAGTAAGGGACATCCAGTCTTCGGACAGGGCTAACGCACCACCATGAGGGCCGTTTGTATTGCGCTGATCGCACTGATCGGCGTTGCCGCCGCACGAATCAGCATTCCTCTGAGGAGGAACAAGGGTGAGGAGATCGAGTACCTGCGCCAAAGCAGCGAAGAGGTGCAGGTGTACTCCACCCCCCTTAACCACACTGAGCTCCAGT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</si>
  <si>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GACTTTGCTGGCAGGCCCTCGCCGGACGCCCACTGCCATGTTGGGCAATGGTGGACCAGGTGGTCCCCAGCCAGCACAAACTCTTCTGGGGTGAGGACGCCCGTCTCTTTAAACTTCGACTCCTTGAGGATCGGTGTGAGTTTGTCGGCGAACCCCAGGGCCGTGCCTTTCACCGTGTTGATAACGCTCTGCATGTTTAGTGCGGGCAACGCAACGACCGCAGATGCGGAGATGGAACGCGCAGTATTTCCAGTATTCCTTCGACCGCACTGTCAATTAGTGTAGCTGTGACACGGAGTGATTGAGACGCCGAAAACGAAAACACACCCACACTAACTGATCAGGCGGGC</t>
    </r>
    <r>
      <rPr>
        <sz val="11"/>
        <color rgb="FFFF0000"/>
        <rFont val="Calibri"/>
        <family val="3"/>
        <charset val="134"/>
        <scheme val="minor"/>
      </rPr>
      <t>ACCTCGGCCGCGACCACGCT</t>
    </r>
  </si>
  <si>
    <t xml:space="preserve"> AB513349.1  </t>
  </si>
  <si>
    <t>Mesocricetus auratus eukaryotic translation initiation factor 3 subunit C (LOC101843174), transcript variant X3, mRNA</t>
  </si>
  <si>
    <t xml:space="preserve"> XM_005064419.3  </t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</si>
  <si>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CCCTGCAATATGTCAAAGGTCTGCTAGGTGTGCATCGCGACAACAAGAACTACGGTCTTCCAACTTACTACCACAAGGTCATTCCGAAGGACCTACCAGAATCTTTCGACTCCCGCGAGCAGTGGCCCAACTGCAAGAGCATCGGCCTCATCCGTGACCAGTCCACGTGCGGGTCTTGCTGGGCATTTGGAGCGGTGGAGGCCATTTCGGACCGGATCTGTATTCACACCAAGGGAAAGGTCCAGGTCAACATCTCGGCTGAAGACCTGTTGACTTGCTGCAGTAGCTGCGGAGACGGCTGCAACGGTGGCTACCCGTCGGCAGCGTGGGAGTACTACAAGGAACAGGGCCTCGTGACTGGAGGCCTGTACGGCACTGACGACGGTTGCCAGCCGT</t>
    </r>
    <r>
      <rPr>
        <sz val="11"/>
        <color rgb="FFFF0000"/>
        <rFont val="Calibri"/>
        <family val="3"/>
        <charset val="134"/>
        <scheme val="minor"/>
      </rPr>
      <t>ACCTCGGCCGCGACCACGCT</t>
    </r>
  </si>
  <si>
    <t xml:space="preserve"> EU551629.1  </t>
  </si>
  <si>
    <r>
      <rPr>
        <sz val="11"/>
        <color rgb="FFFF0000"/>
        <rFont val="Calibri"/>
        <family val="3"/>
        <charset val="134"/>
        <scheme val="minor"/>
      </rPr>
      <t>CCGCCCGGGCAGGT</t>
    </r>
    <r>
      <rPr>
        <sz val="11"/>
        <color theme="1"/>
        <rFont val="Calibri"/>
        <family val="2"/>
        <scheme val="minor"/>
      </rPr>
      <t>ACAACAAGAGGCTTCAACTGTAAGAACAGCTGTGACTCTCGCACTTACTCCTACGTGTTGCCATCGTTCTCATTTGCCCCGCCAGGAACTACACCTGAGGAGTCTTACCGCATTACAAGTGAAAGAATAGATGAAGTAAACAAGATCATGAGCCTGTATAAGGGCTGCCACAACTACCACAATTTCACATCTGGAAAGAAGTCCCAGGACCCCAGTGCAATGAGGTACATCATTTCTATTGAGTGTGGCCAGCCGTTTGTCCAGGGTGATCTGGAGTTTCTGCAGATCTGCATCAAGGGCCAGAGCTTCATGCTGCATCAGATCCGCAAGATGGTCGGCCTGGTCATTGCCATTATGCGGGGACACACAGACGAGTCAACCATTCGCCGGGCCTGGGGCCCCGAACGGCTGGACATCCCCATTGCCCCAGCCTTGGGCCTGATGCTGGAGCATGTGCACTACGACCGCTACA</t>
    </r>
  </si>
  <si>
    <t xml:space="preserve"> XM_029978946.1  </t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</si>
  <si>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ACGCGGTGTACAAGGCGTTCCTGGAGTACACGGACCGGGTGGACTTGCCACCGGAGGATGCCATTGGGCTGCTGGACCTGGTCAACTCATACTGCGAGGCCCAGCTGAAGCGCCACTACGAGCGCATCATCATGCACGGGGTTCTCGTCGACAACGTCGCCATGATGT</t>
    </r>
    <r>
      <rPr>
        <sz val="11"/>
        <color rgb="FFFF0000"/>
        <rFont val="Calibri"/>
        <family val="3"/>
        <charset val="134"/>
        <scheme val="minor"/>
      </rPr>
      <t>ACCTCGGCCGCGACCACGCT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</si>
  <si>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ACGTCACGATGTACACTTCGCCCGGCCGGTGCTGGTAACCGAGGGCTCCGCGTAGGATCTCCTCGGGAAAGTGCTCGCAGAAGACGTACGAACCAACTCGGCGGCTTCTTGCGACTCCTCCTTCCCCATTTTGGGCGTGCCGCGTTCCATTCTCCTTGTCCTTTGTCATGATGGGTAGCCAAAGAAAAACGACGCTCACTCTGGTGGGACTGTAGCCTCTTCCCTTGCGATGCTAATTTGGGGAGTAGCCGTCCCCCC</t>
    </r>
    <r>
      <rPr>
        <sz val="11"/>
        <color rgb="FFFF0000"/>
        <rFont val="Calibri"/>
        <family val="3"/>
        <charset val="134"/>
        <scheme val="minor"/>
      </rPr>
      <t>ACCTGCCCGGGCGGCCGCTCGAA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</si>
  <si>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ATCCTTCCGTGGGTGAACTAGAGGGTCGCCCTGCAGGTGGCAAAGTCAGCACGAAGTCTGGTCTTCTCTTGCGCCGAGAAAAAGTCAGCGTGCTGCGCGTGGGTGTCGCTGCTCAGCTCACAGATCTTGGTGAAAACGCACTGGATGTCAATACACTCAACCTCCGTCTTGATATGGCGGAACTTTGCGAGAGTCAATTCGCCCACGCGAGCCCTCAGGCATTCCACAAGCTCCTCCCTCGATTCGGCTGGAAGGCTGCAGACGCCGTCCTGGGCGTAGGCAAGGCCGATGACGGCGAAGAAGGCGAGGGCGAAGGCAGCCTTCATGGTTGGCGGTGATGGTGCGGTGCGGAC</t>
    </r>
    <r>
      <rPr>
        <sz val="11"/>
        <color rgb="FFFF0000"/>
        <rFont val="Calibri"/>
        <family val="3"/>
        <charset val="134"/>
        <scheme val="minor"/>
      </rPr>
      <t>ACCTGCCCGGGCGGCCGCTCGAA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</si>
  <si>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TGGATGGACAAGGACTCGGAGAAGCCCCGGGTGATCTTCATCACCGAGTACATGTCCAGCGGGTCGCTCAAGCAGTTCCTCAAGAAGACCAAGCGCAACGTCATCAAGCTGCCCCTGCAGGCTTGGAAGAGATGGTGCAACCAGATTCTCTCCGCCCTAAGTTACCTCCACTCTTGCCTGCCGCCCATCTTGCACGGGAACATGACGTGCGACACCATCTTCATCCAGCACAACGGCCTCATCAAGATCGGATCAGTGGCGCCTGATGCGATCAACCACCACGTTAAGACATTCCGGGAGAACATCAAAAACGTGCACTTTGTGGCACCCGAGTACGGAACTGCCTCTGTTGTCACCCCTGCTGCCGACATCTATTCCTTTGGAATGTGTGCCTTGGAGATGGCGGCTTTGGAAATTCCAGGCAACGGGGATTCTGGT</t>
    </r>
    <r>
      <rPr>
        <sz val="11"/>
        <color rgb="FFFF0000"/>
        <rFont val="Calibri"/>
        <family val="3"/>
        <charset val="134"/>
        <scheme val="minor"/>
      </rPr>
      <t>ACCTGCCCGGGCGGCCGCTCG</t>
    </r>
  </si>
  <si>
    <t xml:space="preserve">XM_029990750.1  </t>
  </si>
  <si>
    <r>
      <rPr>
        <sz val="11"/>
        <color rgb="FFFF0000"/>
        <rFont val="Calibri"/>
        <family val="3"/>
        <charset val="134"/>
        <scheme val="minor"/>
      </rPr>
      <t>GGGCAGGT</t>
    </r>
    <r>
      <rPr>
        <sz val="11"/>
        <color theme="1"/>
        <rFont val="Calibri"/>
        <family val="2"/>
        <scheme val="minor"/>
      </rPr>
      <t>TTTTTTTTCTTTTTTTTTTTTTTTTTTTTTTTTTTTTTTTTTTTTTTTTTTTTTTTTTCCCCCCTTCCCAAAAACCCGTTTATTTTCCCGGGAAATTTACAAAAAACGCCCCACAACCAAGGTTGAACTACGGGGGAGGCGTTTGCCCATATGTAACAAGGCAATTAAAAAAAAAAAAAAAAAACCCCCACAACCCCTGATTTTTAAAAAACTACCTGAACCCCCCCTATAATAATTGAAGTAAGGAAACTTTACCCCCCCCAAGTCAGCGCAAAAATTTCAAAGGAAAAGGCCAAAAAAAACAAAAAAGTTGCCTTTCAAAGCAAAATCTAAAATTACATCCCAGGGACCTACCCCAGCTTCGGTTGCTTTTACTAAACAGCAATGAACCGGGTTACCCCTTTTTCGGGGGAAAAAGTATGTTGAAAATGCCTGCTTTAGGGGAAAAAAGTATGTTAAAAATGCCTGCTGAAGGGGGGGCAGGCCCAAACTTGCATATTAAACCCCACAATAAAATATAATACCCCAGGAAAAAAATCCCACATGCACAAACAACCCCCACAGTTTTGCTCAAGAAGGAAACACGGGGGGCCCCGCATTTTATAAACGGA</t>
    </r>
  </si>
  <si>
    <r>
      <rPr>
        <sz val="11"/>
        <color rgb="FFFF0000"/>
        <rFont val="Calibri"/>
        <family val="3"/>
        <charset val="134"/>
        <scheme val="minor"/>
      </rPr>
      <t>AGCGGCCGCCCGGGCAGGT</t>
    </r>
    <r>
      <rPr>
        <sz val="11"/>
        <color theme="1"/>
        <rFont val="Calibri"/>
        <family val="2"/>
        <scheme val="minor"/>
      </rPr>
      <t>ACGTGTATTCCTGCCTCGGTTCGAACACGAGTTTGGGGTAGGTGTGGGGCACCTCGAACGCAGCGACAGCTGCGACGAGCAAACCGAGGGCTGCGAGGACCCTCATGGTGTCCGGTAGCGCACAAGCTCTCCTCCTGGACGGGAAAGTCGGCGCGTGTACGTGGTCCTACCGAAGCTCGG</t>
    </r>
    <r>
      <rPr>
        <sz val="11"/>
        <color rgb="FFFF0000"/>
        <rFont val="Calibri"/>
        <family val="3"/>
        <charset val="134"/>
        <scheme val="minor"/>
      </rPr>
      <t>ACCTCGGCCGCGACCACGCT</t>
    </r>
  </si>
  <si>
    <t xml:space="preserve"> XM_002403698.2  </t>
  </si>
  <si>
    <t xml:space="preserve"> XM_029981185.1  </t>
  </si>
  <si>
    <t>ABJB010785129</t>
  </si>
  <si>
    <t>2E-28 97%</t>
  </si>
  <si>
    <t xml:space="preserve"> Ixodes scapularis Genomic sequence   assembly 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</si>
  <si>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CCGTTCTTTTAACAAAACGAAAAAGTGTATAAAATTTGATATATGGAATAAAGGAAATTTAATGAACGGAAATGAAATGAAGTAAAATATTTAAATGAATACAATGACTAAAATAATGGAAATTATTATGATTTGTCTTGACTATTGCTGATATTTTGTATGAGAGGGAAAGAGGACAAATTTGCTGGGCACCCGGTGCAAGGTTAGCCAGGAACGCCGCTGCCTAGGAGTCACCCTCGCTGACGAAGATGAAGATCTTTGAAAGTGCACTGCCGCTGCAGCGGCTGTTGTGGAAGATGGTGGTCTTCAGATCGAGCTCAACATCCTGAGGGCCTTCAAGAGGCTCGAGGAGGT</t>
    </r>
    <r>
      <rPr>
        <sz val="11"/>
        <color rgb="FFFF0000"/>
        <rFont val="Calibri"/>
        <family val="3"/>
        <charset val="134"/>
        <scheme val="minor"/>
      </rPr>
      <t>ACCTCGGCCGCGACCA</t>
    </r>
  </si>
  <si>
    <r>
      <rPr>
        <sz val="11"/>
        <color rgb="FFFF0000"/>
        <rFont val="Calibri"/>
        <family val="3"/>
        <charset val="134"/>
        <scheme val="minor"/>
      </rPr>
      <t>GTGGTCGCGGCCGAGGT</t>
    </r>
    <r>
      <rPr>
        <sz val="11"/>
        <color theme="1"/>
        <rFont val="Calibri"/>
        <family val="2"/>
        <scheme val="minor"/>
      </rPr>
      <t>ACCGGGGTTCAGACTACGGCCGTGTGCAAAAGCAACGGAGCTGCAGCGGTGCTTCTCGCAGCGGGAGCCGGAAAGGTTGCAAGAAAACAGGCCCGGACTTCGTCAC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</si>
  <si>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t>GAAATGGCATGCTCCGGCCGCCATGGCGGCCGCGGGAATTCGATTA</t>
    </r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ACAAGTATTTCCTGGAACTGAGCAGCGCCGCGAAGACTTGCCAGGCCCGCAGAACGTCGGCGCTGAAGTACGCCAGAAACAGCAGATTCTGGAACATCATGGTCAGATTGATCGGCGCCGCGGTCGTCTAAGCAGCACCTGATGATGGGCTTGCCTGTTGGGTGCAAATAAGGCATATCAACGT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</si>
  <si>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GTCTGCCTGACCATTGGGCTGCAGACGGCGCGCGTCTCGTAAGAGTGGTGCAGCTCTCGGGAACTAGGGCAAGTTTTGCGAAGAGGCTGCAAGACGTACTCCTGGGAAACTGCATTGTCAAGTTCCCTTGAGAACATCTCGGGATAACCTGCACCATGTTCAGCAACGTCGTCTTACTCAGCGTCGTCGCCGTGGCTGCCACCAGGGCCGCGGCCACGGTCACTGCGCTCAGCGTGCGCCCATCCATCGAGCAGGCTGAACAGCGGGCCCGGGAGCTGACGCAGATACTGGCCGATCTGAAATCTGCCATTCTACCACGGCACTGCACCGATCTCCTTGGCGCCGGGCAGAGGACGAGTGGAG</t>
    </r>
  </si>
  <si>
    <t xml:space="preserve"> 1e-05
8%</t>
  </si>
  <si>
    <t>Rhipicephalus microplus strain Deutsch Ctg35734, 
whole genome shotgun sequence</t>
  </si>
  <si>
    <t xml:space="preserve">ADMZ02103808.1 </t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</si>
  <si>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ACAAACAATGACTGGCGTCAGCCCCACAGTTGAGCAAGCAGAGCTCGAGACAAGAGATGGCACAGCACAGGCTGCACAGGAAGCCAATAGTGCCTGGTTATTATTTTGGACATTGTCGTGCGGCCAGCCTGGTGGGGGTGAATTTTGCGGTTGCGGTGGGGAGGCCGGTCGGCGGGGGGCGGCATCACCTCATGGCAAAAGTGCGGACCTCGTAGAGCCCCTTGGGGAAGCGGT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</si>
  <si>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ACTATTCCTGAGTGTAAGGGAAGCAGGTCGACGAAGGGATAACATGTGAATTCCGATGCCCCGTATGGAAACGCCTTGGAAGCAGCCAAGAACAGCAGCACCAGCAGAGGCAAACCGAGGCCAGCCATGAATGTTCCTGTTGAAAAACCGAAAACGCGGTGCAAGGCGACCTAGCTGTTCTTC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</si>
  <si>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CTCGCATTGGGAGCAGTTATTTACTGGACAGAGTTGGTGGTGCTGTCAAAATGACCGCCGGCGCGACGTGGACGAAGGATTTCCTATTGGTTGCCTTGTGCGCTCTGGTCGCTGCGGTGTCTGCGACTGACGGAACGCAGCCACCATCTCCAGCGCAGCCAAGCACTGCAGCGGAAAGCACGAACGGCACAGAGCCTTCTCCTTGGTGCAGAGGCCACGAGCCCACCTTCTCCATAAAGGCCGAGTCGCCGAGTGCCCTAGAAGTGTGGTTAGGTGAGCCTGAGAGGGAGGACCAGTGGACGTGTGCCTGTGCCATTAACTCGCTGGTTGTCGCACCTCGGATGAAGGAGATCTCCTGCTCGAGGGAACGGGTTCGACCATCACCTTTCTGTCGTGCCAGCAATGC</t>
    </r>
  </si>
  <si>
    <r>
      <t>ACGAATGCATGCTCCGGCCGCCATGGCGGCCGCGGGAATTCGATTT</t>
    </r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TCAAGCAACCCAGAAAAGTTCAACGTCATCGTTTCGGCACGTCTTCCCTACGAGAAGAGGGTATCTCTTCGAAGCGAGAACAAACTTGGACCCTATGGCTTCGAGTCTCTTCTCCACATTCAGCTTCCAATCCGTAACTACGAGCGCATCAACCTCGAAGTTTCTCACACAGCGAACAACCGCAACGCAAAAACCACTGGTCTCTTCATTATTGGCCCCCAGAAGTTCACCTTGGATGCCAGTGGCGACTACGTTTTCGCTCGGGACAACCACGAGATCAAGGGAACCATGGTGATTACAACTCCGATCCGGGATTACCAGAGGATCAACATTGACCTCAGGCACACCAGGTCTGGACTCACCTATGAAACCAGCGTCAAGGGAACCAGCGAAACGTCGTCCCTCACTCTCGACCACAATTTGATGATCAGGGACATAGGAAACTTTGAACACAGCCTCAACCTCGTGACGCCCTTCCCTGCCCTCCCGATGCTGATCATCAAGAACAAGAACCAGGTCCAGAGGGGTAGCGCGTACCATAACAGCGAGGTCGAGTGGAGCA</t>
    </r>
  </si>
  <si>
    <t xml:space="preserve"> 8e-23
71%</t>
  </si>
  <si>
    <t>Rhipicephalus microplus strain Deutsch Ctg90230, 
whole genome shotgun sequence</t>
  </si>
  <si>
    <t xml:space="preserve">ADMZ02164355.1 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</si>
  <si>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ACATTCAAGACGTTAAGTGCAATCTTTATTTCTAAAAAAAGATCAGAGCCAGTAACGTAATAGTTTTGCTTGCTAAGCTTGGAGTGTTGAGGGACCTAGATTGTAGAGCGGCAGGATTCGGTATTTATCCTTTGGGGCTCATCCGGAACCTGGCAGTATTGCTTGTATGCCCCGTCACAGTGGTCGTGCAGAGCGGTAGGCACAGTACCTTTCATTCGAAGATCACAGTGCATTTCATGCTGTCCTGAGACATCGGGAGTATATGATCGTCAGT</t>
    </r>
    <r>
      <rPr>
        <sz val="11"/>
        <color rgb="FFFF0000"/>
        <rFont val="Calibri"/>
        <family val="2"/>
        <scheme val="minor"/>
      </rPr>
      <t>ACCTGCCCGGGCG</t>
    </r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</si>
  <si>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ACTCGCAGATGAGGAAGTCCAGCTTGTTCTTGACGAAGACCTGGACCTGCTTGCGGAACACCTCTTGGATTTCTGCCTTAGGGCAGCCGCTGAGGT</t>
    </r>
    <r>
      <rPr>
        <sz val="11"/>
        <color rgb="FFFF0000"/>
        <rFont val="Calibri"/>
        <family val="2"/>
        <scheme val="minor"/>
      </rPr>
      <t>ACCTGCCCGGGCGGCCGC</t>
    </r>
  </si>
  <si>
    <t xml:space="preserve"> Ixodes ricinus contig_7156 transcribed RNA 
sequence
</t>
  </si>
  <si>
    <t xml:space="preserve"> 3e-24
70%</t>
  </si>
  <si>
    <t>GCJO01056798</t>
  </si>
  <si>
    <t xml:space="preserve">ADMZ02174790.1 </t>
  </si>
  <si>
    <t>4E-26 79%</t>
  </si>
  <si>
    <t xml:space="preserve">Reference GenBank No./Vectorbasse Accession number </t>
  </si>
  <si>
    <t>Uncharacterized protein</t>
    <phoneticPr fontId="1" type="noConversion"/>
  </si>
  <si>
    <t>Uncharacterized protein</t>
    <phoneticPr fontId="1" type="noConversion"/>
  </si>
  <si>
    <t>Dermacentor variabilis 40S ribosomal protein S5 mRNA, complete cds</t>
  </si>
  <si>
    <t>GO term</t>
  </si>
  <si>
    <t>Drosophila mojavensis uncharacterized protein (Dmoj\GI1..</t>
  </si>
  <si>
    <t>GO ID</t>
  </si>
  <si>
    <t>Molecular Function</t>
  </si>
  <si>
    <t xml:space="preserve">0004686 </t>
  </si>
  <si>
    <t>Biological Process</t>
  </si>
  <si>
    <t xml:space="preserve">0008017 </t>
  </si>
  <si>
    <t>0004356</t>
  </si>
  <si>
    <t>0003735</t>
  </si>
  <si>
    <t xml:space="preserve">0008236 </t>
  </si>
  <si>
    <t xml:space="preserve"> FJ536258.1</t>
  </si>
  <si>
    <t xml:space="preserve"> MH891495.1</t>
  </si>
  <si>
    <t>0042577</t>
  </si>
  <si>
    <t>0004129</t>
  </si>
  <si>
    <t>0008028</t>
  </si>
  <si>
    <t xml:space="preserve">0000293 </t>
  </si>
  <si>
    <t>0004747</t>
  </si>
  <si>
    <t xml:space="preserve">0140344 </t>
  </si>
  <si>
    <t xml:space="preserve"> 
Molecular Function </t>
  </si>
  <si>
    <t xml:space="preserve">0004573 </t>
  </si>
  <si>
    <t xml:space="preserve">0017017 </t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</si>
  <si>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CTGCTCGTTCGAAACGTGCTCGAAACTTTGCTTCCACGACCCCAGCGGCCTGTGCGACTTCTCCGCCGTTACTAAGCAAGCCGTGAGTGCGTGAAAAGCGTTTGGCTGCGTTATTTTCATCATGCTCGTGCGTGGATCATCAGTGTGAACAACGCAACGGCAACAGTGTTCGCGCGTGCACACCACTTCGCGTGCCTAGCCAGAGTCAGCGTTTTTCTGCTCATTGTACACGAGATTATCCTGCAGAGTCATGGTGATCCTGACCAGCTTCCCACCCCCAGAAGAGGGCATCCGTCACCGCGAGGATGCGACCACCGCTTTCATCCAAAGCAGAGGCCTTGGCAAGGGAACCCTCTACATTGCCGAGAGTCGTGTCTCGTGGGTTGGCCAGGACAGCTCGGGCTTCTCCCTGGAGT</t>
    </r>
    <r>
      <rPr>
        <sz val="11"/>
        <color rgb="FFFF0000"/>
        <rFont val="Calibri"/>
        <family val="3"/>
        <charset val="134"/>
        <scheme val="minor"/>
      </rPr>
      <t>ACCTCGGCCGCGACCA</t>
    </r>
  </si>
  <si>
    <t>ABJB010093293</t>
  </si>
  <si>
    <t xml:space="preserve">Ixodes ricinus Irmgsg-192257 mRNA sequence </t>
  </si>
  <si>
    <t xml:space="preserve">0120020 </t>
  </si>
  <si>
    <t>Ixodes scapularis 3-ketodihydrosphingosine reductase (LOC8052481), mRNA</t>
  </si>
  <si>
    <t>0003674</t>
  </si>
  <si>
    <t xml:space="preserve">0004044 </t>
  </si>
  <si>
    <t xml:space="preserve">0016209 </t>
  </si>
  <si>
    <t>0008417</t>
  </si>
  <si>
    <t>Ixodes scapularis arginyl-tRNA--protein transferase 1 (LOC8039528), transcript variant X2, mRNA</t>
  </si>
  <si>
    <t xml:space="preserve">0004057 </t>
  </si>
  <si>
    <t>0003824</t>
  </si>
  <si>
    <t>0003743</t>
  </si>
  <si>
    <t xml:space="preserve">0039510 </t>
  </si>
  <si>
    <t xml:space="preserve">0005471 </t>
  </si>
  <si>
    <t xml:space="preserve">0008143 </t>
  </si>
  <si>
    <t>0097279</t>
  </si>
  <si>
    <t xml:space="preserve">0047035 </t>
  </si>
  <si>
    <t xml:space="preserve">0003755 </t>
  </si>
  <si>
    <t xml:space="preserve">0003824 </t>
  </si>
  <si>
    <t>Ixodes pacificus clone A08_IPS_P16 putative secreted salivary peptide mRNA, complete cds</t>
  </si>
  <si>
    <t xml:space="preserve">0050290 </t>
  </si>
  <si>
    <t>Ixodes scapularis tubulin alpha chain (LOC8028862), mRNA</t>
  </si>
  <si>
    <t xml:space="preserve">0004029 </t>
  </si>
  <si>
    <t xml:space="preserve">0008028 </t>
  </si>
  <si>
    <t>Ixodes scapularis NADPH--cytochrome P450 reductase (LOC8032750), transcript variant X7, mRNA</t>
  </si>
  <si>
    <t>0050592</t>
  </si>
  <si>
    <t xml:space="preserve">0016744 </t>
  </si>
  <si>
    <t>Atta cephalotes pre-mRNA-processing factor 17 (LOC105619494), mRNA</t>
  </si>
  <si>
    <t>Ixodes scapularis electron transfer flavoprotein-ubiquinone oxidoreductase</t>
  </si>
  <si>
    <t>0004174</t>
  </si>
  <si>
    <t xml:space="preserve">0061608 </t>
  </si>
  <si>
    <t xml:space="preserve">0003756 </t>
  </si>
  <si>
    <t>0046907</t>
  </si>
  <si>
    <t xml:space="preserve">
Biological Process </t>
  </si>
  <si>
    <t>0008380</t>
  </si>
  <si>
    <t xml:space="preserve">0042221 </t>
  </si>
  <si>
    <t>0000981</t>
  </si>
  <si>
    <t>Ixodes scapularis O-acyltransferase like protein (LOC8029917), mRNA</t>
  </si>
  <si>
    <t xml:space="preserve">0008374 </t>
  </si>
  <si>
    <t xml:space="preserve">0004185 </t>
  </si>
  <si>
    <t>Ixodes scapularis isolate ISNU-L-ISN-83 FUN14 family protein mRNA, complete cds</t>
  </si>
  <si>
    <t>0050699</t>
  </si>
  <si>
    <t>Molecular function</t>
  </si>
  <si>
    <t xml:space="preserve"> Molecular Function</t>
  </si>
  <si>
    <t>0000049</t>
  </si>
  <si>
    <t>0000062</t>
  </si>
  <si>
    <t>Ixodes scapularis glycerol-3-phosphate acyltransferase 4 (LOC8051510), mRNA</t>
  </si>
  <si>
    <t xml:space="preserve">0004366 </t>
  </si>
  <si>
    <t>0004190</t>
  </si>
  <si>
    <t>0004357</t>
  </si>
  <si>
    <t xml:space="preserve">0004312 </t>
  </si>
  <si>
    <t>GO categories</t>
    <phoneticPr fontId="1" type="noConversion"/>
  </si>
  <si>
    <t>Biological Process</t>
    <phoneticPr fontId="1" type="noConversion"/>
  </si>
  <si>
    <t xml:space="preserve">1902573 </t>
    <phoneticPr fontId="1" type="noConversion"/>
  </si>
  <si>
    <t>biological regulation</t>
    <phoneticPr fontId="1" type="noConversion"/>
  </si>
  <si>
    <t>catalytic activity</t>
    <phoneticPr fontId="1" type="noConversion"/>
  </si>
  <si>
    <t>0061630</t>
    <phoneticPr fontId="1" type="noConversion"/>
  </si>
  <si>
    <t>catalytic activity</t>
    <phoneticPr fontId="1" type="noConversion"/>
  </si>
  <si>
    <t xml:space="preserve">binding
</t>
    <phoneticPr fontId="1" type="noConversion"/>
  </si>
  <si>
    <t>0019208</t>
    <phoneticPr fontId="1" type="noConversion"/>
  </si>
  <si>
    <t>molecular function regulator</t>
    <phoneticPr fontId="1" type="noConversion"/>
  </si>
  <si>
    <t>Molecular Function</t>
    <phoneticPr fontId="1" type="noConversion"/>
  </si>
  <si>
    <t>transporter activity</t>
    <phoneticPr fontId="1" type="noConversion"/>
  </si>
  <si>
    <t>binding</t>
    <phoneticPr fontId="1" type="noConversion"/>
  </si>
  <si>
    <t xml:space="preserve">catalytic activity
</t>
    <phoneticPr fontId="1" type="noConversion"/>
  </si>
  <si>
    <t xml:space="preserve">0003823 </t>
    <phoneticPr fontId="1" type="noConversion"/>
  </si>
  <si>
    <t xml:space="preserve">binding
</t>
    <phoneticPr fontId="1" type="noConversion"/>
  </si>
  <si>
    <t xml:space="preserve">molecular function regulator
</t>
    <phoneticPr fontId="1" type="noConversion"/>
  </si>
  <si>
    <t>structural molecule activity</t>
    <phoneticPr fontId="1" type="noConversion"/>
  </si>
  <si>
    <t xml:space="preserve">transporter activity
</t>
    <phoneticPr fontId="1" type="noConversion"/>
  </si>
  <si>
    <t xml:space="preserve">0005544 </t>
    <phoneticPr fontId="1" type="noConversion"/>
  </si>
  <si>
    <t>0002366</t>
    <phoneticPr fontId="1" type="noConversion"/>
  </si>
  <si>
    <t xml:space="preserve">immune system process
</t>
    <phoneticPr fontId="1" type="noConversion"/>
  </si>
  <si>
    <t xml:space="preserve">0004767 </t>
    <phoneticPr fontId="1" type="noConversion"/>
  </si>
  <si>
    <t xml:space="preserve">localization
</t>
    <phoneticPr fontId="1" type="noConversion"/>
  </si>
  <si>
    <t xml:space="preserve">0006810 </t>
    <phoneticPr fontId="1" type="noConversion"/>
  </si>
  <si>
    <t xml:space="preserve">0065007 </t>
    <phoneticPr fontId="1" type="noConversion"/>
  </si>
  <si>
    <t xml:space="preserve">0004993 </t>
    <phoneticPr fontId="1" type="noConversion"/>
  </si>
  <si>
    <t>molecular transducer activity</t>
    <phoneticPr fontId="1" type="noConversion"/>
  </si>
  <si>
    <t xml:space="preserve">transporter activity
</t>
    <phoneticPr fontId="1" type="noConversion"/>
  </si>
  <si>
    <t>0140313</t>
    <phoneticPr fontId="1" type="noConversion"/>
  </si>
  <si>
    <t>metabolic process</t>
    <phoneticPr fontId="1" type="noConversion"/>
  </si>
  <si>
    <t xml:space="preserve">0006352 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</si>
  <si>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GAGAGCGCTCGTGCGACGACGAAGAGAAGACCCGGCCACTCGTCAAGTGATGCGTGACTCTGCAGCAACCCCCCTCGACCAGTGTGCCGCATTTCTGTTTGTCTTGTGTGGTGCAGAGACTTTCCCAAGCAGACCAGAGTGCTCCGTCGGTGTGATCTGTGCTGAAACGCTTGTGTGGCCCTGCTAAGCTGTGGGTATTATTGGTAACGAGATTGGAAAAACTGCCATGAACAGTAGAAAATGGAAAAAAAATTGCTTGTTCTAGACACACTGCTACGTTCGCGAGCTGTAAGAATAAATGAGGCAGGTGGTATTGCCTGCCAGTGGGACCTTCATTCCTGGCAAGCCACTTGTGCAACGATTACTTGGAAGCTTCTTTTTTTTTTTTTAATTTTTCTGTGCATTTGCTAGAGCTTTCGTACAAGTTTTCCCAAAATCGTTTAGGGTGCTTGCGCATTCGAATGCTGCGTGATTGTGTTGTGCAGTTTGGCTGCTGACTTGTCGGCAAATTTATTGGAATTTAAAAGCAAAGTCGCAAGTGTGCTAAAGGCAATTTTGGAGGTCTGTTTTAAAGGTTAAAAGTGCTGTATTGTTG</t>
    </r>
  </si>
  <si>
    <t>Ixodes ricinus cathepsin C precursor, mRNA, complete cds</t>
  </si>
  <si>
    <t>binding</t>
  </si>
  <si>
    <t>biological regulation</t>
  </si>
  <si>
    <t xml:space="preserve">Ixodes scapularis translocon-associated protein subunit beta (LOC8040271), mRNA 
 </t>
  </si>
  <si>
    <t>0016561</t>
  </si>
  <si>
    <t xml:space="preserve">localization
</t>
  </si>
  <si>
    <t>0008289</t>
  </si>
  <si>
    <t xml:space="preserve">0003964 </t>
  </si>
  <si>
    <t>catalytic activity</t>
  </si>
  <si>
    <t xml:space="preserve">0003924 </t>
  </si>
  <si>
    <t xml:space="preserve">immune system process
</t>
  </si>
  <si>
    <t xml:space="preserve"> AY674168.1</t>
  </si>
  <si>
    <t xml:space="preserve">0009987 </t>
  </si>
  <si>
    <t>cellular process</t>
  </si>
  <si>
    <t>transporter activity</t>
  </si>
  <si>
    <t>0042781</t>
  </si>
  <si>
    <t xml:space="preserve">0003743 </t>
  </si>
  <si>
    <t xml:space="preserve">0008380 </t>
  </si>
  <si>
    <t>metabolic process</t>
  </si>
  <si>
    <t>localization</t>
  </si>
  <si>
    <t>response to stimulus</t>
  </si>
  <si>
    <t xml:space="preserve">0005198 </t>
  </si>
  <si>
    <t>structural molecule activity</t>
  </si>
  <si>
    <t xml:space="preserve">0051351 </t>
  </si>
  <si>
    <t>Catalytic activity</t>
  </si>
  <si>
    <t>BK007636.1</t>
  </si>
  <si>
    <t xml:space="preserve">2e-06 72.97%  </t>
  </si>
  <si>
    <t xml:space="preserve">0046872 </t>
  </si>
  <si>
    <t xml:space="preserve">0005509 </t>
  </si>
  <si>
    <t>0005488</t>
  </si>
  <si>
    <t>Remark</t>
    <phoneticPr fontId="1" type="noConversion"/>
  </si>
  <si>
    <t>salivary gland transcript</t>
    <phoneticPr fontId="1" type="noConversion"/>
  </si>
  <si>
    <t>salivary</t>
    <phoneticPr fontId="1" type="noConversion"/>
  </si>
  <si>
    <t>binding</t>
    <phoneticPr fontId="1" type="noConversion"/>
  </si>
  <si>
    <t>Biological Process</t>
    <phoneticPr fontId="1" type="noConversion"/>
  </si>
  <si>
    <t>tumor suppressor</t>
    <phoneticPr fontId="1" type="noConversion"/>
  </si>
  <si>
    <t>0150100</t>
    <phoneticPr fontId="1" type="noConversion"/>
  </si>
  <si>
    <t>0051301</t>
    <phoneticPr fontId="1" type="noConversion"/>
  </si>
  <si>
    <t xml:space="preserve"> cellular process</t>
    <phoneticPr fontId="1" type="noConversion"/>
  </si>
  <si>
    <t xml:space="preserve">0002376 </t>
    <phoneticPr fontId="1" type="noConversion"/>
  </si>
  <si>
    <t xml:space="preserve">0003724 </t>
    <phoneticPr fontId="1" type="noConversion"/>
  </si>
  <si>
    <t>Molecular Function</t>
    <phoneticPr fontId="1" type="noConversion"/>
  </si>
  <si>
    <t>0050840</t>
    <phoneticPr fontId="1" type="noConversion"/>
  </si>
  <si>
    <t xml:space="preserve">binding </t>
    <phoneticPr fontId="1" type="noConversion"/>
  </si>
  <si>
    <t xml:space="preserve">0004499 </t>
    <phoneticPr fontId="1" type="noConversion"/>
  </si>
  <si>
    <t xml:space="preserve">0047388 </t>
    <phoneticPr fontId="1" type="noConversion"/>
  </si>
  <si>
    <t xml:space="preserve">0004043 </t>
    <phoneticPr fontId="1" type="noConversion"/>
  </si>
  <si>
    <t>cell adhesion, differentiation, migration, signaling, neurite outgrowth and metastasis</t>
    <phoneticPr fontId="1" type="noConversion"/>
  </si>
  <si>
    <t>Biological Process</t>
    <phoneticPr fontId="1" type="noConversion"/>
  </si>
  <si>
    <t>Biological adhesion/cellular process/localization</t>
    <phoneticPr fontId="1" type="noConversion"/>
  </si>
  <si>
    <t>Molecular Function</t>
    <phoneticPr fontId="1" type="noConversion"/>
  </si>
  <si>
    <t xml:space="preserve">0003989 </t>
    <phoneticPr fontId="1" type="noConversion"/>
  </si>
  <si>
    <t>Molecular Function</t>
    <phoneticPr fontId="1" type="noConversion"/>
  </si>
  <si>
    <t>0004303</t>
    <phoneticPr fontId="1" type="noConversion"/>
  </si>
  <si>
    <t>Molecular Function/Biological process</t>
    <phoneticPr fontId="1" type="noConversion"/>
  </si>
  <si>
    <t>Catalytic activity</t>
    <phoneticPr fontId="1" type="noConversion"/>
  </si>
  <si>
    <t xml:space="preserve">0033679 </t>
    <phoneticPr fontId="1" type="noConversion"/>
  </si>
  <si>
    <t xml:space="preserve">Mouse DNA sequence from clone RP23-125D6 on chromosome 4, complete sequence 
 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</si>
  <si>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GGCCGCCCGGGCAGGT</t>
    </r>
    <r>
      <rPr>
        <sz val="11"/>
        <color theme="1"/>
        <rFont val="Calibri"/>
        <family val="2"/>
        <scheme val="minor"/>
      </rPr>
      <t>ACCTTGTGGAAGATACATGTATTACTTGTCTGTGTGCTTTCTCCCTCTCTCTCTCTCTCTCCTCTTGCATGATATGTTGTTCAGACATTTGCACCGAAAGCACTTTTGTTGGT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</si>
  <si>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 xml:space="preserve">0003755 </t>
    <phoneticPr fontId="1" type="noConversion"/>
  </si>
  <si>
    <t>0019825</t>
    <phoneticPr fontId="1" type="noConversion"/>
  </si>
  <si>
    <t>binding</t>
    <phoneticPr fontId="1" type="noConversion"/>
  </si>
  <si>
    <t>continuously removes free radicals and oxidizing agents, particularly heme, from the tissues</t>
    <phoneticPr fontId="1" type="noConversion"/>
  </si>
  <si>
    <t xml:space="preserve">0061731 </t>
    <phoneticPr fontId="1" type="noConversion"/>
  </si>
  <si>
    <t xml:space="preserve">0008233 </t>
    <phoneticPr fontId="1" type="noConversion"/>
  </si>
  <si>
    <t xml:space="preserve">0004375 </t>
    <phoneticPr fontId="1" type="noConversion"/>
  </si>
  <si>
    <t xml:space="preserve">0016805 </t>
    <phoneticPr fontId="1" type="noConversion"/>
  </si>
  <si>
    <t xml:space="preserve">0005471 </t>
    <phoneticPr fontId="1" type="noConversion"/>
  </si>
  <si>
    <t>transporter activity</t>
    <phoneticPr fontId="1" type="noConversion"/>
  </si>
  <si>
    <t xml:space="preserve">0030414 </t>
    <phoneticPr fontId="1" type="noConversion"/>
  </si>
  <si>
    <t>Kunitz-type trypsin inhibitor</t>
    <phoneticPr fontId="1" type="noConversion"/>
  </si>
  <si>
    <t>Molecular Function/Biological process</t>
    <phoneticPr fontId="1" type="noConversion"/>
  </si>
  <si>
    <t>binding/behavior/immune system process/developmental process/cellular process</t>
    <phoneticPr fontId="1" type="noConversion"/>
  </si>
  <si>
    <t>0030306 /0002376 /0032502 /0009987</t>
    <phoneticPr fontId="1" type="noConversion"/>
  </si>
  <si>
    <t xml:space="preserve">0004725 </t>
    <phoneticPr fontId="1" type="noConversion"/>
  </si>
  <si>
    <t xml:space="preserve">0015220 </t>
    <phoneticPr fontId="1" type="noConversion"/>
  </si>
  <si>
    <t xml:space="preserve">transporter activity
</t>
    <phoneticPr fontId="1" type="noConversion"/>
  </si>
  <si>
    <t xml:space="preserve">0008805 </t>
    <phoneticPr fontId="1" type="noConversion"/>
  </si>
  <si>
    <t xml:space="preserve">0019776/0006501/（0000045 /0000422/0044805/0034727  ）/ 0006612 </t>
    <phoneticPr fontId="1" type="noConversion"/>
  </si>
  <si>
    <t xml:space="preserve">Catalytic activity/cellular metabolic process/metabolic process/localization
</t>
    <phoneticPr fontId="1" type="noConversion"/>
  </si>
  <si>
    <t>Catalytic activity/binding /metabolic process</t>
    <phoneticPr fontId="1" type="noConversion"/>
  </si>
  <si>
    <t xml:space="preserve">0016922 </t>
    <phoneticPr fontId="1" type="noConversion"/>
  </si>
  <si>
    <t>binding</t>
    <phoneticPr fontId="1" type="noConversion"/>
  </si>
  <si>
    <t>transporter activity</t>
    <phoneticPr fontId="1" type="noConversion"/>
  </si>
  <si>
    <t>structural molecular activity</t>
    <phoneticPr fontId="1" type="noConversion"/>
  </si>
  <si>
    <t>structural molecular  activity</t>
    <phoneticPr fontId="1" type="noConversion"/>
  </si>
  <si>
    <t>structural molecular  activity</t>
    <phoneticPr fontId="1" type="noConversion"/>
  </si>
  <si>
    <t>structural molecular activity</t>
    <phoneticPr fontId="1" type="noConversion"/>
  </si>
  <si>
    <t>structural molecular  activity</t>
    <phoneticPr fontId="1" type="noConversion"/>
  </si>
  <si>
    <t>0033743</t>
    <phoneticPr fontId="1" type="noConversion"/>
  </si>
  <si>
    <t>oxidoreductase activity</t>
    <phoneticPr fontId="1" type="noConversion"/>
  </si>
  <si>
    <t xml:space="preserve">ligase activity
</t>
    <phoneticPr fontId="1" type="noConversion"/>
  </si>
  <si>
    <t xml:space="preserve">hydrolase activity
</t>
    <phoneticPr fontId="1" type="noConversion"/>
  </si>
  <si>
    <t>catalytic activity, acting on a protein</t>
  </si>
  <si>
    <t>catalytic activity, acting on a protein</t>
    <phoneticPr fontId="1" type="noConversion"/>
  </si>
  <si>
    <t xml:space="preserve">hydrolase activity
</t>
    <phoneticPr fontId="1" type="noConversion"/>
  </si>
  <si>
    <t xml:space="preserve">transferase activity
</t>
    <phoneticPr fontId="1" type="noConversion"/>
  </si>
  <si>
    <t xml:space="preserve">oxidoreductase activity
</t>
    <phoneticPr fontId="1" type="noConversion"/>
  </si>
  <si>
    <t xml:space="preserve">transferase activity
</t>
    <phoneticPr fontId="1" type="noConversion"/>
  </si>
  <si>
    <t xml:space="preserve">hydrolase activity
</t>
    <phoneticPr fontId="1" type="noConversion"/>
  </si>
  <si>
    <t xml:space="preserve">transferase activity
</t>
    <phoneticPr fontId="1" type="noConversion"/>
  </si>
  <si>
    <t xml:space="preserve">transferase activity
</t>
    <phoneticPr fontId="1" type="noConversion"/>
  </si>
  <si>
    <t>transferase activity/ligase activity</t>
    <phoneticPr fontId="1" type="noConversion"/>
  </si>
  <si>
    <t>catalytic activity, acting on RNA</t>
    <phoneticPr fontId="1" type="noConversion"/>
  </si>
  <si>
    <t xml:space="preserve"> FD482843 C4C2.T7PRO subolesin dsRNA and saline injected 
Ixodes scapularis SSH Library Ixodes scapularis cDNA clone 
C4C2 similar to A0ST23|A0ST23_ZINOF Putative reverse transcriptase 
- Zingiber, mRNA sequence.</t>
    <phoneticPr fontId="1" type="noConversion"/>
  </si>
  <si>
    <t>hydrolase activity</t>
    <phoneticPr fontId="1" type="noConversion"/>
  </si>
  <si>
    <t xml:space="preserve">oxidoreductase activity
</t>
    <phoneticPr fontId="1" type="noConversion"/>
  </si>
  <si>
    <t xml:space="preserve">catalytic activity, acting on a protein
</t>
    <phoneticPr fontId="1" type="noConversion"/>
  </si>
  <si>
    <t>transferase activity</t>
    <phoneticPr fontId="1" type="noConversion"/>
  </si>
  <si>
    <t>catalytic activity, acting on a protein</t>
    <phoneticPr fontId="1" type="noConversion"/>
  </si>
  <si>
    <t xml:space="preserve">transporter activity
</t>
    <phoneticPr fontId="1" type="noConversion"/>
  </si>
  <si>
    <t>transferase activity</t>
    <phoneticPr fontId="1" type="noConversion"/>
  </si>
  <si>
    <t>ligase activity</t>
    <phoneticPr fontId="1" type="noConversion"/>
  </si>
  <si>
    <t>catalytic activity, acting on RNA</t>
    <phoneticPr fontId="1" type="noConversion"/>
  </si>
  <si>
    <t xml:space="preserve">catalytic activity, acting on a protein
</t>
    <phoneticPr fontId="1" type="noConversion"/>
  </si>
  <si>
    <t>catalytic activity, acting on a protein/transferase activity</t>
    <phoneticPr fontId="1" type="noConversion"/>
  </si>
  <si>
    <t xml:space="preserve">Haemaphysalis flava vitellogenin (Vg) mRNA, complete cds 
 </t>
    <phoneticPr fontId="1" type="noConversion"/>
  </si>
  <si>
    <t>Molecular function</t>
    <phoneticPr fontId="1" type="noConversion"/>
  </si>
  <si>
    <t xml:space="preserve"> catalytic activity, acting on a protein</t>
    <phoneticPr fontId="1" type="noConversion"/>
  </si>
  <si>
    <t xml:space="preserve">0008239 </t>
    <phoneticPr fontId="1" type="noConversion"/>
  </si>
  <si>
    <t>Molecular function</t>
    <phoneticPr fontId="1" type="noConversion"/>
  </si>
  <si>
    <t xml:space="preserve"> catalytic activity, acting on a protein</t>
    <phoneticPr fontId="1" type="noConversion"/>
  </si>
  <si>
    <t xml:space="preserve"> catalytic activity</t>
    <phoneticPr fontId="1" type="noConversion"/>
  </si>
  <si>
    <t>catalytic activity, acting on a protein/protein-containing complex binding/carbohydrate derivative binding</t>
    <phoneticPr fontId="1" type="noConversion"/>
  </si>
  <si>
    <t>Molecular Function/Biological process</t>
    <phoneticPr fontId="1" type="noConversion"/>
  </si>
  <si>
    <t>catalytic activity, acting on a protein/protein-containing complex binding/carbohydrate derivative binding</t>
    <phoneticPr fontId="1" type="noConversion"/>
  </si>
  <si>
    <t>catalytic activity/multicellular organismal process/metabolic process</t>
    <phoneticPr fontId="1" type="noConversion"/>
  </si>
  <si>
    <t xml:space="preserve">0003824/0032501/ 0008152  </t>
    <phoneticPr fontId="1" type="noConversion"/>
  </si>
  <si>
    <t xml:space="preserve">Catalytic activity/binding/response to stimulus/immune system process/metabolic process/biological regulation
</t>
    <phoneticPr fontId="1" type="noConversion"/>
  </si>
  <si>
    <t xml:space="preserve">0140096/ 0005488 /0050896 /0002376/0008152 / 0065007 </t>
    <phoneticPr fontId="1" type="noConversion"/>
  </si>
  <si>
    <t xml:space="preserve">0140096/ 0005488 /0050896 /0002376/0008152 / 0065007 </t>
    <phoneticPr fontId="1" type="noConversion"/>
  </si>
  <si>
    <t xml:space="preserve">0003823/0006950 </t>
    <phoneticPr fontId="1" type="noConversion"/>
  </si>
  <si>
    <t xml:space="preserve">binding/response to stimulus
</t>
    <phoneticPr fontId="1" type="noConversion"/>
  </si>
  <si>
    <t>ion binding</t>
    <phoneticPr fontId="1" type="noConversion"/>
  </si>
  <si>
    <t>heterocyclic compound binding</t>
    <phoneticPr fontId="1" type="noConversion"/>
  </si>
  <si>
    <t>protein-containing complex binding</t>
    <phoneticPr fontId="1" type="noConversion"/>
  </si>
  <si>
    <t>protein binding</t>
    <phoneticPr fontId="1" type="noConversion"/>
  </si>
  <si>
    <t>heterocyclic compound binding</t>
    <phoneticPr fontId="1" type="noConversion"/>
  </si>
  <si>
    <t>heterocyclic compound binding/ion binding</t>
    <phoneticPr fontId="1" type="noConversion"/>
  </si>
  <si>
    <t>GCATGCTCCGGCCGCCATGGCGGCCGCGGGAATTCGATTAGCGTGGTCGCGGCCGAGGTACTTGTGCCAGGGCTGGCCTCTTAGGCACGAGAACGAGGTCGATGGAACACCCTGCGAACTCTCTTCATGGCGCCAAGGTTTCTGTTATCTGGGCCATTGTCAGAAGACCTTTCCTGTACCAAAACCTCTGCAAGACGAAGACAACAACGTTGAAGGCAAACAAGGTACATCTGCACGCTTATTGAGATGCCGAAACTACCGGGGCAGGGAAATGGTCGACGGTGCTGTCCGGTCATGCACGTTCGTGTGCAAGAGACGCAAGAATGCGTTCGTAGCCTTGGAAGACAACGGCACTCCATGCTGGGGATGGCAAGGACAACGAGGCTACTGTGATCAAGGCGTGTGCAAGGCTGTCGAGGTTCAAGCACCGACTACCGCCGCTGAGCCTGTTCAGACAGAGGCTTCAGCTACGGAACCTCTCGCTACTCAGCCCGGAAGCAGCACTGCGGACCCTGACACAGATGGAACTACTCAGAGATTGACCACAACTACAGCTACGGGTGCTCCTGTGACAGATCCCGTGACCGCTTCGGAAACTAAAGGAGCAGTGACCGCTGGCCCGGCAACAAGGTCTCCGTGGGTACCAG</t>
    <phoneticPr fontId="1" type="noConversion"/>
  </si>
  <si>
    <t xml:space="preserve">protein binding/ion binding
</t>
    <phoneticPr fontId="1" type="noConversion"/>
  </si>
  <si>
    <t xml:space="preserve"> Drosophila erecta protein argonaute-2 (LOC6549426), transcript variant X6, mRNA</t>
    <phoneticPr fontId="1" type="noConversion"/>
  </si>
  <si>
    <t>protein binding/ heterocyclic compound binding</t>
    <phoneticPr fontId="1" type="noConversion"/>
  </si>
  <si>
    <t xml:space="preserve">protein binding
</t>
    <phoneticPr fontId="1" type="noConversion"/>
  </si>
  <si>
    <t xml:space="preserve">protein-containing complex binding/ion binding/protein binding
</t>
    <phoneticPr fontId="1" type="noConversion"/>
  </si>
  <si>
    <t>protein-containing complex binding</t>
    <phoneticPr fontId="1" type="noConversion"/>
  </si>
  <si>
    <t>heterocyclic compound binding/ion binding/ protein binding/protein-containing complex binding</t>
    <phoneticPr fontId="1" type="noConversion"/>
  </si>
  <si>
    <t>heterocyclic compound binding/ion binding/ protein binding/protein-containing complex binding/protein binding</t>
    <phoneticPr fontId="1" type="noConversion"/>
  </si>
  <si>
    <t>ion binding/carbohydrate binding/ protein binding</t>
    <phoneticPr fontId="1" type="noConversion"/>
  </si>
  <si>
    <t>heterocyclic compound binding/protein-containing complex binding</t>
    <phoneticPr fontId="1" type="noConversion"/>
  </si>
  <si>
    <t xml:space="preserve">cellular process/response to stimulus
</t>
    <phoneticPr fontId="1" type="noConversion"/>
  </si>
  <si>
    <t xml:space="preserve">(0034620 /0060548) /0050832 </t>
    <phoneticPr fontId="1" type="noConversion"/>
  </si>
  <si>
    <t xml:space="preserve">protein binding/heterocyclic compound binding
</t>
    <phoneticPr fontId="1" type="noConversion"/>
  </si>
  <si>
    <t>Biological process</t>
    <phoneticPr fontId="1" type="noConversion"/>
  </si>
  <si>
    <t>cofactor binding/ion binding</t>
    <phoneticPr fontId="1" type="noConversion"/>
  </si>
  <si>
    <t xml:space="preserve">0004857/ 0019725 /0006954/0010951/0045088 /0042176/0044342   </t>
    <phoneticPr fontId="1" type="noConversion"/>
  </si>
  <si>
    <t xml:space="preserve">molecular function regulator/ cellular process/ response to stimulus/biological regulation/response to stimulus/metabolic process/ cell population proliferation
</t>
    <phoneticPr fontId="1" type="noConversion"/>
  </si>
  <si>
    <t xml:space="preserve">oxidoreductase activity/ion binding
</t>
    <phoneticPr fontId="1" type="noConversion"/>
  </si>
  <si>
    <t xml:space="preserve">catalytic activity/Binding/metabolic process
</t>
    <phoneticPr fontId="1" type="noConversion"/>
  </si>
  <si>
    <t xml:space="preserve">0016491/0050660 /0030433 </t>
    <phoneticPr fontId="1" type="noConversion"/>
  </si>
  <si>
    <t>transferase activity/heterocyclic compound binding</t>
    <phoneticPr fontId="1" type="noConversion"/>
  </si>
  <si>
    <t xml:space="preserve">0003824 /1901363  /0008152 </t>
    <phoneticPr fontId="1" type="noConversion"/>
  </si>
  <si>
    <t xml:space="preserve">hydrolase activity/heterocyclic compound binding/ion binding/protein-containing complex binding
</t>
    <phoneticPr fontId="1" type="noConversion"/>
  </si>
  <si>
    <t>0016887/1901363/0046872 /0032403 /0050896</t>
    <phoneticPr fontId="1" type="noConversion"/>
  </si>
  <si>
    <t xml:space="preserve">Catalytic activity/binding/metabolic process/response to stimulus
</t>
    <phoneticPr fontId="1" type="noConversion"/>
  </si>
  <si>
    <t>catalytic activity/multicellular organismal process/metabolic process</t>
    <phoneticPr fontId="1" type="noConversion"/>
  </si>
  <si>
    <t xml:space="preserve">cellular process/response to stimulus/immune system process
</t>
    <phoneticPr fontId="1" type="noConversion"/>
  </si>
  <si>
    <t xml:space="preserve">0051726/ 0006950/ 0019731 </t>
    <phoneticPr fontId="1" type="noConversion"/>
  </si>
  <si>
    <t>Haemaphysalis longicornis calreticulin (CRT) mRNA, complete cds</t>
  </si>
  <si>
    <t xml:space="preserve">binding
</t>
  </si>
  <si>
    <t xml:space="preserve">binding/response to stimulus
</t>
  </si>
  <si>
    <t xml:space="preserve">0030246/0050896 </t>
  </si>
  <si>
    <t>Haemaphysalis longicornis strain gansu aspartic protease (AP) mRNA, complete cds</t>
  </si>
  <si>
    <r>
      <rPr>
        <sz val="11"/>
        <color rgb="FFFF0000"/>
        <rFont val="Calibri"/>
        <family val="3"/>
        <charset val="134"/>
        <scheme val="minor"/>
      </rPr>
      <t>CTTCCCGGCCGCCATGG</t>
    </r>
    <r>
      <rPr>
        <sz val="11"/>
        <color theme="1"/>
        <rFont val="Calibri"/>
        <family val="2"/>
        <scheme val="minor"/>
      </rPr>
      <t>CGGCCGCGGGAATTCGATTTCGAGCGGCCGCCCGGGCAGGTACCTCATGACGTACACCAAGGCTCTGCAGGAGAAGTGGAAGGAGGAGGGCATGTCGGCCGAGCAGATCGAGGACGCCAAGGCCAAGCTCACCACCGCCGTCAAGAAGGTCCTGCCCAAGATCGAGGACTGTCAATTCTACCTAGGCGAGTCCTGCAATGCCGATGGCATTGTCGGTCTCCTGGAGT</t>
    </r>
    <r>
      <rPr>
        <sz val="11"/>
        <color rgb="FFFF0000"/>
        <rFont val="Calibri"/>
        <family val="3"/>
        <charset val="134"/>
        <scheme val="minor"/>
      </rPr>
      <t>ACCTCGGCCGCGACCAC</t>
    </r>
  </si>
  <si>
    <t>Dermacentor variabilis IgE-dependent histamine release factor mRNA, complete cds</t>
  </si>
  <si>
    <t xml:space="preserve">Dermacentor variabilis isolate DvM 42 putative cathepsin B-like cysteine protease form 1 mRNA, partial cds 
 </t>
  </si>
  <si>
    <r>
      <t>ATGCTCCGGCCGCCATGGCGGCCGCGGGAATTCGATTTCGA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GACAGCTCGCTCGTCCACCAACGGGCCCGAGGAGAGCGCCCACTTTACCCGTACACCATGAACTTCGGCTTCCGACGCAGCTGCACCGTGGAACCGTGTCCCAAGGGTACCTACCCAGGACTCTGGGTGCTGCCCATGAACGTGTTCTTCCCAGAGGCCGCAGGGAATGTTTTCCCATGCGCGATGGCCGACGCCTGTATACCGCAGCCGGAGACAGCCAATGACACCTTCACCTACCTCAAGTCAAACTTCGACGCATTCTACACTACCAATCGGGCCCCCTTCCCTATCTTTCTTCACGAGGCGTATCTGCGACACCCCGAGCGCAAGGCGGGCTACCTGCAGTTTGTCGACTGGCTGCTGCAAAAGGATGACGTATACTTCGTGACGGCGTCCGAGGTCCTACGTTTCATGGAGGACCCAAAGCCACTCAGTGCTTACGCCAAGCGCACTTGTACGGAAAGCAGCAACCGTGGACCGAGCACCTGTCCCGCGCCGAATGGATGCACGTACAAAAACACTCCAGCCGGAGGCGAGCGCTTCATGAAGACCTGCTCAGAGTGTCCTGAAAACTACCCGTGGGTGAACAACCCGCTCGGAAATTGATTTAATTGTCATGACTAGAGTTGTTTCATGTCTTTCGCATTATATTGAAAATCTAACATTAGAAGT</t>
    </r>
    <r>
      <rPr>
        <sz val="11"/>
        <color rgb="FFFF0000"/>
        <rFont val="Calibri"/>
        <family val="3"/>
        <charset val="134"/>
        <scheme val="minor"/>
      </rPr>
      <t>ACCTCGGCCGCGACCA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</si>
  <si>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CAAGCTTTTTTTTTTTTTTTTTTTTTTTTTTTTTGGTGAGAAAGCCTCTTTTTTTAATGAGCCATGTTAGCGATGGGCGGTCCTCTCTTAAGAAGCCTGGTTGGCGTTGGGTCCCCTCCTGCGTCCGAAGGTGGCCACTGCGCTGACAAGGGCACCCTCAGCCAAGCAGGCGGACAGGACGTCCTCATCGTTCAGCGGCTTGCCCCCATCACAGTATAGCCGCTGGTTCTCGGGAGCAATGCCCTCAGCGGTGTGGAGGTAGTCCTTGAGGAAGGCAACGGTCTCGTCGCCGGTCACCTCAACGGCATGGCTCTCCTGACACTGGATAACAATCTTCATGTTCAGCTGTTTTCTGGGAATCGCAACGAAAATTCACAGATCGCCA</t>
    </r>
    <r>
      <rPr>
        <sz val="11"/>
        <color rgb="FFFF0000"/>
        <rFont val="Calibri"/>
        <family val="3"/>
        <charset val="134"/>
        <scheme val="minor"/>
      </rPr>
      <t>ACCTGCCCGGGCGGCCGCTCGA</t>
    </r>
  </si>
  <si>
    <t>TGGTCGCGGCCGAGGTACGGAGATTCGCCGTGCATCTGCGTCTGGTCCAGGCTGCAGTCGAACAGCTTCACGTAGCCGCCGCCGCAGTCGATGTTCTGCTCGTGCTTAACGGTGAACTGGACAACCAGCGTCTTGCCGTCGTTGCTGAACGGCGTGAACTTGGAAGACAGGCCGTAGAAGCGAGCGTCCTCGGAAGTCTTGATACCCTTGCTTTTCTCTTCGTCGCCA</t>
  </si>
  <si>
    <t>s2-19</t>
  </si>
  <si>
    <t>s2-24</t>
  </si>
  <si>
    <t>s2-54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</si>
  <si>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ACTGCAACACCGCATTACACATCTTTCCGAGGCGAGTCTCAACGTCGCGCTAGCGGCCCATGCGCAAGCGACAATCGGATGGAAAGGCCCCCGTCAAATGGCACCCGTTTTTTTTTAAATCTCACAAGAACCGCTACACACGACGTAGGACTTCACCGATACGACGAACGACACTGGGATTCATCAGTCTAGTCAAAAATTAATCACCGGCTAATCGGGAGGGACCACAGCACTGGCAAGGCCAGACCGAGTCAGAACAAAGAGT</t>
    </r>
    <r>
      <rPr>
        <sz val="11"/>
        <color rgb="FFFF0000"/>
        <rFont val="Calibri"/>
        <family val="2"/>
        <scheme val="minor"/>
      </rPr>
      <t>ACCTGCCCGGGCGGCCGCT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</si>
  <si>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ACTGCCAAATGCCTCCACAAAATTCATTCCACTGATTTCCCACCCCCTCCTCCGCCTTTCCCTCTCATTTTTGCATCACCGCTGCCTATTTTTTCTGCCACGACTCTGTGTCCAAGCAGCGTGATGTGAAGTCAACTTTGGAAGCTTACAGCCCCATCGGACAACTCTGTCGCTGCAAAAGATCAAGGCAGTGCTCAGCGCTAGGGCTAAATGTGTGCGTAGTTGTGTGGAGGAGTGCTTGGCCACTGTGGCGATGTGCCCGGGGCTTTGAAAGCAGTTACAAGCACGCATTTTTTCCGCAAGCGTCCAATCTTGTGCTGCTTTAAGACTTAGGGGGCGAGAGTCAGATGATCGCTCTGAACATGGCTTTTGGTTGGCGGACTTGAGACAGACAAGGTGGCAGTAAATTGCAAAACCAGTTTCTGTGAACTCAATTCCAGATCTCAAATTGTGTGCGTCAAGGCATGCAGTGCTTTTGAGACAGACTTCCTGCATCTCTATAGACATACACACTGGCTCTGCGCCTAGCTGGTGGCTTTATTTTA</t>
    </r>
  </si>
  <si>
    <t>s2-56</t>
  </si>
  <si>
    <t>s2-130</t>
  </si>
  <si>
    <t>s2-131</t>
  </si>
  <si>
    <t>s2-107</t>
  </si>
  <si>
    <t>s2-137</t>
  </si>
  <si>
    <t>s2-138</t>
  </si>
  <si>
    <t>s2-143</t>
  </si>
  <si>
    <t>s2-18</t>
  </si>
  <si>
    <t>s2-108</t>
  </si>
  <si>
    <t>s2-126</t>
  </si>
  <si>
    <t>s2-125</t>
  </si>
  <si>
    <t>s2-123</t>
  </si>
  <si>
    <t>s2-122</t>
  </si>
  <si>
    <t>s2-115</t>
  </si>
  <si>
    <t>s2-114</t>
  </si>
  <si>
    <t>s2-113</t>
  </si>
  <si>
    <t>s2-106</t>
  </si>
  <si>
    <t>s2-105</t>
  </si>
  <si>
    <t>s2-99</t>
  </si>
  <si>
    <t>s2-82</t>
  </si>
  <si>
    <t>s2-81</t>
  </si>
  <si>
    <t>s2-75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</si>
  <si>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CCACATCGGCTGAATCGTGCGCACTCGTCGAGAGCAATTCCAGTTCCCGAAAGCAGAGAGCGCAAGTGCTCAACAAGAGCTGTCAAGTTCCGAAACGTCGGGAGGAGTCTTCCAGGGGTGACAACAACGATGCAGAAGATTAACGAGGCCGAGAGGATCAAGATCTTTGGACTTAAGCTGATGCGAACACACAAAGAGGTGCTCCCCCTGGTTGCCATCATCGGGGCAGCGTCACTTGGTTGCGTGGCGTTCTGCTGTTACTCAATGACGAAACCAGATGTCATGTGCAGCAGGAAAGACGAAATACCGTCCTGGATGCGGT</t>
    </r>
    <r>
      <rPr>
        <sz val="11"/>
        <color rgb="FFFF0000"/>
        <rFont val="Calibri"/>
        <family val="2"/>
        <scheme val="minor"/>
      </rPr>
      <t>ACCTCGGCCGCGACCA</t>
    </r>
  </si>
  <si>
    <t>s2-74</t>
  </si>
  <si>
    <t>s2-72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</si>
  <si>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ATGGGCCCCCAGGCATGGAGCCGGACGGCATCATCGAGAGCAACTGGGAGGAGATCATTGACAACTTCGATGACATGAGCCTCCGGGAAGAGCTCCTGCGAGGAATCTACGCCTATGGTTTTGAGAAGCCGTCTGCCATCCAGCAGCGAGCTATCATACCATGCATCAAAGGAATGGACGTGATCGCCCAGGCCCAGTCGGGCACAGGAAAGACTGCGACCTTCTCGATCGCCATCCTGCAGCAGATCGACACGTCGCTGAAGGAGTGCCAGGCCCTGATCCTGGCCCCGACTCGTGAGCTGGCCCAGCAGATCCAGAAGGTGGTGATTGCCTTGGGTGACTACATGAGTGCCCAGTGCCACGCCTGCATCGGGGGCACCAATGTGCGCGAGGACATCCGCAAGCTCGAGAAGGGCGTGCACGTGGTCGTCGGCACCCCAGGCCGCGTCTTTGACATGATCAGCCGCAAGGCCCTCCGAACAAACAACATCCGCATCTTTGTGCTGGATGAAGCTGATGAGATGCTGTCCA</t>
    </r>
  </si>
  <si>
    <t>s2-71</t>
  </si>
  <si>
    <t>s2-69</t>
  </si>
  <si>
    <r>
      <rPr>
        <sz val="11"/>
        <color rgb="FFFF0000"/>
        <rFont val="Calibri"/>
        <family val="2"/>
        <scheme val="minor"/>
      </rPr>
      <t>TCGATTCGAGCGGCCGCCCGGGAAGGT</t>
    </r>
    <r>
      <rPr>
        <sz val="11"/>
        <color theme="1"/>
        <rFont val="Calibri"/>
        <family val="2"/>
        <scheme val="minor"/>
      </rPr>
      <t>ACACTAATCTTTTACATTCTTGTCATCCCAATAAAACTGTTTTATTATTGTTATCCTTATGATCTTCATTATCTCCTTTCATGAACTGTAATCTATCCTTGGGATTGTCAGACGTGGCCTTGTGACAGGCTGGGACAGCTTTAAACAGCATTTGCCAAGCCAACTCGGTCGCTGGCGCGGTCGAAAATGGTGTAGAAACGGCCAATGAACGCCTGGCCGAGGACCCAGAACTTCTTCGTGGGGGTGTCAGAAACGGCCAACCCGCAGAAACACTTCACCTTTTTCGGAGATCTTTTGCAGGTTACGCCAGGTGTCCTCCAGCGCCTCCATGGTGAACCAGGTGTAAGGGTTGGGGCCGACGTTGAAACTCTTGATCTGCCGGTCCAGGGCCGCAAGGGCCTCAAAGTCTGCCTGCGCCGAACCCAGCGAGTTCTGGAACTGGGCATGGGCCTCTCGCAAGGCACGAATCTCTTCCACAGAGTTGCACCGCACGGGATCAGTCAGATCTTCCTCGGCATTCTCAAACCAGCTGTTGAACGCCGACG</t>
    </r>
  </si>
  <si>
    <t>s2-68</t>
  </si>
  <si>
    <t>s2-60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</si>
  <si>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ACTGAAGATCAAGAGTATCACTGTCGGCGTGCGGAGCCGGCCACCACCGTGATCCCAGAGATTTCCTACGGCCTGTGTTAAGCCACAGCGAAGAAGGCGCCCTTCGTTTTGACCTCATGACTCGACGCCATCCTGGATATCGATGACAACGCTTTCATAATATCAAGCTGAAAAGGAA</t>
    </r>
    <r>
      <rPr>
        <sz val="11"/>
        <color rgb="FFFF0000"/>
        <rFont val="Calibri"/>
        <family val="2"/>
        <scheme val="minor"/>
      </rPr>
      <t>AGGTTGCAGTACCTCGGCCGCGACCAC</t>
    </r>
  </si>
  <si>
    <t>s2-52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</si>
  <si>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TCTTGTAGAGGAAGAACACTGCTACCAAAAGGAGCAGAATCAGTGGAATAAATACAGCGAGGAGGATTACTGTCGTCGAAGATTTTTCCGACTCCGTGGAAGCCTTGAGTGTTGCTACGGGCCCGCGTTTTCTCATCTCCATACCGTCGTTGAAGGCGTACGATCCCCTCGCGTTGGCCTTGGCTTCGAAGGAGTTGTCGCGGAGCTTGGGGTCGATCTGCACCTCCTCTGCCCTCACCCTCCGGAAGGGCGAGTTCTTCCTCCCCTTGCCAGCGGAACCCGGATCGCCACCGCCGTTGAGCATCGGGGTGACCTCTCCCTTCTGCTTCTTGCCCTTGCTCGGCTCTTCTTCCGCCCAGCTAGCTGTCACCTTTGGCGTCGAGTGCTTGCTTCCTGCCTTCTTGGGCGGCGCCTCTTCTTCGCTGCTTTCTTCAGACGATTCTTCCTCGGCCGCGGGCTTCTTTGCCGGCTTCTGCTGCTTGCTCGATGGAGTTTGTTTCGGCGGTGCCTCGTCTTCGCTGCTTTCTTCGGACGAGGAGGACTCCTGCTTCTTCTGAGGCTTCTTTTGTGACGCGGGGGTGGCCTTGGGTGTTTGCGCTGGCTTGCCCTTTGGTGTCACCACCGGCTTCGTCGCCGGCCACCTGTT</t>
    </r>
  </si>
  <si>
    <t>s2-53</t>
  </si>
  <si>
    <t>s2-50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</si>
  <si>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CGGCCGAGGTAAAGCTCGCGCCGTTTGTTGACAACAGAAACGACGTGGTTTTTATCGCTGTTGAGGCGCACTGACTGCGTTTTAAAGTGGAAGACCCTGTGCGGCTTGCCAAATGAAGTCGCAAAGGCCTGACACGGGAAGGGGAGGAAGCCGCGGAAACTGGGGCGAGCAAAGACAACAGCCCAGGAACATGAAACCGGGCAACCCCGAAAAGCGAAAAGTATACGTAGCGGGCATTGGCCCTGACGCAAAAGAGGATGACATTCGCCGGGTTTTCGAAAACTACACGGTAGAGCACGTGTATATGAGATTCGAAGGAGAGAAGAAGGCGCACTGCTTTGTCGTCTTTTCCACTGAAGCAGAAGCACAAGAAGTCTTGCAAGAGTCGTTCACGTTGAACAATCGCCCCATCACAGTTAAAGCTCCCACACCCAAGCCAGATGCTGGCACTGCCAATTCTTCAGGCAGCTTTCGGGACCAAGGTCCTAAGGAGCAAAGTGCTGACAAGGAGAAGGAGCTCTTTGTGGCTAACCTGCCAAATAATATTGAAGAGGGAAACCTCATGACACTTTTTTGAAAGCTATGGTGTTG</t>
    </r>
  </si>
  <si>
    <t>s2-44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</si>
  <si>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CAAGCCCAGAAACAGACACCATGGTGCACCTGACTGATGCTGAGAAGGCCCTTGTCACTGGCCTGTGGGGAAAGGTGAACGCCGATGCAGTTGGCGCTGAGGCCCTGGGCAGGTTGCTGGTTGTCTACCCTTGGACCCAGAGGTTCTTTGAACACTTTGGAGACCTGTCCTCTGCCAGTGCTGTCATGAATAACCCCCAGGTGAAGGCCCATGGCAAGAAGGTGATCCACTCCTTCGCTGATGGCCTGAAACACCTGGACAACCTGAAGGGCGCCTTTTCCAGCCTGAGTGAGCTCCACTGTGACAAGCTGCACGTGGATCCTGAGAACTTCAAGCTCCTGGGCAATATGATCATCATTGTGCTGTCCCACGACCTGGGCAAGGACTTCACTCCCAGTGCACAGTCTGCCTTTCATAAGGTGGTGGCTGGTGTGGCCAATGCCCTGGCTCACAAGT</t>
    </r>
    <r>
      <rPr>
        <sz val="11"/>
        <color rgb="FFFF0000"/>
        <rFont val="Calibri"/>
        <family val="2"/>
        <scheme val="minor"/>
      </rPr>
      <t>ACCTCGGCCGCGACCA</t>
    </r>
  </si>
  <si>
    <t>s2-43</t>
  </si>
  <si>
    <t>s2-42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</si>
  <si>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GAAGATGTTCCCACTGCCATCGAGAATTTGCAGAAGGCACTCAGGTTGCTTACCACGGGCTCAGAGGGACCATGATAGCCTCTCTTGTTCCACGAAACCGAAAGACAAAAAAAAAAAAAGAAAAACAATAAAGAGCCCCTCTTCCTTCCTGAACTAGCTAGGATATGCCACCTCCAAAGCATAATTGTGTTGTCTCCTGCCATGTCTGGTGCAAAGTAATGCTTTTCTTTTTTTTTTTCTGCATTAGTAGCTGTTGAAGTCTGCTACGACAGAGCTTGGTGCTTTTCATTTTATCGCTTTCTATGATAGAGCAGGCATCTGTTGTCTGGTTTGACACACACACATGGCGGGGAAAAGGCCTAGGAAAGAGACTGGTAAATCAGATTAAGGTGCCTCTTCAGTGGCGATGAGCGACTGCCACTTGAGGTTTGTAAGATCCGGCTAATGTGATATGTTTGCAGCATTGCAAAACAAGCAGGC</t>
    </r>
  </si>
  <si>
    <t>s2-41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</si>
  <si>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AGCAATACCAGGGTGTCCGAACTTCCTCGGTCTCGTTGAAAGAGTGCATAACTAGGTTGTTGTTACTGTTGTTGTTGCATTTCTGAAAGCGAACGCTAGAAGGCCGGCAGTTTGAAGGAGAGAAGGCACGTAAAAAGGAAAGAGAAGATACCAAACGTGTTTTATTCTTTCCCCTTCACGGAACACTCGTTGTGTGTAGAGCCTCACTCTATTCTGGGCGCACTCGCCGTTTCGTGTGTTGCGAATGATGGCTGTGCGTGAGGTTCGGAGAACTTGAGATGCGGGTCACTTGTTAAAGCGGGGGGGTCGGGAGATTTTACTCGTCGTCATAACCGGGCAGAGCTCTTTACCTAGAATCACTTTCATTGTTGCCGTTGTTTTTTCTTCCGCCTTTGCTTGTTTTTCTTTGTCTGTCTCACTCTGGAAAGCGTTTGCCGTGAGATGCGTGCGTTAACTTAACGAATTAACTGCTTACTCTGCAGTAACCTGCATCCCAATGAGTGTCACTGCACTGCAGAAGCTAAACAAGTGCTTCACGAGAAG</t>
    </r>
  </si>
  <si>
    <t>s2-25</t>
  </si>
  <si>
    <t>s2-29</t>
  </si>
  <si>
    <t>s2-26</t>
  </si>
  <si>
    <t>s2-23</t>
  </si>
  <si>
    <t>s2-20</t>
  </si>
  <si>
    <t>s2-142</t>
  </si>
  <si>
    <t>s2-134</t>
  </si>
  <si>
    <t>s2-135</t>
  </si>
  <si>
    <t>s2-133</t>
  </si>
  <si>
    <t>s2-129</t>
  </si>
  <si>
    <t>s2-127</t>
  </si>
  <si>
    <t>s2-124</t>
  </si>
  <si>
    <t>s2-116</t>
  </si>
  <si>
    <t>s2-117</t>
  </si>
  <si>
    <t>s2-112</t>
  </si>
  <si>
    <t>s2-111</t>
  </si>
  <si>
    <t>s2-109</t>
  </si>
  <si>
    <t>s2-104</t>
  </si>
  <si>
    <t>s2-103</t>
  </si>
  <si>
    <t>s2-100</t>
  </si>
  <si>
    <t>s2-101</t>
  </si>
  <si>
    <t>s2-98</t>
  </si>
  <si>
    <t>s2-94</t>
  </si>
  <si>
    <t>s2-83</t>
  </si>
  <si>
    <t>s2-85</t>
  </si>
  <si>
    <t>s2-80</t>
  </si>
  <si>
    <t>s2-79</t>
  </si>
  <si>
    <t>s2-48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</si>
  <si>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GGGGCACCGCGAACACGTGGAACAGGAAATAGAAGAATGTGTTGGGAAGCAGCGTTCCCGATGCTGAGAGGCAGGCCGAGACCAGGATGTAGAAGGAGACGAGCCAGTAGGCGAAGGCGATGAGAAGCAGGAAGACGCCTGAGTGACCTCCGCCGTAGTTGTAGCACAAGCTGAAGACGATGATGCCCAGCACAAGTTCAAGCAGGGTCAAAATTCCCGCAATGCTGGTCAGGAAGGTTGTATTCACCGACAGGGCAATAACTGACGGCGAGCCGGACGACGTCACCGTGGTGGTTTGACGAACAGTTGTCGTGCTAGAAGACATTGTATTCACCTTCGAGCAGGTCCACGGGGGGCCACGCCGGGGAGTGGAAAGCGAGAAGTTTGTCGCGCACAGCAGAAG</t>
    </r>
    <r>
      <rPr>
        <sz val="11"/>
        <color rgb="FFFF0000"/>
        <rFont val="Calibri"/>
        <family val="2"/>
        <scheme val="minor"/>
      </rPr>
      <t>ACCTGCCCCGGGCGGCCGC</t>
    </r>
  </si>
  <si>
    <t>s2-47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</si>
  <si>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ACTTGAAGAGCAGCCAGGGAAGGTCAGCGAGGCGTTGAGACTGTTCCTCCAGGGACTTGGATATGCTTTGAACTCGTCGCAGAGGCGGTCTTCTGCAGCTTCTCTGAACGAAGCCCTGGAGATGCGTCGTCGATCCTCCCTCACTGCTTCAGCTCACAATGCAGTCCCTAGTCTTGCTGGTCAAAAGTTGAGCGCAGTGCGTCAGACTTCGCTCGAAGAGGAGGCCAACGCCAAGCAGGAGGT</t>
    </r>
    <r>
      <rPr>
        <sz val="11"/>
        <color rgb="FFFF0000"/>
        <rFont val="Calibri"/>
        <family val="2"/>
        <scheme val="minor"/>
      </rPr>
      <t>ACCTCGGCCGCGACCAC</t>
    </r>
  </si>
  <si>
    <t>s2-46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</si>
  <si>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ACGACGACAATGCGGAAGGCTTCACGGGCCATCTCAGCAAGTTGGAGCTTTCCAAACCAATATGTCAGAGTTAGATTGAGCTAGCG</t>
    </r>
    <r>
      <rPr>
        <sz val="11"/>
        <color rgb="FFFF0000"/>
        <rFont val="Calibri"/>
        <family val="2"/>
        <scheme val="minor"/>
      </rPr>
      <t>ACCTGCCCGGGCGGCCGC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</si>
  <si>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GGAAACTTCAACGGCGAGGTCTTGAGCCACGGCGAGAAGCTGATGCAAATCGAGATGAACCACAACCTGCAATCGCGCTCGCCGCTTCAACTCTTCGTGAGCTCGCGCATCGAGACGCGCCATTTCAGAATCGTCTACTCCGACCAGCTCGAAGAGCGGAACCCGAACCAGT</t>
    </r>
    <r>
      <rPr>
        <sz val="11"/>
        <color rgb="FFFF0000"/>
        <rFont val="Calibri"/>
        <family val="2"/>
        <scheme val="minor"/>
      </rPr>
      <t>ACCTCGGCCGCGACCAC</t>
    </r>
  </si>
  <si>
    <t>s2-40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</si>
  <si>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ACTCGCGGAGGACATCAGACAGGGCGCGGCCAGCATCGGCCTGCTTCAGGTTGGTCACGTCGCCCCCGAGGGCCTCGACGGCTTCGATGTGCCGCTCGGGACACATGCTGGCGGTAAACTGAAACACGGCCGGGGAGGTCATCACCACGGACAGGCCATGCGGAATAATCGGGTGGTCGGTGACGT</t>
    </r>
    <r>
      <rPr>
        <sz val="11"/>
        <color rgb="FFFF0000"/>
        <rFont val="Calibri"/>
        <family val="2"/>
        <scheme val="minor"/>
      </rPr>
      <t>ACCTGCCCGGGCGGCCGCTCGA</t>
    </r>
  </si>
  <si>
    <t>s2-38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</si>
  <si>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ACAGACCAAAGAACGCACATCTCAAAACACAATGAAGGCCTTCCTGTGGATGACACTTCTCTCTCTCGCCGCCGTGGCATACGGAGCCACTGTAGCACCCCAAGTGGCTGCACAAAAGCCTGTTCTTTCGAAGGAGGTTGAAGCCGAGGTTCTGGCCAAGACGGGAAAAAGTCTGGAGACCCTCGGCCGCCTTCTGCAAGGCAACGATGTTGCGACCAAGGAGAACCAGGAGGAGATTCTTGAGATCGTTGAGGCACTAAGCAAGGGAGAAATCGCTCTCAGCGACGAGGCCTCGGAGT</t>
    </r>
    <r>
      <rPr>
        <sz val="11"/>
        <color rgb="FFFF0000"/>
        <rFont val="Calibri"/>
        <family val="2"/>
        <scheme val="minor"/>
      </rPr>
      <t>ACCTCGGCCGCGACCAC</t>
    </r>
  </si>
  <si>
    <t>s2-33</t>
  </si>
  <si>
    <t>s2-30</t>
  </si>
  <si>
    <t>s2-28</t>
  </si>
  <si>
    <t>s2-27</t>
  </si>
  <si>
    <t>s2-22</t>
  </si>
  <si>
    <t>s2-21</t>
  </si>
  <si>
    <t>s2-141</t>
  </si>
  <si>
    <t>s2-140</t>
  </si>
  <si>
    <t>s2-128</t>
  </si>
  <si>
    <t>s2-118</t>
  </si>
  <si>
    <t>s2-110</t>
  </si>
  <si>
    <t>s2-89</t>
  </si>
  <si>
    <t>s2-88</t>
  </si>
  <si>
    <t>s2-87</t>
  </si>
  <si>
    <t>s2-84</t>
  </si>
  <si>
    <t>s2-76</t>
  </si>
  <si>
    <t>s2-77</t>
  </si>
  <si>
    <r>
      <rPr>
        <sz val="11"/>
        <color rgb="FFFF0000"/>
        <rFont val="Calibri"/>
        <family val="2"/>
        <scheme val="minor"/>
      </rPr>
      <t>CCAGCGGCCGCCCGGAGGT</t>
    </r>
    <r>
      <rPr>
        <sz val="11"/>
        <color theme="1"/>
        <rFont val="Calibri"/>
        <family val="2"/>
        <scheme val="minor"/>
      </rPr>
      <t>ACAAGGGCACTTTTGAACTACGCGCTAGCCGCGCCTGCCGAAGGGGAACTTGATGCCTACACCCACTTGGCCGTCCCGCTGTGTGCCGGTGGCCGGGTGCCTCTGGTGCGAGCCCTGGCCCCAGATGGAGATAGTGGGCCCGCGTCTAGGCCGGAACACGTCATGCTGGATGGTGCCGCTGACACTGTGCTGTCGTCCAGTTCCGCCTCCTTGCACGTCAATCCGGGTCCTTGGCGGTTGCGGGGCTGCCGGTATATGAATGCGAGGTGGGGGCACGCGAATGGTGTCCGGCCTGTGTTGTGCGGCAATAAGAACCGTCACGGAAAGCAAAACAACGCAGCACGTGATGATCTTGGAGTGCATGGTGCCCGGAGCTACGTTAGCTTAGTGCTCCGAAAAGATCCGG</t>
    </r>
    <r>
      <rPr>
        <sz val="11"/>
        <color rgb="FFFF0000"/>
        <rFont val="Calibri"/>
        <family val="2"/>
        <scheme val="minor"/>
      </rPr>
      <t>ACCTCGGCCGCGACCA</t>
    </r>
  </si>
  <si>
    <t>s2-73</t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</si>
  <si>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TCCGAGGCCTCGTCGCTGAGAGCGATTTCTCCCTTGCTTAGTGCCTCAACAATCTCAAGAATCTCCTCCTGATTCTCCTTGGTCGCAACATCGTTGCCTTGCAGAAGGCGGCCGAGGGTCTCCAGACTTTTTCCCGTCTTGGCCAGAACCTCGGCTTCAACCTCCTTCGAAAGAACAGGCTTTTGTGCAGCCACTTGGGGTGCTACAGTGGCTCCGTATGCCACGGCGGCCAGAGAGAGAAGTGTCAGCCACAGGAAGGCCTTCATTGTGTTTTGAGATGTGCGTTCTTTGGTCTGTTAGGCTCAAAT</t>
    </r>
    <r>
      <rPr>
        <sz val="11"/>
        <color rgb="FFFF0000"/>
        <rFont val="Calibri"/>
        <family val="2"/>
        <scheme val="minor"/>
      </rPr>
      <t>ACCTCGGCCGCGACCAC</t>
    </r>
  </si>
  <si>
    <t>s2-70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</si>
  <si>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GCGCATGGGGAAAGTTTCCATGGGAGAAGCCCGACAGTCCGCTGCCTGTCGCTCCACCCGCTGACCAGCAGCTTTCCCGGTCACGCCGCTCCCTAAGGCCACCCAAGCCGTGGGAGAAGCCATGGAACCCTCCACCGATCCTCCCGGAGCCCTACCCTCCGACTGGCTACTAAGACGACGGAGTTCATCATGAACGTTCTTCTTCACCTGGAAAAACGAGACCTTGCCTAATGCCGACGCGCTTTGATGCCTTTCACGATCATACGAGGAGACAGGAATAACTTTGCGGGTGCCAAATCAGACAACTGAGACTTTCAAGTTGTGTGCCTCATATTGCACTGCAGTGATCATGCGAAACCGCGGCCCATGAATAAAGCGTGAAGAAAAAATGAAAAA</t>
    </r>
  </si>
  <si>
    <r>
      <rPr>
        <sz val="11"/>
        <color rgb="FFFF0000"/>
        <rFont val="Calibri"/>
        <family val="2"/>
        <scheme val="minor"/>
      </rPr>
      <t>GCGGCCGCCCGGGCAGGT</t>
    </r>
    <r>
      <rPr>
        <sz val="11"/>
        <color theme="1"/>
        <rFont val="Calibri"/>
        <family val="2"/>
        <scheme val="minor"/>
      </rPr>
      <t>ACATAGAACCGAATCGCACGTCAATCAGGGGAAGATCGTCGATCTCAGAGCCACTTAGCAGCGACACCCAGATGCGTTACGTCGGCGTTGTTACTCTAGGAACACCTCCGAAGCAGTTCAAGATGCTGTTTGACACGGGTTCTTCGAACTTGTGGGTGCCCTCAGTCAAGTGCACCGACGATAACCTCGGATGCCGTGGTCGAAATAAGTACGACAAGGACGCGTCTTCGACCTACAAGAAAAACGGCAGGCGCTTCAAAATGAGGT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</si>
  <si>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GGTTCTTCAGGAACTTTCCAGAGGGTTCCTCGAGGTCGCGGGTTTCGAACAGATGCTTCTGCTCTTCCGAGTGCTCCCAGATCGCACGCATCGTGATCTTCTGATCCGTCTTGCAGTCCTTTCCGAAGTTAATCTTGAAGTTGGTGCTAATGGCGTTGTCGTCAGACACGAGGTCCAGGTTGGCAATCTTCAGATAGTCCGGCGCCGGGAACTTCATGCCAGCGTGGAAGCAGACCTTCATGGGATCGGTCTCGCCAACGGTGAACGGCGTGCGGACGTAGATGAAGTTCATGTTGTGCAGCAGTAGGTCCCTGCTCCTGGTGTAGACCATCTCGGTGACGATCTTGCGCTCGCGCTGTCCGCTCAGCACGAGCTCGCCGTTGATGACTGTCGTGTACGAGCGCGCCTCGTCCCGCACCGAGAAGGCTGGGTCACCGATCTCAGAGGCGTACTTGGACGTGAAGAGTTGGTTTCCGCGCGTTTCCGGGGTCAGGAAGTTCCAGTCGAACCTGATCTCGATCTCGTTGGTGATGTCGCGGTTGGCGGGCGTAAGCATGACGTTGAACTTCCTCGGGTGCCACATGGGGTTCTCGGTGAGGTAGTAGT</t>
    </r>
    <r>
      <rPr>
        <sz val="11"/>
        <color rgb="FFFF0000"/>
        <rFont val="Calibri"/>
        <family val="2"/>
        <scheme val="minor"/>
      </rPr>
      <t>ACCTGGCCCCGGGCGGGCCGCTC</t>
    </r>
  </si>
  <si>
    <t>s2-67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</si>
  <si>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CGTGCCGAGCACGCCCACAACATCTTCGTCACGGGACTGGAGTTCCTCAAGTCGTGTGACGAGACCCGGCGCCTGGCAGGCAACTACGATGCTTCTCTCATCAGCATATCTGTGGACAATCACATCGTCGCGCATCATATACCATATCCCGCCACCACTGGCGTCATGGGTCTGGTCGCCATGTTTGTCGGCGTGATACTCATGGTTTACCTGCTGATGGATTTCATCGGGCTTTGAGGAGAAGTGCCGCCCCCATGTGGACCACACCAACAGTCCGAGTGCAATCTTAGGAAACGCCCGCACCCGTCGACAGCTGCATTCCAATCGGCCTCTCCCTCTGCAAATCAGCTGCAATTTGTTTTCCCACCACTGGCTACCTTTTGCGATGTTGACCTAGGTCAAGTTTGTACAGTCTGACGGAAAACCAGCACCAGAGTGCAGTTTTTTCCCTTGCTCAGAAGATGGTGCGTGTTAGTCTTGTGCGTTTTTAGCATCTATGTTATTGTAAG</t>
    </r>
  </si>
  <si>
    <t>s2-66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</si>
  <si>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CGGATCTTTTCGAAGCACTAAGCTAACGTAGCTCCGGACACCATGCACTCCAAGATCATCACGTGCTGCGTTGTTTTGCTTTCCGTGACGGTTCTTATTGCCGCACAACACAGGCCGGACACCATTCGCGTGCCCCCACCTCGCATTCATATACCGGCAGCCCCGCAACCGCCAAGGACCCGGATTGACGTGCAAGGAGGCGGAACTGGACGACAGCACAGTGTCAGCGGCACCATCCAACATGACGTGTTCCGGCCTAGACGCGGGCCCACTATCTCCATCTGGGGCCAGGGCTCGCACCAGAGGCACCCGGCCACCGGCACACAGCGGGACGGCCAAGTGGGTGTAGGCATCAAGTTCCCCTTCGGCAGGCGCGGCTAGCGCCTACTTCAAAAGTGCCCTTGT</t>
    </r>
    <r>
      <rPr>
        <sz val="11"/>
        <color rgb="FFFF0000"/>
        <rFont val="Calibri"/>
        <family val="2"/>
        <scheme val="minor"/>
      </rPr>
      <t>ACCTCGGCCGCGACCAC</t>
    </r>
  </si>
  <si>
    <t>s2-65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</si>
  <si>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ACGCCATCTACGACGCCTTCCACAGGGTCCTCTTTTCGGCGGGCATCGCCTACATTGCGCTGGCCAGCGCGTGGGGCAGCGGAGGAGTCATCAGGGTATTTCTCACCTGGTCAGGCTGGCTTCCCATCAGCAGGCTCTGCTTCGCCATCTACATCTTGCACCCGTTCCTCATCTTCTACTTCAACGGGACGGAGCGCGGAGTGATTTTCTACACGGTCAAGGTGGCGATGGAAGAGCTACTGTGGAACATAATTGCCAGCATCATAATTAGCGT</t>
    </r>
    <r>
      <rPr>
        <sz val="11"/>
        <color rgb="FFFF0000"/>
        <rFont val="Calibri"/>
        <family val="2"/>
        <scheme val="minor"/>
      </rPr>
      <t>ACCTGCCCGGGCGGCCGCTCG</t>
    </r>
  </si>
  <si>
    <t>s2-64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</si>
  <si>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CGTTATATTCCTCCTTCAGACGGCAACGGACGCATCTCGCTCAAGTCTGACTTCACACCCGACGTCGAAGCAATTGTCTCGTTCCGCACGATCTCTCCCGAAAACAAGGTCATTGATTTCAAGTTTATCCAGTCCGCTCAAGAGGTCCTAGTGGTGGGACTGCAGATCAACGATCGGCCTCGCTACTTAAACCTTCGACTCGACCTCTCTGGCGCATTGATCCAGCAGCCGCAGTTCGTTCAATTTGAGATGAAAGGTCTTGAACAAGGTCACCACATGTACACGTTGACGACTGGCCCCATCGCCGGCCTGACGCTGATTGTCGACACCGTTAGAAGCGACGACACCCGAATCACAACGATCAAGTATCAACCCCAGAACCGGCCCGAGGACTGGGCCTCGCTGACGGTCAAGAACAACGACTGGACAGACTACGACAAGAAATTCGTGGTCATCGTCGAGCCCAAGGCTAACATCAAGACCACCTTCGACTACCTTTACTACAAGTCGAAGGACACCCTCAAGAGCAAGTTCATCTGGTCTCTGGATGAGAA</t>
    </r>
  </si>
  <si>
    <t>s2-62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</si>
  <si>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GCGCCTGTAGAGGATTCAGTGCCAGAAAAACCACTCGTGCCAGCCGAAAAGAAAAATGAACAGCTTTTAAAGTTTGAAAAAATTGTTACAAGCCAGGTTGACGCACTAGACGTAAAGCTTGCAAAGCTAATAGAGGAGCTTGATTCCCAGAAGAACAAACTCGTAGAAATTGGCCATCAGCTCAACCGTTTCAACGATGCACTCCAGGAAAAATTGAGAGCAGCCACCGCGCGCACTTTAAAATCTGTGGACAGTAAGACACGTGAGGTGAAAGCCCTTTTGAATGAAAAAACAGAAGCAATGACGACGACGTTATCCTCAGTATTATCAACGGTGGCAATTAATCCGACAACACACCGGTGGACTCTAACAGGATATGCAGGACACAAAGCAGTTGCAATAGAAAGAGGGTGGGAGTTGGAAATGGGGGAAAAAGCATATCTACAGCACTATTTAATATC</t>
    </r>
  </si>
  <si>
    <t>s2-55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</si>
  <si>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ACGGACAGCCCTGCATCCTCCTCAAGCTCAACAGGATTTTTGACTGGGTCCCTGAGCCTTATGACAACGACTCGTTCCCACAGAAGATTCCAACTGACGTCAAGGAAACCTACGATCCCCGTTATGTTTACATCACCTGTGAGGGAGAGAACGTGGCTGACGTGGAGAACATGGGCAAGCTGGCGT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</si>
  <si>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ATGAAAGAAAGCTGGCGCGTGCGTACCAGATGTTCAGCACGCACGCCCGGGGCCCAGCCTTCCAGCGATATGCACAGCAGCTCCAGGAGGACTGCAACCTCATCTGGAAGTCGGGCCGGCAGATGTGCGAGGTGCTCAGCCTCACGGGCAACCACTGCATCAACCCCCTCCATAGGACACCAGAGAATGCAGATGAGGTGAGCATGGAGGAGTGTCCCCTGCTGATGCCCCACCGAAGCCAGGTGATGCACATCTCCACCTGCAACTGCGGACGACAGCAGTGCACCCGCGAGGACCCCTTCATCCTCAAGGCTGCCAACTATGACTTTTATCTGCGGGTCAGTGCTGACTGCTGCGGCGTGCTGGAGAGAATCAACTTCCCAGCCTTCGAGCCGAGCGCTGCTGAACGAGACGAGGGGTCGGCTGAGGAAGCTCACGAGCCACCTTTGGAGCCTG</t>
    </r>
  </si>
  <si>
    <t>s2-97</t>
  </si>
  <si>
    <t>s2-96</t>
  </si>
  <si>
    <t>s2-93</t>
  </si>
  <si>
    <t>s2-92</t>
  </si>
  <si>
    <r>
      <t>T</t>
    </r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TACCATGGCTTCCAAGCGTGCTCAAGATGCCGGTGACACGTCAGGTGTTGAGAAAGAGGCTGAGAAGCCCATAAGAATTGACAAGTGGGACGGATCCGCTGTACGCAACGCCCTGGACGACGCGGTGAAGAAGGTACTCACAGAGAAGTACGGCTACGTGGAAAACCACCGGCTCACCGATGGGCGTCTGGCCATCTGCAGCATCGCCGTTGGCGCGGCAATGTTTGCGCTTCTGTGGGACTTCTTGTACCCGTTTCCAGAGTCAAGAACGGTGCTCATCGCCTGCGTGCTCTCCTACTTTTTTCTCATGGGCGTCCTGACTCTGTACACTACGTTCCTCGAGAAAGGCATCTTCCTTGTGGCGCTGCAAAAAGACAAAGCTGGCTTCGACCCCGACTGTGTCTGGACGGTGAGCTCGTCGCTCAAGCGTTTTGACCACATCTACCACCTCCAGATTCACTACAAGGACGGCAAAACGAAAAAGACGCGAGAGGCCAAGCTGGAGAAGTCCATCGCCAGCTGGTTCGACGAAAGCGGCACGCTCATCAGCGATCTCTTCGACCCCGAGGTGTGCAAGCTGCACAATAGCCTGCTGGCAGAGAAAAAGGAGAAGTAACTGTTGTGCATATATATATTCTGCTGTTCATTGCTATTCTGGGTGAATCAGGTCCGG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</si>
  <si>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XM_002401926.2</t>
    <phoneticPr fontId="1" type="noConversion"/>
  </si>
  <si>
    <t>XM_002413132.2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</si>
  <si>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3"/>
        <charset val="134"/>
        <scheme val="minor"/>
      </rPr>
      <t>ACTTCATGGTCCGCAGTCAATGGAATCGAGTTGCTCAGCCAAACCTGATGCTCTGGATGATCTGGAAAATGGCGGAGCCACAGACAACGAAGATGAAGAAAGCAAGAAGCCAGGGTCCGACCGGATACTTTTCATCCTGGGGTTTCGTAGTCTTGGGGACGTTGCCGCGTAGT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</si>
  <si>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 xml:space="preserve"> DQ066304.1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</si>
  <si>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GTTCATCTTGCTAGCATTGCTTGGAACGGTAGTCGCATTCGAAATGGTGGCGCCGGAAGCTGATGACACTGTTGTCTCGTCCGCATCCGGTGTTGCTGCTCTGCGGGGTGGAAAACGGCCTTGGAAACCAGCGCTCGGTCGTCCAGGCGGTAACCGGCCTCCCAACCCAGGTCCGTGCAAGGCCGCCTTTCCCCGCTTTTACTGCGATGACGAACGAGGCGACTGTTTTTCCTTCATTTACGGAGGATGCGGTGGAAACGGCAACAACTTCAAGACCCGCCGGGAATGCAGGAGGGCCTGCGGTGGCGGCCGTGGTCGTCCCAACAGGCCTCCTGGCCTCGGCCAGCCACGCAAGCACGCGTAAATGTGGTCCTGTGTGATG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</si>
  <si>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 xml:space="preserve"> AB520633.1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</si>
  <si>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CGGCCTACTCGCTGGCCCTCAATCCGGACGTGCAGGCTAAGCTTCGCAAGGAGGCCGACGACTGCTTCGCCACACACGGGAAGGAGCCCAGCCTTGACGCCATCTCCAAGCTGCCGTACCTCCACTGCGTTGTGTCGGAGACGCTGAGGATGTACCCGCCGGCTCCAAGGCTGGAGAGGTCCGCCCTTGAGGACTACGTTCTCGGGGACACCGGGATCACAGTGCCCAAGGACTGCGTCATCGGCATCCCAGCCTACTCCATGCACCATGACCCCGAGTTTTTCCCGAACCCGGAGAAGTTCGACCCTGACAGGTTCAGCGAGGAGAACGTTGACTCCATACGGCCGTACTC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</si>
  <si>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Ixodes scapularis cytochrome P450 3A24 (LOC8026114), mRNA</t>
    <phoneticPr fontId="1" type="noConversion"/>
  </si>
  <si>
    <t xml:space="preserve"> XM_029993962.1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</si>
  <si>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CAGGAAGCAGCCATGAAGGTCGCAGTGCTGGCCCTCTTCGTTGTCTGCAGCATCGCGGTTGCGGGTGCCAGGCGTGAGAATGTGCTGTTGCATTCCCGGGAATGCGCCGAGCATGAAGAGTGGAAGGAATGCGTGAGCAGCTCCTGCCGCGAGGCCAGGTGCGACAAGCCCGTGGTGGGACCAATCTGT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</si>
  <si>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>Ixodes scapularis SCO-spondin (LOC8025689), mRNA</t>
    <phoneticPr fontId="1" type="noConversion"/>
  </si>
  <si>
    <t xml:space="preserve"> XM_029967563.1</t>
    <phoneticPr fontId="1" type="noConversion"/>
  </si>
  <si>
    <t xml:space="preserve">0.034 78.33% 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</si>
  <si>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ACGAGCTTCCCGACGGTCAGGTGATCACCATCGGCAACGAGCGCTTCCGTTGCCCCGAGGCCCTGTTCCAGCCCTCGTTCCTGGGTATGGAATCGTGCGGCATCCACGAGACCACGTACAACTCCATCATGAAGTGCGACGTGGACATCCGTAAGGACCTGT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</si>
  <si>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 xml:space="preserve">  EU019716.1</t>
    <phoneticPr fontId="1" type="noConversion"/>
  </si>
  <si>
    <t>Haemaphysalis longicornis strain gansu actin (ACT) mRNA, partial cds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</si>
  <si>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TGCTGACGCCAACGAAGCGGAGTCGTGGATGAAAGAGAAGGAGCCCATCGTTGGCAGCCAGGACTATGGCAAGGACGAGGACTCGGCAGAGGCCCTCCTCAAGAAACACGAAGCATTGATGGCTGATCTCGAAGCATTTGGAAACTCTGTGGAAGCCTTGAAAGAGCAAGCTCAGTTGTGCCGGCAACAAGAGGCCCCAATTGTTGACCAAGCAGGAAAGGAGTTCGTTATGGCCTTGTATGATTACACGGAGAAGAGCCCTCGTGAGGTGTCCATGAAAAAGAATGACATTCTGGCGTTGCTGAACAGTAACAACAAGGACTGGTGGAAGGTGGAGGTGAATGACCGGCAGGGCTTTGTGCCCGCGGCATATGTGAAGAAGGTGGAGGCCGGCCTGTCGGCCAGCCAGCAGCACCTGGCCGAGGGCAACAGCATTGGGGCCCGGCAGGCCCAGATTGAGGGCCAGTACGGCAACCTGATGGCCCTGGGCCGAGGCCGCTGCGACAAGCTGGCCGAGTCCCTGCGCGCCTACCAGCTGGTGCGCGA</t>
    </r>
    <phoneticPr fontId="1" type="noConversion"/>
  </si>
  <si>
    <t xml:space="preserve"> XM_029986215.1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</si>
  <si>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ACAACCAGCAGCCCATCTACCGGGTGCACTCGGAGCTCTTCGGCGTCCGCGTGTCTTACGACGGACAAGGAATCTACATACAGCTGGCTCCGTTCTACCGCGGCAAGGTGTGTGGCCTGTGCGGTGACTACAACTTCAACCAGTTCCGCGAGTTCATCGGGCCCGACAAGTGCCTGCACCACAACTCGACCACGTTTGGCAACAGCTACGTCATCCCCTCAGACAACTGCAGGGCTCCCGAGT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</si>
  <si>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 xml:space="preserve"> AB359899.1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</si>
  <si>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CACATCGTGTGTCCAGCAGGCTCTGCAGCAGTCTCATTCCTGGCATCAGTTCCACCTTGGGCCGTTTTCTATGTTCCACTGAGAGCTTGTAGTTGATCTGGGGAAGCTCCAAGTAGCCCAGGCCCAGGCCCACCTTGTATAGCTTGGGCTGAGGTGGCCAAAAGTCATCAGGCACGTGCTTCTTGATCTCAGAGGGCTCCCCGCCCAGCACCTCCCAGAACTCTGGGGACTCTTGGCCCTGCACAACGAGTGTGATTTCTGCCTTCCCTTTTCGCTCATTCTTGTTAATTTTCTCTGCAAAGAGCCTGGCCTTGGTGGTGTTGCTCAGTGTGGCCTGGGCCCCCCGCCACACGTAGATGTCCAGTCCTCGGTCCAGGAGGAACACAAATCTTGGATCCAGTGAGGCCCCCTTGAGGGGCACAGGCTCCAACTTGATGTTCTTTTTCCCATATACACGGT</t>
    </r>
    <r>
      <rPr>
        <sz val="11"/>
        <color rgb="FFFF0000"/>
        <rFont val="Calibri"/>
        <family val="2"/>
        <scheme val="minor"/>
      </rPr>
      <t>ACCTGGCCCCGGGCGGCCGC</t>
    </r>
    <phoneticPr fontId="1" type="noConversion"/>
  </si>
  <si>
    <t>Mesocricetus auratus FLII, actin remodeling protein (Flii), transcript variant X2, mRNA</t>
    <phoneticPr fontId="1" type="noConversion"/>
  </si>
  <si>
    <t xml:space="preserve"> XM_005067667.3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</si>
  <si>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GGAAAACATCATGGCTGGCTGCGCAGCTCTCTCCGGCGCCGCTCTGGCATGTCTGTTCGTCGTTTGCGCATCGATCCCAGGAGGCTGGCGAGACCAGGATCCCCAGAGCAGCCCTAAGT</t>
    </r>
    <r>
      <rPr>
        <sz val="11"/>
        <color rgb="FFFF0000"/>
        <rFont val="Calibri"/>
        <family val="2"/>
        <scheme val="minor"/>
      </rPr>
      <t>ACCTCGGCCGCGACCAC</t>
    </r>
    <phoneticPr fontId="1" type="noConversion"/>
  </si>
  <si>
    <t>Haemaphysalis longicornis cystatin (cyst-3) mRNA, complete cds</t>
    <phoneticPr fontId="1" type="noConversion"/>
  </si>
  <si>
    <t xml:space="preserve"> EU426545.1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</si>
  <si>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AACTGGTAAACGATCTCCAGGTGATAATGATACGTCTGTTTGAGATGGGCCATTGAAGAGGACACGGTCATTGCGCTCTTTGAGATGTGGACCGACCAGGGGAAGTTGCAGAAGAGATGTCAGGCCAAACACAACCAGCAGGCGGGCCACCAAATAAAGGTTGAAGCCCAAGTAGAGGATTCCAAAGACCGCTATGGCCAGGTAGACTGTCCAGTGGTCCGGCAGTTTTTCGTGCACAAAGTTGCTCACAAAGTACAGGTTGATGGCGATCACCACCACTGACAACAGGCTTGCTGCCACCTTGGTGAACATTCCGTTCTTGAAGTCGCCCATGACGGCCGCCGAGGTGGTGAAGGTCAGGGTGGGGATGAGGGCAAAGGGCAGCTGCAGGCTCATGAGCGCATTCAGCAGGTCGTTCATGCCCGACAGCTGTTCAATGTTGCCAAAGACGGCACACAGGACGGTGGGCGCAATGGCGATGAGTCGCGTGATGAGCACAC</t>
    </r>
    <phoneticPr fontId="1" type="noConversion"/>
  </si>
  <si>
    <t>Ixodes scapularis protein Malvolio (LOC8024837), transcript variant X2, mRNA</t>
    <phoneticPr fontId="1" type="noConversion"/>
  </si>
  <si>
    <t xml:space="preserve"> XM_029992961.1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</si>
  <si>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ACGCCGTGCCGGGAGGCGAAGACAGCGGCGAGACCATCTACATAGGCCGCGCAGTCCACAACGGCGAGGTGATCCCGGGAAAGGTGGTGCCTTCACACCGGTGCTGCTACGTGGCCTCGGCAGGCGCCGAGCACAGCCACAGGGAGTATCAGGCACTCATTTCTGACGGCACCCAGTTCGCGTGGGTTCCATCCTCCGGCGGGGCGCTCCCCAGCGGGGCCGTCCAGGGTGGCATGTGCACCTCCGGGGAGCCGCTTTTCATCGGCCGCACATACCACGAGGGCACCCTGACCATCGGAAAGGTGCACCCCTCCCGCCAATGCCTGTCCATCCCGTACGGAGGCGAGGAGCACTGCTACTCCGACTACGAAGTGCTCGTCATCCAGACGCTCAGCTTCTGAGGGCTGGCTGCTGTCTCCCTGACACTGCCGAAAGGAGCAATCCAGTGTGGCCGATGACTGCTCCTGAGGTGCATCAACTACTTGATGATCTCGACTAGCATTTGTGTGCTGCAATAAACATTCGTGCGTTAAAAAAAAAAAAAAAAAA</t>
    </r>
    <r>
      <rPr>
        <sz val="11"/>
        <color rgb="FFFF0000"/>
        <rFont val="Calibri"/>
        <family val="2"/>
        <scheme val="minor"/>
      </rPr>
      <t>ACCTGGCCCG</t>
    </r>
    <phoneticPr fontId="1" type="noConversion"/>
  </si>
  <si>
    <t>Ixodes scapularis natterin-3 (LOC8039771), mRNA</t>
    <phoneticPr fontId="1" type="noConversion"/>
  </si>
  <si>
    <t xml:space="preserve"> XM_029975801.1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</si>
  <si>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ACGTGGGCGAGGGCATGGAGGAGGGCGAGTTCTCCGAGGCCAGGGAGGACCTGGCTGCCCTGGAGAAAGACTACGAGGAAGTGGGCATCGACTCTGCTGAAGGCGCAGAGGATGATGGAGGGGAGGAGTTCTAAGCCAGGCAAAAAAGAAAAAAAGCTTTCTCTTGCCTTCCTGCTCAAGGCATGGAATAAAATAGAGCAGTGTGAAACCTGAAAAAAAAAAAAAAAAA</t>
    </r>
    <r>
      <rPr>
        <sz val="11"/>
        <color rgb="FFFF0000"/>
        <rFont val="Calibri"/>
        <family val="2"/>
        <scheme val="minor"/>
      </rPr>
      <t>ACCTCGGCCGCGACCAC</t>
    </r>
    <phoneticPr fontId="1" type="noConversion"/>
  </si>
  <si>
    <t>Ixodes scapularis tubulin alpha chain (LOC8044135), mRNA</t>
    <phoneticPr fontId="1" type="noConversion"/>
  </si>
  <si>
    <t xml:space="preserve"> XM_029988129.1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</si>
  <si>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ACCCGTGGTCGGCGGCCTTGTTGCGCTCGGCAAAGAGCAGCAGCCGCGAGGCGTGGAACACCGTCTCCACCAGGTAGTGCATCACCGACAGGCACAGGGCAATGCGCGAAAAATTGAGCACGTAGGAGACGCCAAAGAAGATGAGGTGCAGGGTGGCAGTGGTGATGCGGGCGGACATCTCATCCTTCTTGGTCTTCTGGAAGT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</si>
  <si>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>Ixodes scapularis translocating chain-associated membrane protein 1-like 1 (LOC8025151), transcript variant X2, mRNA</t>
    <phoneticPr fontId="1" type="noConversion"/>
  </si>
  <si>
    <t xml:space="preserve">  XM_029968481.1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</si>
  <si>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ACGATGCACACATGATCGAAACGGCCAGCATCCTTCTTCCGTTCGAGAAAGTCAGCGTAGGCGTTGGCTACGACAGCCGCAGCGCCCTCTCAGTGCCGTTCAATTTCGAGGCCGGGTTGAGCTTTGTCGACCGCAAGTTCGAGCTCAGCTCGCGACCGCAGACACCGCACGAGGTGTTCCACTACGAGTTCAAGCCTTTCAGCTTCGTCGAAAGCTTCGAGAACGCACTGCCCGTCGT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</si>
  <si>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Haemaphysalis longicornis HlVg-1 mRNA for Vitellogenin-1, complete cds</t>
    <phoneticPr fontId="1" type="noConversion"/>
  </si>
  <si>
    <t xml:space="preserve"> AB359899.1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</si>
  <si>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GGCGAGTGCTGTTTAAACAATGGCCATCAAGCCATTGAAGACCGTTCCGGTGGTCAAGAAGCGGGTGAAGAAGTTCATCCGCCACCAGAGTGACCGATATGTGAAGCTAAGGCCCAACTGGCGCAAGCCGAAAGGTATTGACAACCGGGTGCGGCGGCGCTTCAAGGGCCAGTACGATGGAGAATACTCGGGTTTCAGCATGCTGGGAGGCAAGAAGAAGATCGGCATCGACCTGGTTGTCGAGAAGACCAACGCTTTGGTTGAGGCCACCGGTTCCCCTGGCCGCGCTGCTACCCTCAAGACCCTCACTGTGACCGGCATCGAGTTCCGCTTGACCTTCAACAAGAAGCTCGAGCTGAACGACAAGCGAGAAAAGAAGTTCGCCAAGGCCATCAAGCAGTCGGTGTCTGGCATCCTGCAGGGCATCCTGTACAGCTCATTCCGGGAGGCCCTCAGCCGCTCTGTCGGAAAAGTGCCCCTGCCAAGCCCGTAAAGGGT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</si>
  <si>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Ixodes scapularis 60S ribosomal protein L32 (LOC8052691), transcript variant X2, mRNA</t>
    <phoneticPr fontId="1" type="noConversion"/>
  </si>
  <si>
    <t xml:space="preserve"> XM_029972887.1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</si>
  <si>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TCGCAAGATTGGACTTAACAGCGTGTTCACAAATGCAGCAGACCTTTCAAGGATAAGTGGCAAGAAGGACTTGCGAGTCTCTGATGTCAAGCACAAAGCTGTGGTTGAAGTCAACGAACAGGGCACTGTGGCTGCGGCGGTGACGTCGATCCGTATGATTTATAAAACTGCAAGAGTAGTGAAGCCTGTGCCACCTGTGATTTTCCGCGTGGACCACCCCTTCGCCTTCTTCATCTGGGATAATGTCAGCCACCGAGTCATGTTTCTGGGTGCGGTGAAGAAGCTGTAGCTACACACCCCGCGATACAGTTTTTAAGTGCAATGCACTTCTTAAGCGACCCTGAACCTGCGTCCACCGGCGATGTCCGCGCACGTGGAGATGGGCGCGCGCAGCCTGGCCGCTGACATGGCACATACCCACGTGGGGGATTGGCCAGGAATCTCCTCGTCTTCCTTGGCAACGGGGAGAGATGGGCGCGCGCTGCCTGGCCGCTGACATGGCACATACCCACGTGGGGGATTGGCCAAGAATCGGGCGTGAGAAGGGCTAATGCACCTGCTTAAAGGA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</si>
  <si>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Rhipicephalus microplus serine protease inhibitor 5 RmS5 (RmS-5) mRNA, complete cds</t>
    <phoneticPr fontId="1" type="noConversion"/>
  </si>
  <si>
    <t xml:space="preserve">  KC990104.1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</si>
  <si>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ACACCTGCACGTTCTGTGGCAAGGATACAATGAAGCGTACGTGCGTGGGGATCTGGAAGTGCCGGTCCTGCCGCAAGACTGTTGCCGGCGGTGCCTACGTTTTCAGCACCACGGCTGCTGCCACTGTGAGGAGTTCTGTGCGTCGGCTTCGGGAGACAAGGCAGCAGTAGTCCACCTCGTGT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</si>
  <si>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Ixodes scapularis 60S ribosomal protein L37a (LOC8040946), mRNA</t>
    <phoneticPr fontId="1" type="noConversion"/>
  </si>
  <si>
    <t xml:space="preserve"> XM_029985643.1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</si>
  <si>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ACCTGCCCAAGTTCCAGCTTCAGCAGGCCTACAGCCTCAAGGGCGCGCTGCAATCCCTCGGAGTGCGCGATGTGTTTAGTGCTCGCGACGCTAACTTGACGGGTGTGTCATCGAAGAGGCCGCTAGCGCTAGACGAGGTTTTGCACAAGGCACTGCTCGACGTCGATGAAAAGGGAACCGAGGCAGTGGCGCTGTCATCCGGTATCGT</t>
    </r>
    <r>
      <rPr>
        <sz val="11"/>
        <color rgb="FFFF0000"/>
        <rFont val="Calibri"/>
        <family val="2"/>
        <scheme val="minor"/>
      </rPr>
      <t>ACCTGCCCGGGCGGCC</t>
    </r>
    <phoneticPr fontId="1" type="noConversion"/>
  </si>
  <si>
    <t xml:space="preserve"> KC990106.1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</si>
  <si>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CAAGAATCTCCTGCCTGTCCTTGAACGCAAGGAGTTCGGCCTCCACTACTCGAGCCTCAACATCCTGACCGCCTACTCTGAGGAGACCGGCCTTGGCCTGCACGGATACCTTGGTCTCGTGAAGGGCAACACCAGCTTCCTTCCCCGCAGCCTCTTCACCGGCGTCGAATTCACCAAGGGCCCCTACACCTCCCCGCTCGTCGAGCTCTCCGTGGTGAGCAAGGGTCTTCACGAGCTGCAGAAGT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</si>
  <si>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>Haemaphysalis flava vitellogenin (Vg) mRNA, complete cds</t>
    <phoneticPr fontId="1" type="noConversion"/>
  </si>
  <si>
    <t>MH891495.1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</si>
  <si>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GTTGGGATCCGTCACATTGGATACTTCGCGCAGCTGGATTAACCACAGAAGGGAACGATGTCGACCGTGACGGAAACCGTGACGGAGGAGCGGACCGTCGCTAAGCCGCACAAGATGGAGATAGTTTGGCGAAATGTGATCCTCATGGGGAGCCTGCACCTGATCTCCATCTACGGCTTCTACTTGGTCTTCTTCAGCGTGCAGTGGAAGACCGTGCTCGCCGCGTACATTCTCTACACGTTATCCGGCATCGGAGTGACGGCTGGCTCTCACCGCCTGTGGGCTCATCGGTCATACAAGGCGAAGACACCTTACCGCATCCTGCTGATGCTTCTGCAAACCATGGCATTCCAGAATGACATCTACGACTGGGCGAGGGATCACCGGATGCACCACAAGTATTCCGAAACGACCGCCGACCCACACGACGCGACGCGGGGCTTCTTCTTCTCGCACGTGGGCTGGCTCCTG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</si>
  <si>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 xml:space="preserve">  U03281.2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</si>
  <si>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ACCGGGCGCTCTCTGTTCCCGAGCTCACTCAACAGATGTTCGACGCCAAGAACATGATGGCGGCGTGCGACCCTCGACATGGCCGTTACCTCACCGTGGCCGCCATCTTCCGTGGCCGCATGTCCATGCGGGAGGTGGACGAACAAATGCTCAATGTCCAGAACAAAAACTCCTCGT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</si>
  <si>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Spodoptera litura tubulin beta-1 chain (LOC111350754), mRNA</t>
    <phoneticPr fontId="1" type="noConversion"/>
  </si>
  <si>
    <t xml:space="preserve"> XM_022962426.1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</si>
  <si>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ACCTTCCCGAAGTGGCCTTCTACATGGTGGGCCCCATAGGAGGTCCGCGAGAAGGCCGAGAAGTTGGCCGCCGAGGCCACGTAAGGAGCCCCAGCAGCAGCAATGCAGTGT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</si>
  <si>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 xml:space="preserve"> Ixodes scapularis ATP synthase subunit beta, mitochondrial (LOC8039882), mRNA</t>
    <phoneticPr fontId="1" type="noConversion"/>
  </si>
  <si>
    <t xml:space="preserve">  XM_029983472.1</t>
    <phoneticPr fontId="1" type="noConversion"/>
  </si>
  <si>
    <t xml:space="preserve">
    571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</si>
  <si>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ACGTGTCCGGATTCAACGTGGACGCCAACAGCGGTAACATCCTCTACGGCGCGGAGACATCGCTCTCCGAGTACACGCTGCCAACCTATCCCAGCGAGCCTTCGCTTACGTTCACGAAGGTGTCGACGTCGCAGGTGAACGTCGTTGTAGGCGTTCCCAAGTATCCCAACGGACCAATCAGCGGCTATGTCCTAACGTGGTGCCCAAAGCGTCGCTGCTATGGCGATTACATAGGT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</si>
  <si>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Ixodes scapularis titin (LOC8040488), mRNA</t>
    <phoneticPr fontId="1" type="noConversion"/>
  </si>
  <si>
    <t xml:space="preserve">  XM_029969912.1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</si>
  <si>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TGGGCGCTAACGTGGCGGCTGAAATTGACGCCAGTGTGCGTTACGTTCTCACACGACAGAACCCTGTCACCGGCTGCTTCGTTGAGAACGACCCCAGCTCGTCTCCCTTCGGACCGCGCACAGCGCCTGACCTGAGTGCAGCGGTGGGTGTGATGTTAGCGGAGAGTGGCTTCAAGAACGACAACGTAACAGACGGTGTCCTGCGGTGCATCGACGCCAACAACCTGCCTTCGAACCACACGACGGCCCTGGACGCCTACTTTTCGGCACTTGCTGGTAGGACTGACCGGGCAAACAGTGCCCTTGACAAGCTTCTCGGAGCGGCTGACAAAACAAGTGGCCTGACCTCTTGGAGTGGAGTTGGTCTCTCGTACGGCTCGACAGACACGGCCGGCTACGCAGTGCTGGCCATCAAGCTGCTCAACCGAAACCTTGGAGAGGCTTTGCCGATCGTCCGCTGGCTCATGCAGCAAACCTATGCGAGATACTCCTTCTCCTATTCCGAGGCTTACGCCGTGGCCGTCCAAGCACTAACAGCGTATTCAAGCGTCGCCTTTTCGAAGAACACGGACTTGACCTTGAATGTTGCCGTCACCAGTGCTTCACCCGAAACACTGTCCTTCCCTATTAACGAGCAGAACAAGCTACTGT</t>
    </r>
    <r>
      <rPr>
        <sz val="11"/>
        <color rgb="FFFF0000"/>
        <rFont val="Calibri"/>
        <family val="2"/>
        <scheme val="minor"/>
      </rPr>
      <t>ACCTCGGCCGCGACCAC</t>
    </r>
    <phoneticPr fontId="1" type="noConversion"/>
  </si>
  <si>
    <t xml:space="preserve"> Ixodes scapularis alpha-2-macroglobulin-like protein 1 (LOC8031367), transcript variant X4, mRNA</t>
    <phoneticPr fontId="1" type="noConversion"/>
  </si>
  <si>
    <t xml:space="preserve">  XM_029988229.1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</si>
  <si>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ACTTGTTGAACACTTCAAGTGATTCTTTTCCTGCAGCATCCTTGACCTTGACTGGATCATACAGCCTGAGGTATTTACTGAACCCACTTTTTGTATCTCGGAGGTAGCTCTGCAGCATGCTGATGATGACCGTGGAGTCATTGATTTGCCAGCAATTTCCAGCTTCCTCCACAAGCAGGATGGGT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</si>
  <si>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>Ixodes scapularis prostaglandin E synthase 2 (LOC8037924), mRNA</t>
    <phoneticPr fontId="1" type="noConversion"/>
  </si>
  <si>
    <t xml:space="preserve"> XM_002406008.2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</si>
  <si>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GTCGTTATCGCCCCACGCTGTGTCTAAAATGGCTCCCATCGCCGTTGTGTTAGCGCTGGTGTTCTGCGTGAGCTGGTCCGACGCTCTGTGTCCGAGCACAGAAGGCGTGTTCAGCGACTGCGCTTTCAGCAGCTGCACGTCGGACGAGTGCGCGGCCAACGGCCTCGAATGCTGCCCCAAACCCTGCGGTGGGACGTGGTGCGTCGAAGGGCTCCCCGAACTGCGTCAGGCGACCACGCCTGTTCCGCAGTGCCCGCTGCTCCCTCCTCCGGCTGAAGGCTGCGAGGTTAGGGGAAATGGCGTCACCTGTGAGCAGTTGCACTGCGAGAACACGGGATCTGTGTGCTGCCTGACTGCCTGCAACACCCCCTACTGCTTGCCTGCCTGATCGAGTCTGCGGGCCTCTGCTGCTGTGCGTGTTTCCTCCATGGGGCCATGGTGGGCTCCGCTCCACGCTGCACGAGGAAATCTTCGGGCCGTAGCAGTGCGTGTGGGAACCTTTGATGGAAGCCCTTTGACGCCACCG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</si>
  <si>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Ixodes scapularis keratin-associated protein 9-1-like (LOC115320475), mRNA</t>
    <phoneticPr fontId="1" type="noConversion"/>
  </si>
  <si>
    <t xml:space="preserve"> XM_029980669.1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</si>
  <si>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ACACGAGGAACCAGGCCAGGAGTAGATAGAGAGCCAGCTCTGGTCGCAGGGAACCGACTTCCTCCAGGCCATTGGTGATACCCAGCACGTTGTTCTCCCAATACTCCTTGACGGAAGAGACGGCTTGGGCGGCCGTCAGGTTGCGGTCCGCAAGACTCGAGAGATTCTCGCGGATGCCGAGGCAACGTTCGGTGTTCCATTCGTTACCGCACTGCTCCCACGGCAGAGGACTGTGGAACGATGCCACCAGGTAGT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</si>
  <si>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Ixodes scapularis sodium- and chloride-dependent GABA transporter 1 (LOC8051709), misc_RNA</t>
    <phoneticPr fontId="1" type="noConversion"/>
  </si>
  <si>
    <t xml:space="preserve">  XR_003917985.1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</si>
  <si>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ACCTCGAGAATGTCGAGAAGCTCGAGAAGACGGCCGAGTATCTTCGCCAGTTGGGTGGTGCGGATGAAAAGGCTGCCGTGAGGACCATCCTGGCCACCCTCATCACCAACGAAGTGGCTAAGCAGTGCAGCTGGCAGGGCTCAAAAGGAACAAAGGAGGCCTTCAGAAAACAGACGAATATCCTGGCCCTTATTCTGGCTGCACTGAAGCCGAAATTTGCTGCAGCCGACAAGACCAGAGTGGCATCTGTTGTCAAAAAATGGGTGT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</si>
  <si>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Ixodes scapularis uncharacterized LOC115312693 (LOC115312693), transcript variant X4, mRNA</t>
    <phoneticPr fontId="1" type="noConversion"/>
  </si>
  <si>
    <t xml:space="preserve"> XM_029971586.1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</si>
  <si>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GCGCACAGCGGTCACGCCTTCCAGGGCGCAGGTCACTTCGAGGTGGCCGTCCTTGATCTCGCGGGTGATGGTGACCTCCTTGTCACCAAACTGCTTCTGGACAAGCTTGTTGCCGTCCATGGTCACCAGGGACTTGACGGTGGTGCCGTCCATGCGGTTCTCCTCGAACTCCTTGCCCAGCGTGAACTTGAGCTCGGTGGTCTTGAGCATGGTGTGAGTCTTGATGGACCAGTCGTCGCCCTCCGCCTTGATCTCCACCGTCGGCTTGGACGTCTGGCCGAGTTTGCGCCACGCCAGTCCGACGCCGAGCGCCTTGAGAAACTCGTCGAAGTTCTCGCTCTCGGAGAGCTTCCACTTGCCGATAAACGCTGCTGCCATGGTTCCTGCTGAATAAGCCGACGACGCACTGGCGGGGGATGTGACG</t>
    </r>
    <r>
      <rPr>
        <sz val="11"/>
        <color rgb="FFFF0000"/>
        <rFont val="Calibri"/>
        <family val="2"/>
        <scheme val="minor"/>
      </rPr>
      <t>ACCTGCCCGGGCGGCCGC</t>
    </r>
    <phoneticPr fontId="1" type="noConversion"/>
  </si>
  <si>
    <t>Amblyomma variegatum fatty acid-binding protein FABP mRNA, complete cds</t>
    <phoneticPr fontId="1" type="noConversion"/>
  </si>
  <si>
    <t xml:space="preserve">  BK007713.1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</si>
  <si>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ACCAGGGCAAGACCTGCGGTCTCTGCAGCAACTTTGACAACGAGCCTTACTACGAGTTTGTGACTCCTGCCAACAAGGTTGTGCACAACTTCACCGAGTTCGTGGCCAGCTACGGCTTTGGCCTTCCCGAGTGCAGGGTTCCCCTTGTCACGCTGCCTTACCCTCTCCGCTACCTCGAGGAGCTGAGGT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</si>
  <si>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 xml:space="preserve">  MK584637.1</t>
    <phoneticPr fontId="1" type="noConversion"/>
  </si>
  <si>
    <r>
      <rPr>
        <sz val="11"/>
        <color rgb="FFFF0000"/>
        <rFont val="Calibri"/>
        <family val="2"/>
        <scheme val="minor"/>
      </rPr>
      <t>GAGCGGCCGCCCGGGCAGGT</t>
    </r>
    <r>
      <rPr>
        <sz val="11"/>
        <color theme="1"/>
        <rFont val="Calibri"/>
        <family val="2"/>
        <scheme val="minor"/>
      </rPr>
      <t>ACACGTTGACATTTTCGGGGAGCAGGCCGTCAAACATGGAACCCGACTCACAAGCTTCGATGTAGATGACCATTTTTGCGAACTTCTTTTGCTTATGCATCTTCTTTATGACGTTCACGAACGGTTTGGCGTGCAGCTCTTCATCCGGGAATGCAATTAGGCCAGGAGCACCGTGGTCGGCGAAGTTGACAAAAACATGGTCGTTGGGACCGCTTGCAATAACTTTTCCGCTTCCTCCATTTACCTTCTTTCCTTGAAGGATGCTGAGGAAGTTCTTCGGCGTTACCAGCTTTCCGGTGTAGTCCTTGGGCACTCCTGGATACACGTTGCTTCCGTTAGGGTGGTTGATGATGACACCGGGTGTTGGGTTTTGCGGGTTGTTGGCGATGTCGTCATACATCATGACTACGATTTGCTCGTCGGGGATGCCGTGGTTGCGGAGAACATGGT</t>
    </r>
    <r>
      <rPr>
        <sz val="11"/>
        <color rgb="FFFF0000"/>
        <rFont val="Calibri"/>
        <family val="2"/>
        <scheme val="minor"/>
      </rPr>
      <t>ACCTCGGCCGCGACCAC</t>
    </r>
    <phoneticPr fontId="1" type="noConversion"/>
  </si>
  <si>
    <t>Haemaphysalis longicornis HlLgm mRNA for tick legumain, complete cds</t>
    <phoneticPr fontId="1" type="noConversion"/>
  </si>
  <si>
    <t xml:space="preserve"> AB279705.1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</si>
  <si>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ACCATCGACTTAAACATTTATTAGTTACGGGTTCAAACTTCGAGAATGTTTGCAGCTAGCGCCGCGAAGCTCGCCCTCCGTAGCCTGGCGACGCTGGGTCGTTCGGTGCGGAGCAAGCACACGCTGCCCGACCTCCCGTACGACTACAACGCGCTGGAGCCGATCATTTCGGCCGACCTGATGCACGT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</si>
  <si>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 xml:space="preserve"> BK007312.1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</si>
  <si>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AGGACCACAGCTCCATGCAAATCCAGGCCAGCTGTGTGGGGAGTTTTGAGCCTACTTCTAAACCTGTTATCCGACCAGCAGCGTCGAGTCGGTGGTGAACTCGTAAGGTGGCACCTCAAGGTTGGCAGGCGCCGGCCCCTTGCGGATGCGGCCAGATGCGTCATAGTGGGACCCATGGCAGGGACAGTAGTAACCGCCAAATTCACCCGCATTGGCGATCGGCACGCAGCCAAGGTGAGTGCACACACCTATCACGACCAGCCACTCTGGCTTCTGCGCCCGCTCGTTGTCATGCTGTGGATCGCGAAGTGAACTGGGATCTACCGCAGCCTCCCTGCTGATCTCGTCCGGCGTTCGGTGGCGCACAAACAGTGGCTTTCCCCGCCACTTGAAGGTTGCATTCTTGCCTTCCGGGATGTCGTCCAGCTTCACCTCAATTTTGGCCATAGCCAAGACATCAGCCGAGGCGCCCAGAGCCATCACGAATTTTGTAACGATGGACTTGGCGCCGTATGTGGCACCCACACCTCCAACTCCGAGAATTAGGTAGGTCTGCATCTTGCTAGACACCTCGCTATCCCGTGACGACTTTGTGGGATCCGCGTTCGATTTCCTCCTGT</t>
    </r>
    <r>
      <rPr>
        <sz val="11"/>
        <color rgb="FFFF0000"/>
        <rFont val="Calibri"/>
        <family val="2"/>
        <scheme val="minor"/>
      </rPr>
      <t>ACCTCGGCCGCGA</t>
    </r>
    <phoneticPr fontId="1" type="noConversion"/>
  </si>
  <si>
    <t xml:space="preserve">  XM_029987733.1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</si>
  <si>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ACGAGGACCTGCTGCAGTGCAAGATCGAGCCGTCCTCCCGCACCCCGCGAGGCCCCTTCATGCCCGCCGCTTTCCTCGTCAGGGCCTCGGGCCTCGACAAGCACGGTCTGGATTCCGCGCAGCCGCTGTGCTACTCGCACAGCGACATCGCCGCCAGCTCGGGTCCGTACGTGCCCGGGCGGA</t>
    </r>
    <phoneticPr fontId="1" type="noConversion"/>
  </si>
  <si>
    <t>XM_029980459.1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</si>
  <si>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ACATGAAGTTTGGCTCCCTCGTCATGAACCCCAAGCGCGCCTTCCCCACCGTGCCCCTCATCAAGCTCGGCGACAACCACTTCTCCAAGGTGCGGGACTTCCTGAGCCGGTTTGCGAGCATACCGGACATCCTGGAGCTGGACCACCTGACGGTGTCTGGTGACGTCACCTTTGGCAAGGGTGTCTCTCTCCGGGGCACGGTGATCATCATTGCGAACCACGGCGACCGCATCGACATCCCCCCATCGGCCGTGCTGGAAAACAAGATAGTGTCTGGCAACCTGCGCATCCTCGACCACTAGGCCAAACTATGTGACCGTCACACCAGCCGCGCCCGGTTTTGGACACTGCGGCTGCGCGCTCTTCCCCTGTGGGGAGCCATTCACACGAGGCCATTCATACTGCGACACTCGTGTATGGCTTTTGCTTGTGTTTTCTTCCTGTCCTACTTGGATTTCAATTGGAGT</t>
    </r>
    <r>
      <rPr>
        <sz val="11"/>
        <color rgb="FFFF0000"/>
        <rFont val="Calibri"/>
        <family val="2"/>
        <scheme val="minor"/>
      </rPr>
      <t>ACCTGCCCCGGGCGGCCGC</t>
    </r>
    <phoneticPr fontId="1" type="noConversion"/>
  </si>
  <si>
    <t xml:space="preserve">  XM_029989857.1</t>
    <phoneticPr fontId="1" type="noConversion"/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</si>
  <si>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CACCTTTTTTCGAAAACTGGAGGCGAGCCGAAGCGGGTGCCTCAGTTGGACTGCTTTCCTCTTCCTCACTTGACTTGTCTTCTGGCTCTGGCCCTTCCCTCTCAGGCATGGCTGCTTCGATCTTTGGCTCTTCCTCGGCTTTTGGTTCTTCAGCTGCGGGTGCTTCCGTTGCTGGGGCCTGTGTAGTCGGTTCCTCGGTTGCCGGTTGTTCCGGCTGCGGATCCTCAGGCTTTGGCTCTTCTGGGGCCGGTTCTTCAGGCTTAGGTTCTTCCGGCGTTGGCTCGCCTTCCGGCTTCGGCTCAGGCGCGGGCTCTTCTGGCTTCGGTTCCTCCGGTTTCGGTTCGGCCTCTGGAACTCCGCCCTTGGGCGTCAGACCATCCGGAGAAGGCTCATCATCCCCTCGGCCCCCTTCGTCCGACGGCGG</t>
    </r>
    <r>
      <rPr>
        <sz val="11"/>
        <color rgb="FFFF0000"/>
        <rFont val="Calibri"/>
        <family val="2"/>
        <scheme val="minor"/>
      </rPr>
      <t>ACCTCGGCCGCGACCA</t>
    </r>
    <phoneticPr fontId="1" type="noConversion"/>
  </si>
  <si>
    <t>Aerococcus sanguinicola strain CCUG43001, complete genome</t>
    <phoneticPr fontId="1" type="noConversion"/>
  </si>
  <si>
    <t>CP014160.1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</si>
  <si>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GTGCCGAGCACGCCCACAACATCTTCGTCACGGGACTGGAGTTCCTCAAGTCGTGTGACGAGACCCGGCGCCTGGCAGGCAACTACGATGCTTCTCTCATCAGCATATCTGTGGACAATCACATCGTTGCGCATCATATACCTTATCCCGCCACCACTGGCGTCATGGGTCTGGTCGCCATGTTTGTCGGCGTGATACTCATGGTTTACCTGCTGATGGATTTCATCGGGCTTTGAGGAGAAGTGCCGCCCCCATGTGGACCACACCAACAGTCCGAGTGCAATCTTAGGAAACGCCCGCACCCGTCGACAGCTGCATTCCAATCGGCCTCTCCCTCTGCAAATCAGCTGCAATTTGTTTTCCCACCACTGGCTACCTTTTGCGATGTTGACCTAGGTCAAGTTTGT</t>
    </r>
    <r>
      <rPr>
        <sz val="11"/>
        <color rgb="FFFF0000"/>
        <rFont val="Calibri"/>
        <family val="2"/>
        <scheme val="minor"/>
      </rPr>
      <t>ACCTGCCCGGGCGGCCGCT</t>
    </r>
    <phoneticPr fontId="1" type="noConversion"/>
  </si>
  <si>
    <t xml:space="preserve"> XM_029984213.1</t>
    <phoneticPr fontId="1" type="noConversion"/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</si>
  <si>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TTTAGCACATCACAACATACTGGAAAAAAAAAATGAGCTTCTCGTGTTGGGACTGGAGTTTCCTACACATCAAGTTACCTACTTTACCATCACGCGAGTGCGCCGGTGGTGGAGCTCGACCAAAGAAGGAAATTAAATGCCAGGCATCTGGCAGGCAGAATCTGGCAGGCAGGTCATTGCCATTTCCACAAGTTGGGGCATTGGATTGCAATGTTTGAGCTAATGCTAGAAATGAAACCACCAAAATAAAAAGGGCAAGGACCGGGCCACTCTTCCCTTTTTTACTGCCTGTTTTGTGCAAGCCTTAGCAACATGTGTAGTTTTGTTGTACACACCTGAACTGGCTGTGTGTGTTTTCTGAGGAATGGTTTCCTATTTGAATTGTGCTATCAGCTTGGGCTGTTAGTTTCGTTTGCACAAATCACAAAAATGTTCTGATAGAGGTGCTGTGCCATTTACATAAACTGCAACAGGACGGAGCAGGATTTGCTTTGCACTGCTGCTTGC</t>
    </r>
  </si>
  <si>
    <t xml:space="preserve">XM_029986900.1  </t>
  </si>
  <si>
    <t xml:space="preserve"> XM_029983295.1  </t>
  </si>
  <si>
    <t xml:space="preserve">AB359900.1  </t>
  </si>
  <si>
    <t xml:space="preserve">Cricetulus griseus beta major globin chain (Hbb), mRNA 
 </t>
  </si>
  <si>
    <t xml:space="preserve">NM_001246752.1 </t>
  </si>
  <si>
    <t xml:space="preserve"> HM195183.1  </t>
  </si>
  <si>
    <t xml:space="preserve">XM_002407454.2  </t>
  </si>
  <si>
    <t xml:space="preserve"> XM_029986132.1  </t>
  </si>
  <si>
    <t xml:space="preserve">XM_029985439.1  </t>
  </si>
  <si>
    <t xml:space="preserve">XM_029981014.1  </t>
  </si>
  <si>
    <t xml:space="preserve">Ixodes scapularis prolactin regulatory element-binding protein-like (LOC115323813), mRNA 
 </t>
  </si>
  <si>
    <t xml:space="preserve">XM_029984213.1  </t>
  </si>
  <si>
    <t xml:space="preserve">XM_029986215.1  </t>
  </si>
  <si>
    <t xml:space="preserve">Ixodes scapularis eukaryotic initiation factor 4A-I (LOC8024846), mRNA 
 </t>
  </si>
  <si>
    <t xml:space="preserve">XM_029990380.1  </t>
  </si>
  <si>
    <t>Code</t>
  </si>
  <si>
    <t xml:space="preserve"> </t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</si>
  <si>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ACACAGAGAACGCGTACAAAGTCAGCCTTGTTGTCAAATTCATCGCCCTCATATCGAGCCGCATTGTCGCCAAGAAGTTTTTCCAGAATCTTTAACGCCTGCTCTTTGGCCCTCTGCGCAGCCTCACGGGTGGCTTCGTTAATGCTAGCCGCCGCTTCGTTCACAGCTTCTCCGACGGTGTTCATCGTCTTCCTTACAGCGCGCCTGACGGCTTCCACAATTTTTCCCCAGAGTGCCTTGATGAAGT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</si>
  <si>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GGCGCTCCAAGAATATTCTCTTTAATCCGCAAAAGTATGCTCAATCTCTTGCAAGTCCAAAAGCAAACAGACAAACAAGTCATCGCTCTGGTAGAAGCATCCACAGATGTTGCAAACTTATCACAGTACACAGCAAGACCAGAGTGCATTATATCGGCACCAAAAAACACAGGTTTCAGGGCCGTGCTACTTAAAGCTCGGGTAGAAGCAGCTTGCTCTTTCAACACACTAGAGCTGCACGTAACTACCCCAGCGTCAGTCCTGTGTATTCCTCTGATGTCTCTTAGTGCTACATAGCAGCACGTCTTCATGAACTTTGTACAAGACTTGAAGCTAGAAATTGCGACAATTGACTGAAGGCCGTTAGCAGACAGTGGTAGACACGCACACACACACAACAAGATCATACTTCCCTATGTACAAAGGCAGAAAGGAAAACAAAGCAGCCCAAACAATCAGAGGGTCATCCCACGTAGTGAAACTGTATTTCGTGCGAGCATGCTTCCATTTCTGCCCGCAGTGTTCATCGAATATTTCTATCATTTGTGAGCCCACTTCCAGACAGCACAACTAGGGTCATTCTTGGTGCTGCACCAACTCTTGCCACCGAG</t>
    </r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</si>
  <si>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ATATTAAGTCTTTTAAGAGCGACCCAAAACTTGTCAACTGTGACACGCTGCTTTATATTACTCTTCCTGAAGTGGATTTCAACGCATAGAGATGTCTGCATGTCAGAAGCTGCTCTACCGCTATGGTTGTAGCTCAAAAGCAATGAACAGAGCAAATGGTACAAATGATGCATTCAACCCGCTTACCACTGCCTTTGGACTTTTAACTGGGAATGAAAACTAAGCCAATGCTGCTGAAAATAGGCCCTTGTAAAGCAAGCGTGAAGTACGACATGCGAGATTGATACCAGGGTTCACACATTACAAAACGGAGGAAAGATAACCGTAAAATATAAAGTGAAAGGTGCACGTAGAAACTCACTCAGTGGGTGAAGTAACAAAAACTGCTAATAATATTTCTGCATCAGAAAATGTGCTTAACAAGTAAAATGTACATTGTATAAGTGTGCATGTAATGATCAGCTCACTCGCTATGTTCACGTAACGACCAGCTTACTCTGTAACGATAAACAAACTTGAGCACTTGAGATAGTTGCTGGTGACAGGAAAAGCTGCCCTTAATTTCCGACCATCAACGGAAACGCCTCAAGAATTTTCAGTCGTAGGTGTCAGTGCTCCCAGTCCCAGATATAAACTGCAATCGAACC</t>
    </r>
  </si>
  <si>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ACTCAACGTTTTCTAAATTCTGCTTTCTCCAGTCAGCCTTCTCCTCCCTCCCACCACCCGCCAGAAATTGGAAGTTTTCAAAAGTTCCTATCTTTTGTTACTAAAGCTCATTCAGAAATGAAGACCTGCCTGTGGTTAACCCTCCTCTCGCTGGCCGTTGTTGCCTATGGAGCCACAGTAACCCCACAGGCAACCGT</t>
    </r>
    <r>
      <rPr>
        <sz val="11"/>
        <color rgb="FFFF0000"/>
        <rFont val="Calibri"/>
        <family val="3"/>
        <charset val="134"/>
        <scheme val="minor"/>
      </rPr>
      <t>ACCTCGGCCGCGACCACGC</t>
    </r>
  </si>
  <si>
    <r>
      <rPr>
        <sz val="11"/>
        <color rgb="FFFF0000"/>
        <rFont val="Calibri"/>
        <family val="3"/>
        <charset val="134"/>
        <scheme val="minor"/>
      </rPr>
      <t>TGGTCGCGGCCGAGGT</t>
    </r>
    <r>
      <rPr>
        <sz val="11"/>
        <color theme="1"/>
        <rFont val="Calibri"/>
        <family val="2"/>
        <scheme val="minor"/>
      </rPr>
      <t>ACAGCCTGTCCTCCTGGAACTGTTAACCTCAAGTTCATAACTTAATCGTATGCCTGAAGCAAAAGGGCACCAGAGTTGGCAACAAAGTTGTGGTGCTCAGCTGCGATGAACATTTGTTTCGCCAAGGTTGTGCACAAAAATCGAAAAAAGAAGGTAACAAGAAGAAGAGGCAAAACGTTGCAGACAAGCTAGAAGAACAATTAAAATGT</t>
    </r>
    <r>
      <rPr>
        <sz val="11"/>
        <color rgb="FFFF0000"/>
        <rFont val="Calibri"/>
        <family val="3"/>
        <charset val="134"/>
        <scheme val="minor"/>
      </rPr>
      <t>ACCTGCCCGGGCGGCCGCA</t>
    </r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</si>
  <si>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ACCTCTGTGAAGGCTACCCCCGACTACGCATTGGGTTCGAAGCAGATGGAACGCCTTGTCTGAAAAAGAAGACAACTCCAGGCCTTTGTTCTAGCGGATTTTGTAAACCCCTTCCTCCCACCACTGAGGCGCCTGCAGCAGAGAAAGAAAGCACCGCTGGGGCAGCAACCACAGCAGGCACTTTTACCACCGACGACTTTTCATCAACCACTGT</t>
    </r>
    <r>
      <rPr>
        <sz val="11"/>
        <color rgb="FFFF0000"/>
        <rFont val="Calibri"/>
        <family val="3"/>
        <charset val="134"/>
        <scheme val="minor"/>
      </rPr>
      <t>ACCTGCCCGGGCGGCCGCTCG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</si>
  <si>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GCCATGTAGCCAGCGCCCTCGAGCTTTGCCACAGAAGCTCCAGGAAATGCGGGATAAGGAAATCAAGCGCCAGAAGGACAATTATCAAAATCGGGAGCTCCACATGCAGGAGACTCAGCCGACGTGGGAAGAATTTGTCACGTCCCACAGAAGTAAGATAATCTGCTGAAGGCCAGTGCGGGACTGTAGCACGACACCGCACAACTAATATTACCGGGATTGCGGCTGCAGGCACAAGTGCTCCACCAGGCCAACTCACGGGCTGGTGCCAAGAGTAACCGAACACCACATCGTCAAGCCATGTCAAGTCGTTCTTACTTCCAACAAATTTTGTTGGGGGTCCCACAGTCGAAAATTGGTCATAGACAACTTCAAAATTCCTGGGCGTGGGGGTCCTTACAGGCAGCGATACTGAGTTACAGAGACATGAAAGTGATGCTCGATCAAATTACAAAAGAGATCTTATGAGCATGTATAACCAAAAACGATGCGCATAAGCGATGCATATAAGCGATAGGCATGTATAAGCGATAACGTTTACAAATGTAGTAGT</t>
    </r>
    <r>
      <rPr>
        <sz val="11"/>
        <color rgb="FFFF0000"/>
        <rFont val="Calibri"/>
        <family val="2"/>
        <scheme val="minor"/>
      </rPr>
      <t>ACCTGGCCCCGGGGCGGCCGC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</si>
  <si>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ACCAAGCCGAAGATAACGCCCCGAACAGCATAGTGGAGACACTGAGGGAAACCGCGGTGATATTGAAGGAAAAGTTCAAGGTTCTTGGGAAAAATATCCAAGAAAAAGTGATCGAGCTCCGTGGTGTGGTTGGCGAACAAGCCGCTGCGATACGACGGCAGATTGAATCTCTGAAATCTCAGTTCAACAAGGCTCACAGTGACCTCATGGCGAAGCTGTTCGCCATCTTCAGACCGGCACAGT</t>
    </r>
    <r>
      <rPr>
        <sz val="11"/>
        <color rgb="FFFF0000"/>
        <rFont val="Calibri"/>
        <family val="2"/>
        <scheme val="minor"/>
      </rPr>
      <t>ACCTGCCCGGGCGGCCG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</si>
  <si>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TGTGGGCTGCATTTGTTCGTTTAAATGGCGATAAGTTGTGGCTCTAATCGGTGAAGTCTGTTGCTCTCAGCGGCGTTATCTTCTCGGCCAGCGCGCGCTTGTAAGCGGTGCTGAAGGCATATGCGATGTGCTTCGGCGCTCTCGCGACCACTTCGGTTCCAAACCTCTCCAGGACGTCTGAGGGGTGGTTCAAGGTCTCTCCAAAAGGCTTCAGTCTGGCGGTCACATCGGTCACCTGGAAGTCCGTGAACTGCGAGCATTCGGTGCAGTTCTCCTGTCGCGATTCGATCTTCAGGAAGATGTTGCCGGTGTCCACGAGCAGGTCGGCAACGACCGTGCTGGCGTTGTCGTCGACGATCACCTCTACGTCGTATTTTGCGACCACGCCGCGGAGGTTCAGGTTGCACCAGAGCTCCACCGTGGGCGTGCCGATGTCCGAGCCCCGGACGCCGCACTCTCCAACCCGGCGCACCCTTCGTCTCAGGTTGACCAGGGTGCCGTT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</si>
  <si>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ACGACAAGGCGCTCAGCCTGGAGGAGGACCGCAAGAAGGAGTTCAAGAAGGAGATCGAGAAGAAGGTGCAGACGACACTCTACGAGCTCGTCTATAACGACTACAAGCCGTTGCTCGAGAGGGCCGTCGCCGACACCTACTTCCCGAGAGCCTGATGACGCGGCGTCAGTGCCAACGAGATTGCTTTCCAGAAACCAAAAATAAACAAAAATGCGGT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</si>
  <si>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ACAGAGGCCATCCCTGTCACATGAGGAGGAAAAGGAAGTTCTCGAGGAGACCGGGAAAAGCCTTGAGGCTCTGGGACAGCTCCTGCAGGGCAAAGATGTCATTGCGACAAAGGAAGGCCAGCAGCAGTTGCTCGATGCTGTGAAGGCTCTCACCACGGCTGATGGTGTCCTGAATGAAGAAGCGGCCGAGT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</si>
  <si>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CGGCCGCCCGGGCAGGT</t>
    </r>
    <r>
      <rPr>
        <sz val="11"/>
        <color theme="1"/>
        <rFont val="Calibri"/>
        <family val="2"/>
        <scheme val="minor"/>
      </rPr>
      <t>ACGCAACTTCACACTACACTGACTCAAATAATGTCACAAGTCTTGGGGGAGAAAAAAATAAACCGGGCTACAACAGCCGTATTCAAACACCACGTCAACATCCTGCCGAAAAAAAATCACTCGAGCCTCCCAAAAATCTTAGCTACATTGTTGAGGCTCTTCCAAGAAATGTAGTTACCGTGCTGCTGCAGAAATTCCAGATACATCAACGCTAAACACGAGTTTGGTGCTTTACATCGACTTGACGTGTTCGCTGCAAAAAGTCCAGACAACTCGTGACTGAGGCTACAGTATACACTGAGGATTAGTAAAAGCTTCAACCTCACTCAAGCTGCCAGAACTTGAATGGGGGGAAAAGTGCGACAAACTCACGGAAGCGAATATATGCAAA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</si>
  <si>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ACCGACGTGTGCAATCTGGTGCTCCCTTCGATGGGGTTGATCATCAGCGAAAGCTGATCGGCTGTCACCACATACGCCTTTTTGGTCTCGCTGTAGCGACGTTTTAATTTCAGAGGCAAGAGGT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</si>
  <si>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AGACAGCCATGTCGAGGGGGCTGAAGTGTATTGCCTTTTGTACCATACACCAGGATTGAACTGAGAGCACTTTCGAATAATCTGGCCGCCTCACAAATACACAGCACTCGGAATAATGTCGGGGCGTTGTCAGCTTGCGCTTTCCTATTGTCCTTCCTTGAGGAAGTAAATTTACAGCAGCGTGGCGGAGTAAAACAAACCAACGAACAAGCATTTCGGAAACATTTTAAAGTAGTGATCGGCGGCATCCCCTTATAATTAAGTATATACTGGAAAAAGTCCCCGTTACATTCGCACACTCAAACATCACAGACCCTTTCACCCGAACGTGTAGGACAAACACAAACAAACAACAAACACCATTCAACAAGTGGCGCCCCCGAAGGGGAACTGGGAAAAGGCGTAGCATGCCGCAACAGTGTCCTTTCACAGAGATGTCCAAACAGGATCCAACACGCGCCAACATCGAAATGGAAAAGAACGAAGACAAAGGAGGAGCGTACAAACAGTCCGCGAGAGCACAACAAGACGC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</si>
  <si>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TCCCTCGCTATTACTTCAACTCGACCCTGATGTCCTGTCAAAAGTTCATCTACGGAGGGTGCCAGGGAAATGCCAACAACTTCCAGACACTGCAGGAGTGCCAGCAGAGGTGCAAACGTCCTTCCGAAATTTCCGCAATTGCTGAAGGAACCCTCTACGAGACCGATGTACCCGAGAACACCGCCTGCCTCCCGAAGCCAGAAGCTGGACCGTGCGAAGCATACATGCCTCGTTATTACTTCGACAAGTCGACCAAAACCTGCAAGGAGTTTATTTACGGAGGTTGCGATGGAAACCGCAACAACTTCAAGACTCCCGAAGAATGCGAAGCGAGCTGTGCACCCACCAACGACTACCAGCGTGAGTGCCTTGCTAGGCCTGAGACTGGTCCCTGCAGGGCGCATATGCCAATGTGGGCTTTCGACATCACCCAGGGTCAGTGCGTGCAGTTCGTTTACGGGGGATGTGATGGAACTGACAACA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</si>
  <si>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CCGTGGTCCCGGCCGACGT</t>
    </r>
    <r>
      <rPr>
        <sz val="11"/>
        <color theme="1"/>
        <rFont val="Calibri"/>
        <family val="2"/>
        <scheme val="minor"/>
      </rPr>
      <t>ACATTAACGACACAAAAAAAAAACAGAAAGCATCAATTATAACTACTAGCACAAAGCCGTTTTCTCCAAAACATCACAATGGCGGTATTGCATTTCTAGTGTTCTAAGGCTTACTTTTGCTGCCACAAAATACTTAGGGCAAGGGTTCTGTGTTCAAGCACTGGTTCCAGGGT</t>
    </r>
    <r>
      <rPr>
        <sz val="11"/>
        <color rgb="FFFF0000"/>
        <rFont val="Calibri"/>
        <family val="2"/>
        <scheme val="minor"/>
      </rPr>
      <t>ACCTGCCCGGGCGGCCGC</t>
    </r>
  </si>
  <si>
    <t xml:space="preserve">ISCW003862-RA </t>
  </si>
  <si>
    <t xml:space="preserve"> 9e-12 81%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</si>
  <si>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ACTCAACGTTTTCTAAATTCTGCTTTCTCCAGTCAGCCTTCTCCTCCCTCCCACCACCCGCCAGAAATTGGAAGTTTTCAAAAGTTCCTATCTTTTGTTACTAAAGCTCATTCAGAAATGAAGACCTGCCTGTGGTTAACCCTCCTCTCGCTGGCCGTTGTTGCCTATGGAGCCACAGTAACCCCACAGGCAACCGT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</si>
  <si>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GCATGTTTCGGGTGGGTCTTGGAACGGGGCAGATCGCGTAAGTCGGCGCGGAGGTTTTATTTCCAGTTGAGATGGACTGGTGCCGGCGCAGTGTAATGGCGCGAAGTTTGAGAACTTCGAGCTGGGACCTACGTTCACTGCTGGTAGCTGTGCTGGTCGCCACGCTTGCCAGATATTCTCATGCAGAGAAATGCCCACAGCCTTCAAATCTAGAGGCTCCTGTGATCGCCTACAACTCCATGACATTCCGATGGGATGTGACGAAGT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</si>
  <si>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ACGGTTGCCTGTGGGGTTACTGTGGCTCCATAGGCAACAACGGCCAGCGAGAGGAGGGTTAACCACAGGCAGGTCTTCATTTCTGAATGAGCTTTAGTAACAAAAGATAGGAACTTTTGAAAACTTCCAATTTCTGGCGGGTGGTGGGAGGGAGGAGAAGGCTGACTGGAGAAAGCAGAATTTAGAAAACGTTGAGT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</si>
  <si>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TTTCGGTTCCGAACAATCTGTACAGGGTGTGCTCGCGTGTACATCTGTCTTGGCGCGCTGTACGTGCCGCCAGTTGATTGAAATTCAAGCGGGGCACTAAATAATGCTTGCCGCTCAGAGTTTTGATGGTTGATATTTTTTTTCTCTCGAGGTGTATCTGTTATCTCGTAGCGAGCTTCTTTTTTTTTTATGCTTGCATGCGTTCCCTAGCCACTTCTGTGTTGTGTGCGTGTGTGTGTATATGTAAAAGTACGAAATCTGCGTAGCAGACGTTGCCCAGAAGCGCTGTGCTTGTCGGGGCGAGGAAGAAATGGCAATGCCTCGCCTATGCGCATCTGTACAATTC</t>
    </r>
    <r>
      <rPr>
        <sz val="11"/>
        <color rgb="FFFF0000"/>
        <rFont val="Calibri"/>
        <family val="2"/>
        <scheme val="minor"/>
      </rPr>
      <t>ACCTGCCCGGGCGGCCGCTCG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</si>
  <si>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AAAGAAAAGCAGAGGCGCTTGTCACCAACCACAGCAGAGAACGTGTCCCCAACAAAGCCTGGCAGAGAAAAATCAGTGCGAGAATAACATCGCGTGGACTCTGCAGTTCTCCCATTTTCCCACTGCTTGAGAGGAGGGAAAAAGAAAACAGGAGCACACTAGCGAATTGTTCCACAGGCCGCTCAGGCACCTTTCAGGCACCGCACCAGCTGACACCACGGCACCCCTGACAACACTGGTGCACCACTGGGTTGCTCGTGCAAGAGTCCCCCGAGTGCCACTGGTTGCACCCTACAAAATGCGTGGGGGTTGACTGTGGGGGAAGATGACTCCAGGTTCTGCTGATGATGGCGATAGATGTCCGTCGTGTGTGTGTCATGTTTGATCGTGATTGGTCCTTGTTGATATACATGGTGCGCTAACGACAGCTCCCAATT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</si>
  <si>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CAAAAATGTAAAAACTCCTCTGTACATTCTGAGCAGGCATCAACCGTGCAAGCCCGCTCGTCAAGGTCAGTAGTTGGTTGAGGGAACGTTTTCCACTCGTCCGCACGGGAAGTTCATGTCAGTTTGTGGAAGAAAAACAAGAATGAAGCAGCGCAGCAAGGGAAAATAAAATAAAAAAATATAAACGAGACAAAGCTCGTTAGATTGACAAACGACGACGATGCAGGGCTGGGCTTAGTAACACAAGTGGTGGCGATAGATTTTGATAAACAAGTCCCCACTTTCGGTCACTGCATCGACGCCTCTGGGAGGT</t>
    </r>
    <r>
      <rPr>
        <sz val="11"/>
        <color rgb="FFFF0000"/>
        <rFont val="Calibri"/>
        <family val="2"/>
        <scheme val="minor"/>
      </rPr>
      <t>ACCTGCCCGGGCGGCCGCTCGA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</si>
  <si>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ACAGTAGCTTCCTTTTTCAGTTTTTTGTGTGGTTTTACTGATCGTATGGCCGCGAGCTGTGTTCTCTCGCACCTGTGTGCACGTGTTGTCTTGTTGTCTTTCATCAGCGCCGTTCATATTTACGTGCTCCGTGCATAAAAATGGCAAGGAGCACTCCATACAATGCAGCTCGCTTGGCTCTTCTACACTAGTCTTCGGGCGCTGT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</si>
  <si>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CATTGTCGCTGCTCGTGCTGACTGGATGAATTCTGGGAAGACGTGTGCCTGTAGACTTACTTGACTGCTACCCACCGGGATGTTCTGTGCTGTTTCTGCTTGGCCTCTCCACTACCGTTGAAAGTTCTTGATAGAGCGATAAGGAACGGAATCCAAAAGCCGAAACAATGCCTCCCTGCAACTCGCCCTGCTGTGGTTGGTCACACTTGGGGAGAGCCTGCTTCAATGTCTGTGCTGGATCCTCCATAGTATGCGACAGAACTTGAAGGCCGTGCAGACGGTGCTCGGTCTGTGCGACTAGAAATGTATCGGATGTTATTGAAAGAAGCCTATGTTTGTATGGGGTCCTTTATTTTCAGGACAAACCTGATATTTTTGGTAGTTTCACCCCGGGTGATGTTTATATAAAGACTGGGTTAAACCCTATGATCAAAGATATGCAACGTGCAAAGATATTTATGGTCGCAAAACAGGCCACTAGCTTTAAGCATCTGAGGATGGAATGATGAACTAAATAAGTAAATCCTGGTGATTATCCTATATCTAGAACGAAAACTACAGTGTAGTGAATTAATCGATTGCTAAAAGATTGTTTATTTGGTGACTGGGCACAAGAACTGACTGGAAA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</si>
  <si>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ACCCATTCTCGCGCAATTTCATGCCGTTAGGAGTTCTTAATCGAACGTATTACCTTTTTTTTTTAAAAAAAAGTTGAAGTTTGGTTTGTTGTTAAAGCTTCACAAATGTTGTTAAAACCTGTTCAACTTAAAGTTTTTGGTGAAATAAGTTTTTACTACTGT</t>
    </r>
    <r>
      <rPr>
        <sz val="11"/>
        <color rgb="FFFF0000"/>
        <rFont val="Calibri"/>
        <family val="2"/>
        <scheme val="minor"/>
      </rPr>
      <t>ACCTGCCCGGGCGGCCGCT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</si>
  <si>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ATTGCAGAGCTTGAAGACGAACATTACCCTAAATGCGAGGAGATGCCAGTCAATTGTTCATTCCACAAGCTGGGGTGCACCTTTGTCGCGGCGCGACGTGAGCAGCCCGCACACGGGGGGACCACCACGCATGCAGACCTTCTGATAGGACATATATGTAAACTACAAGCCGAAAACAAGAATCAAGCCGATCTTGTGAAAGGGACCGTATCTGCACTGCAAGAGGAAGTAAAAAGTCTGCAACGAATGGTCACCAAGAAAGACAATGAAATCGAAGCTCTTAAGCAGGCAGTTTCTGCCCTCCAAGACGAAACAACAAAGAACGACACTGAACATCTCAAGTCGATCATGACAACTCTGCAAGTGGACACGAGGAATTTTCAACAAATGATCAACGAAAAGAACAATGACATTCAAATTCTTAAGGAGGCAAAATCAGCGAATCGAGAGGACATACAAAAGCTGCAGCAAACGACTACCCAAAGCAATTGCGACACAGATATTCTGAAGAAGACCGTGTCTGTGCTTCAAGAGGACATGAAAAGCCTACAAACAGAGTGGAAAAAGT</t>
    </r>
    <r>
      <rPr>
        <sz val="11"/>
        <color rgb="FFFF0000"/>
        <rFont val="Calibri"/>
        <family val="2"/>
        <scheme val="minor"/>
      </rPr>
      <t>ACCTGGCCCCGGGCGGCCGC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</si>
  <si>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GGTACTGGTAATAGTCGTAGACTTCCACCAAGCCGTTCTGGATGTTAGTAACTTGCAGGTTCTTGTTCTCCTTGAGGCTGAAGCATGTGGGCTGGATAGTCAACGTTTGAATGATCAGTTGAACCTTGTTGCCACTCACGACATATCGCTTGATAACTCCAGTGTTCACTAAGTTTTGCAACGACTGGTCGTCGGCAGAATATCCAGAGAGAAGTGTCACTTCAATGATTGCCGAGCTACGAAGGAAACCTTCCGTGTATCTGGTGCAGATATCCAGTTGAAGGGAGCTACAGTCGGGGCCAGTAGTTGTGGACACGTTCACCTGAATGCCTCTCTGGATTGGACTGTTTCTCGAGTTGTAGTAGT</t>
    </r>
    <r>
      <rPr>
        <sz val="11"/>
        <color rgb="FFFF0000"/>
        <rFont val="Calibri"/>
        <family val="2"/>
        <scheme val="minor"/>
      </rPr>
      <t>ACTGCCCGGGCGGCCGC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</si>
  <si>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ACTTCCACCCGCCGCAGCACCTCAAGGACCAGCTGCTGATCAATGGCCGCAACCACCTGGCCCTGAAGAACGCGCTGCTGCAGCAGATGCCGCTGCAGGCCATGCTCCCGGGGCAGCTCCCCACGGCAGCCGTGGTAAGTCCCTACTGGT</t>
    </r>
    <r>
      <rPr>
        <sz val="11"/>
        <color rgb="FFFF0000"/>
        <rFont val="Calibri"/>
        <family val="2"/>
        <scheme val="minor"/>
      </rPr>
      <t>ACCTGCCCGGGCGGCCGCT</t>
    </r>
  </si>
  <si>
    <t>ADMZ02166651.1</t>
  </si>
  <si>
    <t>7e-15
78%</t>
  </si>
  <si>
    <t>1e-50
90%</t>
  </si>
  <si>
    <t xml:space="preserve"> Ixodes ricinus strain Charles River I_ricinus</t>
  </si>
  <si>
    <t>JXMZ01102347.1</t>
  </si>
  <si>
    <t>Remark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</si>
  <si>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ACTTCATCAAGGCACTCTGGGGAAAAATTGTGGAAGCCGTCAGGCGCGCTGTAAGGAAGACGATGAACACCGTCGGAGAAGCTGTGAACGAAGCGGCGGCTAGCATTAACGAAGCCACCCGTGAGGCTGCGCAGAGGGCCAAAGAGCAGGCGTTAAAGATTCTGGAAAAACTTCTTGGCGACAATGCGGCTCAATATGAGGGCGATGAATTTGACAACAAGGCTGACTTTGTACGAGTTCTCTGTGT</t>
    </r>
    <r>
      <rPr>
        <sz val="11"/>
        <color rgb="FFFF0000"/>
        <rFont val="Calibri"/>
        <family val="2"/>
        <scheme val="minor"/>
      </rPr>
      <t>ACCTGCCCGGGCGGCCGC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</si>
  <si>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ACCTGGTGCACCTGCTGGTGAAGCGCCAGCTGAGCCCCATGATGAGCTCCTACCAGGCCGCCCGCTTTGTCCTTCTCACCCTCTCTCGGTCAAACTACATGGACGAGGCTCTAACACTGTGT</t>
    </r>
    <r>
      <rPr>
        <sz val="11"/>
        <color rgb="FFFF0000"/>
        <rFont val="Calibri"/>
        <family val="2"/>
        <scheme val="minor"/>
      </rPr>
      <t>ACCTGCCCGGGCGGCCGC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</si>
  <si>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GTACAAGCTTTTTTTTTTTTTTTTTTTTTTTTTTTTTTAAAAAATCTAGCTCGCATCGCTCCTTTATTGTCACTTCCTCGGCACAACCAGGCAGCGGCCGCACTACAAGGCCCGCAAGGAAAAACGCACACTGCGGGAACCTCCCAGCCACCCTTCCCGGTACAGGTGGGCTCGTTGTCCGCCGAGTGTGAAAGCCAGCGGGCACCCCCCCCCGTAGGGGGCACTACTACGCTACCAGGGGCGTTACTGTACAAGCAGGCGCTAGGTATACACGGGGAGGGCCGGCGGCGGCAGCACCAGGGCGTCTAGAGTTACTATGTACAAAAATACCAAAGGCCAACAATCCCAGACGCCTCTCGTCCTCCCGTGCAGTCGCAACCAGCCCACGACAGCTCACACCAGGCTTTATTCCGACCACGGGCCGCTCACACAGCAAAGGTTCCGCACAGGGAAATTGAGCACGAGTGCCACCAAGCCCCGTGGTCAGCAGCTGGACCCC</t>
    </r>
  </si>
  <si>
    <t xml:space="preserve">  TSA: Ixodes ricinus IrHemSgMg-205382 mRNA sequence  </t>
  </si>
  <si>
    <t xml:space="preserve"> GBIH01001730.1</t>
  </si>
  <si>
    <t>from hemocytes, midgut and salivary glands</t>
  </si>
  <si>
    <t>4e-16  79%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</si>
  <si>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CTTATAGCTTCTAGGCTGTGTCGCCATCATTCCGAAAATGGTCAACAGGGGAATTACCGCCACCGCTGTGGCATTGGCACTTCTCGCTAGCGTGCAGGCCGCTGTCTTTGAAACTACAGGGAAATGCCAACCTCAAAAGGGCATCGCATGTTACTGGGAAGAAGCTGAAGAGT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</si>
  <si>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ACGGGACTGCTGGGTGGCAGCCGGCGGCGCCGTGGGTGGCTGCACGGTGGCAGGCTGTGCTGACGCTTGAGGGCGCATGGGGGGCGGCAGGTTGCCCTCCTCACTGCTCACAAAGGAGTCGCGCAGGGCGTTCAGCAGGGTCCAGCCAGGGT</t>
    </r>
    <r>
      <rPr>
        <sz val="11"/>
        <color rgb="FFFF0000"/>
        <rFont val="Calibri"/>
        <family val="2"/>
        <scheme val="minor"/>
      </rPr>
      <t>ACCTCGGCCGCGACCAC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</si>
  <si>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ACGGCGTGGCGCACAGTTTCTGCAGGTCCCGTGGCTGGCAGAGGTCGAAGAAGTGCGGCCGCAGACGCCCAATCGTGTACTTGGCAATGTCTGTCAGCAGCTGGCTGGTTGCGGCACCGATGCAGAACACGCCCACCATGATGT</t>
    </r>
    <r>
      <rPr>
        <sz val="11"/>
        <color rgb="FFFF0000"/>
        <rFont val="Calibri"/>
        <family val="2"/>
        <scheme val="minor"/>
      </rPr>
      <t>ACCTGCCCGGGCGGCCGCT</t>
    </r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</si>
  <si>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ACGGCAGGCAGTTGGTGTTTCCACTCCCCAGCCATCGACCCGAGGTTATGTTGAGCTCGGCGATAGCCTCACCGATTTTGAAGAAAGGTTCCATTCCGCCGAAATCAAATCCGTCTCTCCAGAGATAATTTTCCAGTTTTTTGGCGATATCTGCGCCAGCCTGGTGATGGTATTCTTCAGGAACACTTGAGGTATACAGCGCCAGATACAGGAGTGCAACTTGGCCCTGAAACTTGCCTAGGCCAGACGAGATCTTGGTGAGGTAATCCTGGATTGTCGAGTCTCTCGTGCAAGACCGGTAGCAGTCGCAAGGCGGGCCGTGGT</t>
    </r>
    <r>
      <rPr>
        <sz val="11"/>
        <color rgb="FFFF0000"/>
        <rFont val="Calibri"/>
        <family val="2"/>
        <scheme val="minor"/>
      </rPr>
      <t>ACCTCGGCCGCGACCA</t>
    </r>
  </si>
  <si>
    <t xml:space="preserve">TSA: Ixodes ricinus Irsgmg-136392 mRNA sequence       </t>
  </si>
  <si>
    <t xml:space="preserve">GANP01006234.1  </t>
  </si>
  <si>
    <t>2e-25
83%</t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</si>
  <si>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TCCGCTGATTTTGGTAGGGTTGGGGGCCTTAAAACAGTTAGGCGTTGCCATTTTTTAAGACTTGCACCCAGCAGCAGCCGTATTCCGACGCCCCTCCCTCAGGATATCGAAGACGAGACTTTATTGTGCCGCGCTCTCTCTCTTTTGGCGAGTTCGCTCCGAGCCGCCCCATAGCACTTGTGTTTCTTTGATCCACTGGTAGAAGGCGCAGTTTGTTCACTCACCTGTCTGGATTTGGTGGCAATGCGCATTTTTACTGCTACCTCACGTGCGCGATACACCTGGATTCCCTCAAACTTGGCAGAGCCCTGTGCTCTTAACAGATGTGACCAAGTATACCACAAACTACTACCACGACTGCAAAGCAGACTGACAGTGATGCAATGGCAACTACACGCTGAAGGGGACAGGCCACCTTATGGCGCAAAACCTGCCGTAACATTTTTTTTTGTTTTTTACTTCTATACCCTGTGTCCTGAAAACTGCCTTGCTTGGAATATG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</si>
  <si>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TGATCCTCTTCACTCTTCTGCTCGAAAAGGACGTAGAACTCGGGCTCATCGACGGCATGGCGGAGAAGAACGTGGGGAACGTCCTTCTTGAGGGATTCCAGGGGCACGGAGACGTTGTCGAAGGTCTTGACGTAGTACCGCTGGGAAGTCCCACAATCTCCCACCCGAGTGCTGCCGCCACAAAAAAGACATAGGCAAGGTAAGCCATCGTGTTGGCCATGAAACCCAGAGAAGAGCAGAAACGCGCCCATGATAGGCATCTCACATACCATTCAAAGCACTGTTATTTGGCATAGATTTCTCACAATTCGAAGCACGTATGCCCTGTATGGATTGCCATCACAACAACTACGCCTCGTAATGTACACCGAATTCCTTCAGAATAAGCACTCCATGTAAGGTGGATTTAACCCTAGCCCATCTAGCAAAACGTAACTAGTCGCACAATACAGCACTTAGCGACACCTACATAACTGAAAAAAAAGCGAGGCAGCCATACGTCTGTT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</si>
  <si>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ACAGAGGCCATCCCTGTCACATGAGGAGGAAAAGGAAGTTCTCGAGGAGACCGGGAAAAGCCTTGAGGCTCTGGGACAGCTCCTGCAGGGCAAAGATGTCATTGCGACAAAGGAAGGCCAGCAGCAGTTGCTCGATGCTGTGAAGGCTCTCACCACGGCTGATGGCGTCTTGAATGAAGAAGCGGCCGAGT</t>
    </r>
    <r>
      <rPr>
        <sz val="11"/>
        <color rgb="FFFF0000"/>
        <rFont val="Calibri"/>
        <family val="2"/>
        <scheme val="minor"/>
      </rPr>
      <t>ACCTGCCCGGGCGGCCGC</t>
    </r>
  </si>
  <si>
    <t>JXMZ01061413.1</t>
  </si>
  <si>
    <t xml:space="preserve"> Ixodes ricinus strain Charles River I_ricinus_No...  73.4  </t>
  </si>
  <si>
    <t xml:space="preserve">  1e-11 76%</t>
  </si>
  <si>
    <t>GO term</t>
    <phoneticPr fontId="1" type="noConversion"/>
  </si>
  <si>
    <t>GO CODE</t>
    <phoneticPr fontId="1" type="noConversion"/>
  </si>
  <si>
    <t>GO term LEVEL 2-3</t>
    <phoneticPr fontId="1" type="noConversion"/>
  </si>
  <si>
    <t>Haemaphysalis longicornis HlPDI-2 mRNA for protein disulfide isomerase-2, complete cds</t>
  </si>
  <si>
    <t>Rhipicephalus microplus glucose-6-phosphatase mRNA, complete cds</t>
  </si>
  <si>
    <t xml:space="preserve">0004346 </t>
  </si>
  <si>
    <t>Ixodes scapularis polyadenylate-binding protein 4-like (LOC8041606), mRNA</t>
  </si>
  <si>
    <t>heterocyclic compound binding</t>
  </si>
  <si>
    <t>Haemaphysalis longicornis HlVg-1 mRNA for Vitellogenin-1, complete cds</t>
  </si>
  <si>
    <t>Ixodes scapularis titin (LOC8040488), mRNA</t>
  </si>
  <si>
    <t xml:space="preserve">0051373 </t>
  </si>
  <si>
    <t>cytoskeletal protein binding</t>
  </si>
  <si>
    <t>Ixodes scapularis isolate IS-6-12L-87 ribosome associated membrane protein 4 mRNA, complete cds</t>
    <phoneticPr fontId="1" type="noConversion"/>
  </si>
  <si>
    <t>Biological process</t>
    <phoneticPr fontId="1" type="noConversion"/>
  </si>
  <si>
    <t>0015031</t>
    <phoneticPr fontId="1" type="noConversion"/>
  </si>
  <si>
    <t xml:space="preserve">localization-protein transport
</t>
    <phoneticPr fontId="1" type="noConversion"/>
  </si>
  <si>
    <t>Molecular function/Biological process</t>
    <phoneticPr fontId="1" type="noConversion"/>
  </si>
  <si>
    <t xml:space="preserve">0004869 /0006952 </t>
    <phoneticPr fontId="1" type="noConversion"/>
  </si>
  <si>
    <t>molecular function regulator
-enzyme regulator activity/response to stimulus
-response to stress</t>
    <phoneticPr fontId="1" type="noConversion"/>
  </si>
  <si>
    <t xml:space="preserve">0016491 /0046872 </t>
    <phoneticPr fontId="1" type="noConversion"/>
  </si>
  <si>
    <t xml:space="preserve">biological adhesion-Cell adhesion
</t>
    <phoneticPr fontId="1" type="noConversion"/>
  </si>
  <si>
    <t xml:space="preserve">0007155 </t>
    <phoneticPr fontId="1" type="noConversion"/>
  </si>
  <si>
    <t xml:space="preserve"> heterocyclic compound binding-ATP-binding, Nucleotide-binding</t>
    <phoneticPr fontId="1" type="noConversion"/>
  </si>
  <si>
    <t xml:space="preserve">0005524 /0000166 </t>
    <phoneticPr fontId="1" type="noConversion"/>
  </si>
  <si>
    <t>Ixodes scapularis spectrin alpha chain (LOC8051692), transcript variant X2, mRNA</t>
    <phoneticPr fontId="1" type="noConversion"/>
  </si>
  <si>
    <t xml:space="preserve">0065007 </t>
    <phoneticPr fontId="1" type="noConversion"/>
  </si>
  <si>
    <t xml:space="preserve">Ixodes scapularis hydroxyacid-oxoacid transhydrogenase, mitochondrial (LOC8035874), mRNA 
 </t>
    <phoneticPr fontId="1" type="noConversion"/>
  </si>
  <si>
    <t xml:space="preserve">0016491 </t>
    <phoneticPr fontId="1" type="noConversion"/>
  </si>
  <si>
    <t xml:space="preserve">Ixodes scapularis vacuolar protein sorting-associated protein VTA1 homolog (LOC8035625), mRNA 
 </t>
    <phoneticPr fontId="1" type="noConversion"/>
  </si>
  <si>
    <t>localization-Protein transport</t>
    <phoneticPr fontId="1" type="noConversion"/>
  </si>
  <si>
    <t xml:space="preserve">0015031 </t>
    <phoneticPr fontId="1" type="noConversion"/>
  </si>
  <si>
    <t xml:space="preserve">Haemaphysalis longicornis HlVg-B mRNA for Vitellogenin-B, complete cds 
 </t>
    <phoneticPr fontId="1" type="noConversion"/>
  </si>
  <si>
    <t xml:space="preserve">Haemaphysalis longicornis misexpression suppressor of KSR mRNA, complete cds 
 </t>
    <phoneticPr fontId="1" type="noConversion"/>
  </si>
  <si>
    <t xml:space="preserve">0007165 </t>
    <phoneticPr fontId="1" type="noConversion"/>
  </si>
  <si>
    <t xml:space="preserve">Ixodes scapularis uncharacterized LOC8029777 (LOC8029777), mRNA 
 </t>
    <phoneticPr fontId="1" type="noConversion"/>
  </si>
  <si>
    <t xml:space="preserve">Ixodes scapularis protein SMG8 (LOC8039328), mRNA 
 </t>
    <phoneticPr fontId="1" type="noConversion"/>
  </si>
  <si>
    <t xml:space="preserve">0000184 </t>
    <phoneticPr fontId="1" type="noConversion"/>
  </si>
  <si>
    <t>metabolic process</t>
    <phoneticPr fontId="1" type="noConversion"/>
  </si>
  <si>
    <t xml:space="preserve">Ixodes scapularis sodium/potassium-transporting ATPase subunit beta (LOC8028296), mRNA 
 </t>
    <phoneticPr fontId="1" type="noConversion"/>
  </si>
  <si>
    <t>Biological process/Molecular Function</t>
    <phoneticPr fontId="1" type="noConversion"/>
  </si>
  <si>
    <t xml:space="preserve">0007155/0015075  </t>
    <phoneticPr fontId="1" type="noConversion"/>
  </si>
  <si>
    <t>biological adhesion-Cell adhesion/transporter activity</t>
    <phoneticPr fontId="1" type="noConversion"/>
  </si>
  <si>
    <t xml:space="preserve">Ixodes scapularis O-acyltransferase like protein (LOC8029917), mRNA 
 </t>
    <phoneticPr fontId="1" type="noConversion"/>
  </si>
  <si>
    <t xml:space="preserve">  Molecular Function/Biological process</t>
    <phoneticPr fontId="1" type="noConversion"/>
  </si>
  <si>
    <t xml:space="preserve">catalytic activity-transferase activity/metabolic process-Glycerol 、Lipid 
</t>
    <phoneticPr fontId="1" type="noConversion"/>
  </si>
  <si>
    <t xml:space="preserve">0016746/0006071-0006629   </t>
    <phoneticPr fontId="1" type="noConversion"/>
  </si>
  <si>
    <t xml:space="preserve">1901363 </t>
  </si>
  <si>
    <t>heterocyclic compound binding-GTP-binding, Nucleotide-binding</t>
  </si>
  <si>
    <t xml:space="preserve">0090729 /0016787 </t>
  </si>
  <si>
    <t>Biological process</t>
  </si>
  <si>
    <t xml:space="preserve">0006810 </t>
  </si>
  <si>
    <t>localization-Transport</t>
  </si>
  <si>
    <t xml:space="preserve">0004869 </t>
  </si>
  <si>
    <t>molecular function regulator/</t>
  </si>
  <si>
    <t>molecular function regulator/protein binding/localization-protein secretion</t>
  </si>
  <si>
    <t xml:space="preserve">0005096 /0051020 /0009306 </t>
  </si>
  <si>
    <t xml:space="preserve">  Molecular Function/Biological process</t>
  </si>
  <si>
    <t xml:space="preserve">0004386 /0003723 /0019048 </t>
  </si>
  <si>
    <t>Ixodes scapularis prolactin regulatory element-binding protein-like (LOC115323813), mRNA</t>
  </si>
  <si>
    <t>Ixodes scapularis UTP--glucose-1-phosphate uridylyltransferase (LOC8035087), transcript variant X5, mRNA</t>
  </si>
  <si>
    <t xml:space="preserve">0016779 </t>
  </si>
  <si>
    <t xml:space="preserve"> Ixodes scapularis putative aminopeptidase W07G4.4 (LOC8026854), transcript variant X2, mRNA</t>
  </si>
  <si>
    <t xml:space="preserve">0016817 /0004177 </t>
  </si>
  <si>
    <t xml:space="preserve"> Ixodes scapularis cytochrome b-c1 complex subunit Rieske, mitochondrial (LOC8042691), mRNA</t>
  </si>
  <si>
    <t>oxidoreductase activity/cation binding/metabolic process-mitochondrial electron transport</t>
  </si>
  <si>
    <t xml:space="preserve">0008121 /0046872 /0042775 </t>
  </si>
  <si>
    <t>Ixodes-scapularis  Serine proteinase inhibitor, putative|protein</t>
    <phoneticPr fontId="1" type="noConversion"/>
  </si>
  <si>
    <t xml:space="preserve">0004867 /0010951 </t>
    <phoneticPr fontId="1" type="noConversion"/>
  </si>
  <si>
    <t>molecular function regulator/biological regulation</t>
    <phoneticPr fontId="1" type="noConversion"/>
  </si>
  <si>
    <t xml:space="preserve">0043167 /0004784/0042742 </t>
    <phoneticPr fontId="1" type="noConversion"/>
  </si>
  <si>
    <t>catalytic activity, acting on a protein</t>
    <phoneticPr fontId="1" type="noConversion"/>
  </si>
  <si>
    <t xml:space="preserve">0008233 </t>
    <phoneticPr fontId="1" type="noConversion"/>
  </si>
  <si>
    <t>Molecular Function</t>
    <phoneticPr fontId="1" type="noConversion"/>
  </si>
  <si>
    <t>lipid binding/localization-Transport</t>
    <phoneticPr fontId="1" type="noConversion"/>
  </si>
  <si>
    <t>0008289/0006810</t>
    <phoneticPr fontId="1" type="noConversion"/>
  </si>
  <si>
    <t xml:space="preserve">  Biological Process</t>
    <phoneticPr fontId="1" type="noConversion"/>
  </si>
  <si>
    <t>localization-Neurotransmitter transport</t>
    <phoneticPr fontId="1" type="noConversion"/>
  </si>
  <si>
    <t xml:space="preserve">0006836 </t>
    <phoneticPr fontId="1" type="noConversion"/>
  </si>
  <si>
    <t xml:space="preserve">0031424 </t>
    <phoneticPr fontId="1" type="noConversion"/>
  </si>
  <si>
    <t>Biological Process</t>
    <phoneticPr fontId="1" type="noConversion"/>
  </si>
  <si>
    <t xml:space="preserve">catalytic activity, acting on a protein/cellular process
</t>
    <phoneticPr fontId="1" type="noConversion"/>
  </si>
  <si>
    <t xml:space="preserve">0016853/0006633 </t>
    <phoneticPr fontId="1" type="noConversion"/>
  </si>
  <si>
    <t>molecular function regulator-serine protease inhibitor activity</t>
    <phoneticPr fontId="1" type="noConversion"/>
  </si>
  <si>
    <t xml:space="preserve">0004867 </t>
    <phoneticPr fontId="1" type="noConversion"/>
  </si>
  <si>
    <t xml:space="preserve">GO:0046933 /0006754 /1902600 </t>
    <phoneticPr fontId="1" type="noConversion"/>
  </si>
  <si>
    <t>Amblyomma americanum stearoyl-CoA desaturase mRNA, complete cds</t>
    <phoneticPr fontId="1" type="noConversion"/>
  </si>
  <si>
    <t xml:space="preserve">0016491 /0006633 /0006629 </t>
    <phoneticPr fontId="1" type="noConversion"/>
  </si>
  <si>
    <t xml:space="preserve">Rhipicephalus microplus strain Deutsch Ctg92298, 
whole genome shotgun sequence
</t>
    <phoneticPr fontId="1" type="noConversion"/>
  </si>
  <si>
    <t xml:space="preserve">molecular function regulator/ion binding/multi-organism process
</t>
    <phoneticPr fontId="1" type="noConversion"/>
  </si>
  <si>
    <t xml:space="preserve">0004867/ 0008201 /0009566 </t>
    <phoneticPr fontId="1" type="noConversion"/>
  </si>
  <si>
    <t>molecular function regulator/immune system process/</t>
    <phoneticPr fontId="1" type="noConversion"/>
  </si>
  <si>
    <t xml:space="preserve">0004867/0061844 </t>
    <phoneticPr fontId="1" type="noConversion"/>
  </si>
  <si>
    <t>heterocyclic compound binding-RNA-binding</t>
    <phoneticPr fontId="1" type="noConversion"/>
  </si>
  <si>
    <t xml:space="preserve">1901363 </t>
    <phoneticPr fontId="1" type="noConversion"/>
  </si>
  <si>
    <t>localization-Protein transport</t>
    <phoneticPr fontId="1" type="noConversion"/>
  </si>
  <si>
    <t xml:space="preserve">0015031 </t>
    <phoneticPr fontId="1" type="noConversion"/>
  </si>
  <si>
    <t xml:space="preserve"> transporter activity-lipid transporter activity/ response to estradiol /cellular response to estradiol stimulus</t>
    <phoneticPr fontId="1" type="noConversion"/>
  </si>
  <si>
    <t xml:space="preserve">molecular function regulator
</t>
    <phoneticPr fontId="1" type="noConversion"/>
  </si>
  <si>
    <t>Molecular Function/Biological Process</t>
    <phoneticPr fontId="1" type="noConversion"/>
  </si>
  <si>
    <t xml:space="preserve"> transporter activity/nutrient reservoir activity/response to stimulus
</t>
    <phoneticPr fontId="1" type="noConversion"/>
  </si>
  <si>
    <t xml:space="preserve">0005319/0045735 /00457350071392/0071392  </t>
    <phoneticPr fontId="1" type="noConversion"/>
  </si>
  <si>
    <t xml:space="preserve">0005319/0045735 /00457350071392/0071392  
</t>
    <phoneticPr fontId="1" type="noConversion"/>
  </si>
  <si>
    <t xml:space="preserve">transporter activity/nutrient reservoir activity/response to stimulus </t>
    <phoneticPr fontId="1" type="noConversion"/>
  </si>
  <si>
    <t>Molecular Function</t>
    <phoneticPr fontId="1" type="noConversion"/>
  </si>
  <si>
    <t xml:space="preserve">0005319  </t>
    <phoneticPr fontId="1" type="noConversion"/>
  </si>
  <si>
    <t xml:space="preserve"> transporter activity
</t>
    <phoneticPr fontId="1" type="noConversion"/>
  </si>
  <si>
    <t>lipid transporter activity</t>
    <phoneticPr fontId="1" type="noConversion"/>
  </si>
  <si>
    <t>lipid transporter activity</t>
    <phoneticPr fontId="1" type="noConversion"/>
  </si>
  <si>
    <t>Molecular Function</t>
    <phoneticPr fontId="1" type="noConversion"/>
  </si>
  <si>
    <t>transporter activity</t>
    <phoneticPr fontId="1" type="noConversion"/>
  </si>
  <si>
    <t xml:space="preserve">Haemaphysalis longicornis HlVg-B mRNA for Vitellogenin-B, complete cds 
 </t>
    <phoneticPr fontId="1" type="noConversion"/>
  </si>
  <si>
    <t xml:space="preserve">0005319
</t>
    <phoneticPr fontId="1" type="noConversion"/>
  </si>
  <si>
    <t>Adaptors</t>
    <phoneticPr fontId="1" type="noConversion"/>
  </si>
  <si>
    <t xml:space="preserve">Haemaphysalis longicornis HlVg-2 mRNA for Vitellogenin-2, complete cds 
 </t>
    <phoneticPr fontId="1" type="noConversion"/>
  </si>
  <si>
    <t>0016817/0045047</t>
    <phoneticPr fontId="1" type="noConversion"/>
  </si>
  <si>
    <t xml:space="preserve">hydrolase activity/establishment of localization
</t>
    <phoneticPr fontId="1" type="noConversion"/>
  </si>
  <si>
    <t>0022900</t>
    <phoneticPr fontId="1" type="noConversion"/>
  </si>
  <si>
    <t>electron transport chain</t>
    <phoneticPr fontId="1" type="noConversion"/>
  </si>
  <si>
    <t>Biological process</t>
    <phoneticPr fontId="1" type="noConversion"/>
  </si>
  <si>
    <t xml:space="preserve">catalytic activity </t>
    <phoneticPr fontId="1" type="noConversion"/>
  </si>
  <si>
    <t xml:space="preserve">molecular sequestering activity </t>
    <phoneticPr fontId="1" type="noConversion"/>
  </si>
  <si>
    <t>transcription regulator activity</t>
    <phoneticPr fontId="1" type="noConversion"/>
  </si>
  <si>
    <t>lipid transporter activity</t>
    <phoneticPr fontId="1" type="noConversion"/>
  </si>
  <si>
    <t>0061608</t>
    <phoneticPr fontId="1" type="noConversion"/>
  </si>
  <si>
    <t xml:space="preserve">nucleocytoplasmic carrier activity
</t>
    <phoneticPr fontId="1" type="noConversion"/>
  </si>
  <si>
    <t xml:space="preserve">0004931 </t>
    <phoneticPr fontId="1" type="noConversion"/>
  </si>
  <si>
    <t>transmembrane transporter activity</t>
    <phoneticPr fontId="1" type="noConversion"/>
  </si>
  <si>
    <t>transmembrane transporter activity</t>
    <phoneticPr fontId="1" type="noConversion"/>
  </si>
  <si>
    <t xml:space="preserve">transmembrane transporter activity
</t>
    <phoneticPr fontId="1" type="noConversion"/>
  </si>
  <si>
    <t>lipid transporter activity</t>
    <phoneticPr fontId="1" type="noConversion"/>
  </si>
  <si>
    <t>protein binding/cellular homeostasis</t>
    <phoneticPr fontId="1" type="noConversion"/>
  </si>
  <si>
    <t xml:space="preserve">binding/cellular process
</t>
    <phoneticPr fontId="1" type="noConversion"/>
  </si>
  <si>
    <t xml:space="preserve">0003674/0019725  </t>
    <phoneticPr fontId="1" type="noConversion"/>
  </si>
  <si>
    <t>Molecular Function/Biological Process</t>
    <phoneticPr fontId="1" type="noConversion"/>
  </si>
  <si>
    <t>protein binding/cellular homeostasis</t>
    <phoneticPr fontId="1" type="noConversion"/>
  </si>
  <si>
    <t>catalytic activity-oxidoreductase activity</t>
    <phoneticPr fontId="1" type="noConversion"/>
  </si>
  <si>
    <t>catalytic activity-hydrolase activity/heterocyclic compound binding/multi-organism process</t>
    <phoneticPr fontId="1" type="noConversion"/>
  </si>
  <si>
    <t>catalytic activity-transferase activity</t>
    <phoneticPr fontId="1" type="noConversion"/>
  </si>
  <si>
    <t>catalytic activity-hydrolase activity/catalytic activity, acting on a protein-Aminopeptidase</t>
    <phoneticPr fontId="1" type="noConversion"/>
  </si>
  <si>
    <t>catalytic activity-transferase activity/metabolic process/localization-hydrogen ion transport</t>
    <phoneticPr fontId="1" type="noConversion"/>
  </si>
  <si>
    <t>toxin activity/catalytic activity-hydrolase activity</t>
    <phoneticPr fontId="1" type="noConversion"/>
  </si>
  <si>
    <t xml:space="preserve">catalytic activity-oxidoreductase activity/ion binding
</t>
    <phoneticPr fontId="1" type="noConversion"/>
  </si>
  <si>
    <t>catalytic activity-hydrolase activity</t>
    <phoneticPr fontId="1" type="noConversion"/>
  </si>
  <si>
    <t xml:space="preserve">ion binding/antioxidant activity/response to stimulus-defense response to bacterium
</t>
    <phoneticPr fontId="1" type="noConversion"/>
  </si>
  <si>
    <t>cellular process-signal transduction</t>
    <phoneticPr fontId="1" type="noConversion"/>
  </si>
  <si>
    <t>developmental process-</t>
    <phoneticPr fontId="1" type="noConversion"/>
  </si>
  <si>
    <t xml:space="preserve">catalytic activity-oxidoreductase activity/cellular metabolic process/metabolic process
</t>
    <phoneticPr fontId="1" type="noConversion"/>
  </si>
  <si>
    <t>Rhipicephalus microplus serine protease inhibitor 7 RmS7 (RmS-7) mRNA, complete cds</t>
    <phoneticPr fontId="1" type="noConversion"/>
  </si>
  <si>
    <t>Haemaphysalis longicornis B04A11 mRNA for Kunitz-type trypsin inhibitor, complete cds</t>
    <phoneticPr fontId="1" type="noConversion"/>
  </si>
  <si>
    <t>Amblyomma variegatum manganese superoxide dismutase mRNA, partial cds</t>
    <phoneticPr fontId="1" type="noConversion"/>
  </si>
  <si>
    <t>Rhipicephalus haemaphysaloides vitellogenin-4 mRNA, partial cds</t>
    <phoneticPr fontId="1" type="noConversion"/>
  </si>
  <si>
    <t xml:space="preserve">Bemisia tabaci vitellogenin-like (LOC109030542), mRNA 
 </t>
  </si>
  <si>
    <t xml:space="preserve">molecular function regulator/ cellular process/ response to stimulus/biological regulation/response to stimulus/metabolic process/ cell population proliferation
</t>
  </si>
  <si>
    <t>Molecular Function/Biological process</t>
  </si>
  <si>
    <r>
      <rPr>
        <sz val="11"/>
        <color rgb="FFFF0000"/>
        <rFont val="Calibri"/>
        <family val="2"/>
        <scheme val="minor"/>
      </rPr>
      <t>TCGAGCGGCCGCCCGGGCAGGT</t>
    </r>
    <r>
      <rPr>
        <sz val="11"/>
        <color theme="1"/>
        <rFont val="Calibri"/>
        <family val="2"/>
        <scheme val="minor"/>
      </rPr>
      <t>GTGAAGTCGCGGCAGTGTGGCAGTAGCTTTCCTCAATTCGGTTGCGATCAGTGGTTCGCGCTTTTAATTACAGCCATGGAAACTGAGGCCAAAACGTACACGCTAGCCGAAATCGAGAAACACAACGAAAAGAATTCGGCATGGTTACTAATCCACAACGCAGTTTACGACGTGACGAAGTTCATGGAAGAGCATCCAGGTGGCGAAGAAGTTCTTCTTGAACAGGCTGGAAAGCATGCCACTGAAGCATTCGAAGATGTTGGACATTCCACAGATGCCAGAGAATTGATGAAGCAGT</t>
    </r>
    <r>
      <rPr>
        <sz val="11"/>
        <color rgb="FFFF0000"/>
        <rFont val="Calibri"/>
        <family val="2"/>
        <scheme val="minor"/>
      </rPr>
      <t>ACCTCGGCCGCGACCAC</t>
    </r>
  </si>
  <si>
    <t>unigene</t>
  </si>
  <si>
    <t>Amblyomma variegatum salivary selenoprotein precursor, mRNA, complete cds</t>
  </si>
  <si>
    <t>Drosophila obscura E3 ubiquitin-protein ligase TRIM33 (LOC111081718), transcript variant X2, mRNA</t>
  </si>
  <si>
    <t xml:space="preserve"> Ixodes scapularis protein phosphatase PP2A 55 kDa regulatory subunit (LOC8031456), transcript variant X1, mRNA </t>
  </si>
  <si>
    <t xml:space="preserve">Amblyomma variegatum microtubule-binding protein mRNA, complete cds 
 </t>
  </si>
  <si>
    <t>Ixodes scapularis glutamine synthetase (LOC8051141), mRNA</t>
  </si>
  <si>
    <t xml:space="preserve">Boophilus microplus antigen B membrane protein (AgB) mRNA, complete cds 
 </t>
  </si>
  <si>
    <t>Ornithodoros parkeri clone OP-101 40S ribosomal protein S28 mRNA, complete cds</t>
  </si>
  <si>
    <t>Haemaphysalis longicornis HlSP mRNA for serine protease, complete cds</t>
  </si>
  <si>
    <t>Ixodes scapularis P2X purinoceptor 4 (LOC8031378), mRNA</t>
  </si>
  <si>
    <t>Ixodes scapularis annexin A4 (LOC8038996), transcript variant X2, mRNA</t>
  </si>
  <si>
    <t>Ixodes scapularis leukocyte receptor cluster member 8 homolog (LOC8026128), mRNA</t>
  </si>
  <si>
    <t>Ixodes scapularis sphingomyelin phosphodiesterase 2 (LOC8027923), transcript variant X4, mRNA</t>
  </si>
  <si>
    <t>GGTCGCGGCCGAGGTCGATTTTATTAGTCAACACCATGCGTCTCATCTCCCGCAGCGGGATTTTATTTCAGTGCGTGGCAGTTTTGTGCCTGTACGGATGGCTGGGAGCAAAAGCGATGGCGTCATCGGGAACTCCATCTGGTTCCACTTCAGCTGAAACCACAACAGTGAAATGGCAAATCGGCGCCACTAGCGAAAACAGCACTACTATGTTGCCTGGCACTCCTGGGACTGCTAATGCTTCAGAATGCAACGACGAAATCTGCAAGCGTCCTCGTTGCGTCTGCGAAAGCGAAGAGCCTCCCGCCGGTCTGCAAGCGAAAGAGATGCCCCAGTTCGTGACGCTGACGTTCGACGGTGCGGTCAACGCCGGCAACATGGCCTTCTACCGGGAACTATTGATCAGCTCGGGAAGGAAGAACAAGCAAGACAAATGCGGCATCAAAGCAACTTTCTTCGTTTCCGCTGAATACCTCGACTACGAAGCCGTCAACGAGCTACACTCCTGGGGCAATGAGATCGCTGTG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</si>
  <si>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GCTTACGATTTTATTAGTCAACACCATGCGTCTCATCTCCCGCAGCGGGATTTTATTTCAGTGCGTGGCAGTTTTGTGCCTGTACGGATGGCTGGGAGCAAAAGCGATGGCGTCATCGGGAACTCCATCTGGTTCCACTTCAGCTGAAACCACAACAGTGAAATGGCAAATCGGCGCCACTAGCGAAAACAGCACTACTATGTTGCCTGGCACTCCTGGGACTGCTAATGCTTCAGAATGCAACGACGAAATCTGCAAGCGTCCTCGTTGCGTCTGCGAAAGCGAAGAGCCTCCCGCCGGTCTGCAAGCGAAAGAGATGCCCCAGTTCGTGACGCTGACGTTCGACGGTGCGGTCAACGCCGGCAACATGGCCTTCTACCGGGAACTATTGATCAGCTCGGGAAGGAAGAACAAGCAAGACAAATGCGGCATCAAAGCAACTTTCTTCGTTTCCGCTGAATACCTCGACTACGAAGCCGTCAACGAGCTACACTCCTGGGGCAATGAGATCGCTGTGAAGTCTATTAGCCACCGACCAGACCTATCGTACTGGCAGAACCTCACCAGCACCATGTGGGAACGGGAGGTCCTTGACCAGCGGACCATGCTGACGGCCTTCGCCAAAGTGCCAGCCTCTAACGTC</t>
    </r>
  </si>
  <si>
    <t>Ixodes scapularis U6 snRNA-associated Sm-like protein LSm8 (LOC8053155), mRNA</t>
  </si>
  <si>
    <t>Ixodes scapularis amidophosphoribosyltransferase-like (LOC115318354), mRNA</t>
  </si>
  <si>
    <t xml:space="preserve"> Ixodes scapularis myotubularin-related protein 14 (LOC8028748), transcript variant X2, mRNA</t>
  </si>
  <si>
    <t xml:space="preserve">Ixodes scapularis nuclear pore complex protein Nup98-Nup96 (LOC8042798), transcript variant X2, mRNA 
 </t>
  </si>
  <si>
    <t>Ixodes ricinus RNA-Seq assembled transcript</t>
  </si>
  <si>
    <t xml:space="preserve">Ixodes scapularis receptor expression-enhancing protein 5 (LOC8034130), mRNA 
 </t>
  </si>
  <si>
    <t>Ixodes scapularis isolate is-all-413 cytochrome c oxidase subunit VIIa 2 mRNA, complete cds</t>
  </si>
  <si>
    <t xml:space="preserve">Ixodes scapularis ferric-chelate reductase 1 (LOC8024275), mRNA 
 </t>
  </si>
  <si>
    <t xml:space="preserve">Ixodes scapularis vacuolar protein sorting-associated protein 52 homolog (LOC8053550), mRNA 
 </t>
  </si>
  <si>
    <t xml:space="preserve">Larval Stage 1 Aedes aegypti cDNA clone </t>
  </si>
  <si>
    <t xml:space="preserve">Ixodes scapularis ribokinase (LOC8023189), transcript variant X2, mRNA 
 </t>
  </si>
  <si>
    <r>
      <rPr>
        <sz val="11"/>
        <color rgb="FFFF0000"/>
        <rFont val="Calibri"/>
        <family val="2"/>
        <scheme val="minor"/>
      </rPr>
      <t>CGTGGTCGCGGCCGAGGT</t>
    </r>
    <r>
      <rPr>
        <sz val="11"/>
        <color theme="1"/>
        <rFont val="Calibri"/>
        <family val="2"/>
        <scheme val="minor"/>
      </rPr>
      <t>ACCCCTCGACGCCAAGATCTCCCCTTACCGTCTGATCCAGGACAAGGTGGACTTTGCACCCAACGAAAGTGTCAAGGTGACCGTATACACTGTGGGAAAGCCCTTCCGAGGCTTCAAGGTGAAGTCGGTGGACGAGCAGGGCCACGAAGTGGGCCGCTTCGAGCCCGGTGCCGGATACAAGCCTCTGAGTGAATGCGCCGCCGCCACGCACTTCAGCAGGGCGGACAAGGAGCGCGTAGAGATGCACTGGCTGGCACCGGCCGACAAGTGCGGACGAGTGCACTTCAAGGCCACTGTGGTTCACAGGT</t>
    </r>
    <r>
      <rPr>
        <sz val="11"/>
        <color rgb="FFFF0000"/>
        <rFont val="Calibri"/>
        <family val="2"/>
        <scheme val="minor"/>
      </rPr>
      <t>ACCTGCCCGGGCGGCCGC</t>
    </r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</si>
  <si>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CCCTCGACGCCAAGATCTCCCCTTACCGTCTGATCCAGGACAAGGTGGACTTTGCACCCAACGAAAGTGTCAAGGTGACCGTATACACTGTGGGAAAGCCCTTCCGAGGCTTCAAGGTGAAGTCGGTGGACGAGCAGGGCCACGAAGTGGGCCGCTTCGAGCCCGGTGCCGGATACAAGCCTCTGAGTGAATGCGCCGCCGCCACGCACTTCGGCAGGGCGGACAAGGAGCGCGTAGAGATGCACTGGCTGGCACCGGCCGACAAGTGCGGACGAGTGCACTTCAAGGCCACTGTGGTTCACAG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</si>
  <si>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t xml:space="preserve">
Ixodes scapularis FAD-dependent oxidoreductase domain-containing protein 2 (LOC8036739), transcript variant X5, mRNA 
   </t>
  </si>
  <si>
    <t>Ixodes ricinus transcript sequence assembly</t>
  </si>
  <si>
    <t xml:space="preserve">Ixodes scapularis microsomal triglyceride transfer protein large subunit (LOC8025178), mRNA 
 </t>
  </si>
  <si>
    <t xml:space="preserve">Ixodes scapularis unconventional myosin IC (LOC8036000), mRNA 
 </t>
  </si>
  <si>
    <t xml:space="preserve">Ixodes scapularis mannosyl-oligosaccharide glucosidase (LOC8039584), mRNA 
 </t>
  </si>
  <si>
    <t>Ixodes scapularis MAP kinase-interacting serine/threonine-protein kinase 1 (LOC8043997), transcript variant X2, mRNA</t>
  </si>
  <si>
    <t>Ixodes scapularis NPC intracellular cholesterol transporter 1 (LOC8033088), mRNA</t>
  </si>
  <si>
    <t>Peromyscus maniculatus voucher WM480T2B alpha-globin (HBA) gene, HBA-T1/T2 allele, complete cds</t>
  </si>
  <si>
    <t>Ixodes scapularis glycoprotein 3-alpha-L-fucosyltransferase A-like (LOC115309613), mRNA</t>
  </si>
  <si>
    <t>Monodelphis domestica mindbomb E3 ubiquitin protein ligase 2 (MIB2), mRNA</t>
  </si>
  <si>
    <t>Ixodes scapularis protein lifeguard 1 (LOC8053265), mRNA</t>
  </si>
  <si>
    <t>Mesocricetus auratus zinc finger and BTB domain containing 10 (Zbtb10), mRNA</t>
  </si>
  <si>
    <t xml:space="preserve"> Ixodes scapularis trifunctional purine biosynthetic protein adenosine-3 (LOC8026455), mRNA 
 </t>
  </si>
  <si>
    <t>Ixodes scapularis uncharacterized LOC115328521 (LOC115328521), transcript variant X2, mRNA</t>
  </si>
  <si>
    <t>Ixodes scapularis eukaryotic translation initiation factor 3 subunit K (LOC8036188), mRNA</t>
  </si>
  <si>
    <t>Ixodes scapularis ATP-dependent RNA helicase DDX18 (LOC8023451), mRNA</t>
  </si>
  <si>
    <t>Ixodes scapularis sorting nexin-2 (LOC8037550), transcript variant X1, mRNA</t>
  </si>
  <si>
    <t>Babesia microti strain RI chromosome III, complete genome</t>
  </si>
  <si>
    <t>Ixodes scapularis ras-related protein Rab-5B (LOC8023649), transcript variant X2, mRNA</t>
  </si>
  <si>
    <t>Dermacentor variabilis 40S ribosomal protein S23 mRNA, complete cds</t>
  </si>
  <si>
    <t>Ixodes scapularis uncharacterized LOC8036454 (LOC8036454), transcript variant X6, mRNA</t>
  </si>
  <si>
    <t>Haemaphysalis longicornis putative 17 beta-hydroxysteroid dehydrogenase mRNA, complete cds</t>
  </si>
  <si>
    <t>Ixodes scapularis peptidyl-prolyl cis-trans isomerase B (LOC8028154), mRNA</t>
  </si>
  <si>
    <t>Haemaphysalis longicornis LKR/SDH mRNA for lysine-ketoglutarate reductase/saccharopine dehydrogenase, complete cds</t>
  </si>
  <si>
    <t>Ixodes scapularis 40S ribosomal protein S10 (LOC8043970), mRNA</t>
  </si>
  <si>
    <t>Ixodes scapularis sphingomyelin phosphodiesterase D-like (LOC8035522), mRNA</t>
  </si>
  <si>
    <t>Burkholderia contaminans strain ZCC chromosome 2, complete sequence</t>
  </si>
  <si>
    <t>Amyelois transitella ribonuclease Z, mitochondrial (LOC106142628), transcript variant X3, mRNA</t>
  </si>
  <si>
    <t>Mesocricetus auratus amyloid beta precursor protein binding family B member 1 interacting protein (Apbb1ip), mRNA</t>
  </si>
  <si>
    <t>Amblyomma variegatum hypothetical conserved protein 57 mRNA, partial cds</t>
  </si>
  <si>
    <t>Ixodes scapularis eukaryotic translation initiation factor 3 subunit B (LOC8041767), mRNA</t>
  </si>
  <si>
    <t>Ixodes scapularis bifunctional 3'-phosphoadenosine 5'-phosphosulfate synthase (LOC8024086), mRNA</t>
  </si>
  <si>
    <t>Ixodes scapularis 40S ribosomal protein S26 (LOC8040738), mRNA</t>
  </si>
  <si>
    <t xml:space="preserve">Haemaphysalis longicornis HlPDI-3 mRNA for protein disulfide isomerase-3, complete cds 
 </t>
  </si>
  <si>
    <t xml:space="preserve">Plutella xylostella chemosensory protein CSP5 mRNA, complete cds 
 </t>
  </si>
  <si>
    <t xml:space="preserve"> Ixodes scapularis venom serine carboxypeptidase (LOC8031087), mRNA</t>
  </si>
  <si>
    <t xml:space="preserve"> Ixodes scapularis WW domain-binding protein 2 (LOC8029799), Mrna</t>
  </si>
  <si>
    <t>Ixodes scapularis ubiquitin-like protein FUBI (LOC8023453), mRNA</t>
  </si>
  <si>
    <t>Ixodes scapularis GTPase HRas (LOC8026880), mRNA</t>
  </si>
  <si>
    <t xml:space="preserve">Ixodes scapularis mitochondrial ubiquitin ligase activator of NFKB 1-like (LOC115311559), transcript variant X2, mRNA 
 </t>
  </si>
  <si>
    <t>Amblyomma variegatum 60S ribosomal protein L5 mRNA, partial cds</t>
  </si>
  <si>
    <t>Amblyomma variegatum acyl-CoA-binding protein mRNA, complete cds</t>
  </si>
  <si>
    <t>Ixodes scapularis EEF1AKMT4-ECE2 readthrough transcript protein (LOC8030172), transcript variant X1, mRNA</t>
  </si>
  <si>
    <t xml:space="preserve"> Ixodes scapularis glutamate--cysteine ligase (LOC8050699), mRNA</t>
  </si>
  <si>
    <t>Amblyomma variegatum secreted PAPA repeat protein mRNA, complete cds</t>
  </si>
  <si>
    <t>Ixodes scapularis fatty acid synthase (LOC8033311), mRNA</t>
  </si>
  <si>
    <t>Amblyomma variegatum BRCA2- and CDKN1A-interacting protein isoform CRA_a mRNA, complete cds</t>
  </si>
  <si>
    <t>Ixodes scapularis calcium and integrin-binding protein 1 (LOC8036167), mRNA</t>
  </si>
  <si>
    <t xml:space="preserve"> Ixodes scapularis acetyl-CoA carboxylase (LOC8038327), transcript variant X5, mRNA</t>
  </si>
  <si>
    <t>Ixodes scapularis eukaryotic initiation factor 4A-III (LOC8040158), mRNA</t>
  </si>
  <si>
    <t xml:space="preserve">Amblyomma americanum 18S ribosomal RNA gene, internal transcribed spacer 1, 5.8S ribosomal RNA gene, internal </t>
  </si>
  <si>
    <t xml:space="preserve">PREDICTED: Ixodes scapularis fibulin-1 (LOC8042625), transcript variant X3, mRNA 
 </t>
  </si>
  <si>
    <t xml:space="preserve">Ixodes scapularis dimethylaniline monooxygenase [N-oxide-forming] 5 (LOC8038919), transcript variant X2, mRNA 
 </t>
  </si>
  <si>
    <t xml:space="preserve">Ixodes scapularis alpha-aminoadipic semialdehyde dehydrogenase (LOC8033659), mRNA 
 </t>
  </si>
  <si>
    <t xml:space="preserve">Ixodes scapularis laminin subunit beta-1 (LOC8041283), mRNA 
 </t>
  </si>
  <si>
    <t xml:space="preserve">Ixodes scapularis estradiol 17-beta-dehydrogenase 8-like (LOC115322554), mRNA 
 </t>
  </si>
  <si>
    <t xml:space="preserve">Ixodes scapularis obg-like ATPase 1 (LOC8031955), mRNA 
 </t>
  </si>
  <si>
    <t xml:space="preserve">Ixodes scapularis probable ATP-dependent RNA helicase DDX17 (LOC8026786), transcript variant X2, mRNA 
 </t>
  </si>
  <si>
    <t xml:space="preserve">Ixodes scapularis cytochrome P450 3A16 (LOC8032629), mRNA 
 </t>
  </si>
  <si>
    <t xml:space="preserve">Ixodes scapularis alpha-1-macroglobulin (LOC8043417), transcript variant X12, mRNA 
 </t>
  </si>
  <si>
    <t xml:space="preserve">Ixodes scapularis probable signal peptidase complex subunit 2 (LOC8032972), mRNA 
 </t>
  </si>
  <si>
    <t xml:space="preserve">Amblyomma variegatum glycine dehydrogenase mRNA, partial cds 
 </t>
  </si>
  <si>
    <t xml:space="preserve">Ixodes scapularis cytosolic non-specific dipeptidase (LOC8029499), mRNA 
 </t>
  </si>
  <si>
    <t xml:space="preserve">Ixodes scapularis ADP/ATP translocase 1 (LOC8035905), mRNA 
 </t>
  </si>
  <si>
    <t xml:space="preserve">Haemaphysalis longicornis B04A11 mRNA for Kunitz-type trypsin inhibitor, complete cds 
 </t>
  </si>
  <si>
    <t xml:space="preserve">Ixodes scapularis YTH domain-containing family protein 1 (LOC8024917), transcript variant X3, mRNA 
 </t>
  </si>
  <si>
    <t xml:space="preserve">Ixodes scapularis tyrosine-protein phosphatase non-receptor type 2 (LOC8039346), transcript variant X2, mRNA 
 </t>
  </si>
  <si>
    <t xml:space="preserve"> Ixodes scapularis choline transporter-like protein 4 (LOC8025703), transcript variant X4, mRNA 
 </t>
  </si>
  <si>
    <t xml:space="preserve">Ixodes scapularis cytochrome b5 (LOC8039113), mRNA 
 </t>
  </si>
  <si>
    <t xml:space="preserve">Haemaphysalis longicornis heat shock 70 kDa protein 5 mRNA, complete cds 
 </t>
  </si>
  <si>
    <t xml:space="preserve">Haemaphysalis longicornis HlATG3 mRNA for autophagy-related 3, complete cds 
 </t>
  </si>
  <si>
    <t xml:space="preserve">Ixodes scapularis tRNA pseudouridine synthase A (LOC8053683), transcript variant X3, mRNA 
 </t>
  </si>
  <si>
    <t xml:space="preserve">Ixodes scapularis nuclear receptor-binding protein-like (LOC115329209), transcript variant X2, mRNA 
 </t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</si>
  <si>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GGACGGAGCCGGTTTGCATTTGCGTTGGTCTTTTCCGTGAGTGTATTCTCTCTCTTGGATTACCAGAAATCCAGCATGGCTCTTGACGAGAGGTTCAACAAGGCCGCCGAGGATGTGAAGAACCTGAAGGAGCGGCCGTCTGACGAAGAGCTCCTCGAATTGTACGCCCTGTACAAGCAGGGTTCCATCGGCGACTGCAACATCAGTCAGCCCGGCATGTTCGACCCGAAGGGACGCGCCAAGTGGGCCTTCTGGAACAAGAAGAAAGGAATTGGCCAGGACGACGCCAAGGAGCAGTATGTGGGCTACGCTAAGCAGCTCATCGAGAAGT</t>
    </r>
    <r>
      <rPr>
        <sz val="11"/>
        <color rgb="FFFF0000"/>
        <rFont val="Calibri"/>
        <family val="2"/>
        <scheme val="minor"/>
      </rPr>
      <t>ACCTCGGCCGCGACCA</t>
    </r>
  </si>
  <si>
    <r>
      <rPr>
        <sz val="11"/>
        <color rgb="FFFF0000"/>
        <rFont val="Calibri"/>
        <family val="2"/>
        <scheme val="minor"/>
      </rPr>
      <t>CGAGCGGCCGCCCGGGCAGGT</t>
    </r>
    <r>
      <rPr>
        <sz val="11"/>
        <color theme="1"/>
        <rFont val="Calibri"/>
        <family val="2"/>
        <scheme val="minor"/>
      </rPr>
      <t>ACCAGACGTCGCAGACAATAGCCCACGATGACATCATCATGGCCAGGTAGTGGATGTAGTTCTGCTTGCTGCTGTTCCAGAAAGCATCGCCAAACCGGGCGTCGTACTTGATTGCGGCTGGGTAGATGGTGCCGCCAACCTCAAAGCTGCCTTTCTTGAATTGCATCACTGACGTGTTGTTTATGCACGTGCCTTCTGGAAATATGAGGATGGGAAGCTTGGTAGGGTCTTCGACGTGCTCCCGGAGCCGCTTGGCAACAGCCTGTCGGTCCTTGATCTCTGCTCGCTCAAACCAGATGTGCGAAGCCGCCTTGTTCAGTGCTGTCTGGATCACCCCGATGAAGCCGCCCTGGGTCTGGCCCACCAGGGCGTAACAGTTGTCGCTCGCCAGCATAGCCACGTCAATGGGGGAAGTGTGGTTGGCCAC</t>
    </r>
  </si>
  <si>
    <t>60, 99, 203, 371</t>
  </si>
  <si>
    <t>232, 245</t>
  </si>
  <si>
    <t>233, 306</t>
  </si>
  <si>
    <t>80, 100</t>
  </si>
  <si>
    <t>XM_27425151.1</t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</si>
  <si>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ACTTGGAGGTCAGCACGGTGCTCACGGACGCAAAGAATTTGTCCAGAGAGGCGTGCACAGCGGGGGTGAAGTCGGCGGGGTGGTGGTTGGCCAGGGTCACCAGCAGGCAGTGGCTCAGGAGCTTGAAGTTGACAGGGTCCACACGCAGCTTGTGGGCGTGCAGGTCGCTCAGAGCGGACAGGGCACCGGGCAGGTCATCGAGGTGGCCAACGGCATTGGTCAGGGCGTCTGCG</t>
    </r>
    <r>
      <rPr>
        <sz val="11"/>
        <color rgb="FFFF0000"/>
        <rFont val="Calibri"/>
        <family val="3"/>
        <charset val="134"/>
        <scheme val="minor"/>
      </rPr>
      <t>ACCTCGGCCGCGACCA</t>
    </r>
  </si>
  <si>
    <r>
      <t>G</t>
    </r>
    <r>
      <rPr>
        <sz val="11"/>
        <color rgb="FFFF0000"/>
        <rFont val="Calibri"/>
        <family val="3"/>
        <charset val="134"/>
        <scheme val="minor"/>
      </rPr>
      <t>CGTGGTCGCGGCCGAGGT</t>
    </r>
    <r>
      <rPr>
        <sz val="11"/>
        <color theme="1"/>
        <rFont val="Calibri"/>
        <family val="2"/>
        <scheme val="minor"/>
      </rPr>
      <t>CGCCGACTTCACCCCCGCTGTGCACGCCTCTCTGGACAAATTCTTTGCGTCCGTGAGCACCGTGCTGACCTCCAAGTACCGTTAAACTGGAGCCCCGGGGCTGCGTCCTGCGGGCTTGCCTTCTGGCCAGGCCCTCCTCCCTCCCTCGCACCTGT</t>
    </r>
    <r>
      <rPr>
        <sz val="11"/>
        <color rgb="FFFF0000"/>
        <rFont val="Calibri"/>
        <family val="3"/>
        <charset val="134"/>
        <scheme val="minor"/>
      </rPr>
      <t>ACCTGCCCGGGCGGCCGC</t>
    </r>
  </si>
  <si>
    <r>
      <rPr>
        <sz val="11"/>
        <color rgb="FFFF0000"/>
        <rFont val="Calibri"/>
        <family val="3"/>
        <charset val="134"/>
        <scheme val="minor"/>
      </rPr>
      <t>GCGTGGTCGCGGCCGAGGT</t>
    </r>
    <r>
      <rPr>
        <sz val="11"/>
        <color theme="1"/>
        <rFont val="Calibri"/>
        <family val="2"/>
        <scheme val="minor"/>
      </rPr>
      <t>ACTCTCAAACCGCGGGCTGGGTCTCCGCGCTACCAGGATCCGATTTCCCCCATGTATACGACTCGTAGACCACCTGGCAATCTGGACTCTCCGGAAAAGCAAGCTCTTGGCCTCGGAAGACCCTCTTGCCTCAAATGGAGCTATTGTTGTTGGTTCCAAAGAGGATGACACTACCAAAGGCGTTCTTCCTCAGTTTGGCCACTCGCTGGAACATTCCAGTGATGAGGTTGCAACTCATGAAGGTCTGGGTGAGCTCGTCAAGGAACCGGGACTCACCATACCACAGGGACCAGCCATCCTTATCAAAGTGCTCCCAAAAATACGGCAGCGCCACACACTGCGTGTCCTCATTGGAGTACTTTCTCTTACACTCATCCAACACAAAGGT</t>
    </r>
    <r>
      <rPr>
        <sz val="11"/>
        <color rgb="FFFF0000"/>
        <rFont val="Calibri"/>
        <family val="3"/>
        <charset val="134"/>
        <scheme val="minor"/>
      </rPr>
      <t>ACCTGCCCGGCCGG</t>
    </r>
  </si>
  <si>
    <r>
      <rPr>
        <sz val="11"/>
        <color rgb="FFFF0000"/>
        <rFont val="Calibri"/>
        <family val="3"/>
        <charset val="134"/>
        <scheme val="minor"/>
      </rPr>
      <t>AGCGTGGTCGCGGCCGAGGT</t>
    </r>
    <r>
      <rPr>
        <sz val="11"/>
        <color theme="1"/>
        <rFont val="Calibri"/>
        <family val="2"/>
        <scheme val="minor"/>
      </rPr>
      <t>ACCTTAGCCAGCAAAGGGCAGCGGGTCACACCCGGGCCGAGCTGGGCGTGGTGGTCGTACCGGGCCATTGGACCCGGATACGTAGGCACCGTGATAGGCGCAAACCCTTCCCATGGAACTCAAAAGGCTGGAGTTGTAGTTCTGTGGGACTCCGGAGTGCTGGCTACATACCCGTCTAATCGAACAGGCTTCAGCCCGCTACGGCTCTTCGACAGTGGACCAAGCGGTGTTCACCACCGGGTAGGACCGTGCAGAGAGTGCTCAGGCCCTCTTGTGGGTACCCGGTGGAAGTGCCGCATCTGTTGGGAGCACAACCTGTGTAACCCTTGCTACATGAATGACAAGCATTTCCTGGACCATGCCTTTTATCGTTTCGACCTTCCGGCTGGGTCAGGAGTGGAGGTGCCGCCAAGAATGCAATCAGTGAAGATGCAAGTCACGGGCATTTTTCCTGATGCCAAAGTTATGCGTGGCCAACACTGGAGGT</t>
    </r>
    <r>
      <rPr>
        <sz val="11"/>
        <color rgb="FFFF0000"/>
        <rFont val="Calibri"/>
        <family val="3"/>
        <charset val="134"/>
        <scheme val="minor"/>
      </rPr>
      <t>ACCTGCCCGGGCG</t>
    </r>
  </si>
  <si>
    <r>
      <rPr>
        <sz val="11"/>
        <color rgb="FFFF0000"/>
        <rFont val="Calibri"/>
        <family val="3"/>
        <charset val="134"/>
        <scheme val="minor"/>
      </rPr>
      <t>GCCGCCCGGGCAGGT</t>
    </r>
    <r>
      <rPr>
        <sz val="11"/>
        <color theme="1"/>
        <rFont val="Calibri"/>
        <family val="2"/>
        <scheme val="minor"/>
      </rPr>
      <t>ACTTGGAGGTCAGCACGGTGCTCACGGACGCAAAGAATTTGTCCAGAGAGGCGTGCACAGCGGGGGTGAAGTCGGCGGGGTGGTGGTTGGCCAGGGTCACCAGCAGGCAGTGGCTCAGGAGCTTGAAGTTGACAGGGTCCACACGCAGCTTGTGGGCGTGCAGGTCGCTCAGAGCGGACAGGGCACCGGGCAGGTCATCGAGGTGGCCAACGGCATTGGTCAGGGCGTCTGCGACCTTCTTGCCGTGGCCCTTGACCTGGGCAGAGCCGTGGCTCACATCAAAGTGAGGGAAGTAGGTCTTGGTGGTGGGGTAGACAAAGAACATCCTCTCTAGGGCCTCCGCGCCATATTCACCGGCGTGGCCACCAATCTTGCCCCAGGCCTCGGAGATGTTGGTCTTGTCCTTCGCAGAGAGCACCATGGTGATTCCTTCCTGAGTCTGTC</t>
    </r>
  </si>
  <si>
    <r>
      <t>CTCCGGCCGCCATGGCGGCCGCGGGAATTCGATT</t>
    </r>
    <r>
      <rPr>
        <sz val="11"/>
        <color rgb="FFFF0000"/>
        <rFont val="Calibri"/>
        <family val="3"/>
        <charset val="134"/>
        <scheme val="minor"/>
      </rPr>
      <t>AGCGTGGTCGCGGCCGAGGT</t>
    </r>
    <r>
      <rPr>
        <sz val="11"/>
        <color theme="1"/>
        <rFont val="Calibri"/>
        <family val="2"/>
        <scheme val="minor"/>
      </rPr>
      <t>ACTTTGTTTTCTGTGTCTCTTGTCCAGTCTGATAAGACTTCAACAACGTTTTCATGGTCTTCAAAAATTCTCTCGATTTGCAATTCGGGATATATTTCATAAAGGCACCAGTCCACATTGCAGTCACAATGGGTTTTTTCAAAAAGATTGTCCAGAACATCCCGAGCCAACTGTCGCTCATCCACCATCAGTGACTTGGTGCTATTATCGTCCATATGCACCTTAACCACAAGCTTCTTGACCTTGGCTTCCTTCAGTTTTTCCAGTGCTAACTTAATTTTATTAGCTTTTGCTTGGGCTTCTTCTTCTTCTTTAGAGAGAGGTTCAGGAGGCGGTGGAGGCGGTGGAGGCAGTGGAAGGTCTAACATGGGTTCTGCTGGTGGAGGTGGCAAAGCATCTTCATAGTGGCTAATACCAGCTGCAGCAGCACTTGCTCCATAACCAAGTGAGGCTGCACCCCGGCCATCTGATGCCCCCTGAAGTACTGAGTGGTGCTGATTCTGAGAGGACTCTTTCTGAGCCTGGATGGTTCTCTGCTCAGCCTCACTTATATCTGCTACCAAATCTGCCATGAGGGCGTCTAGATCTTGGTCTTCCAGGGCATTTAAGGACTCATTTAAATCCTTAAATCCCACACTGTAGTTAAACTCTTCTCGGGGTGGCTTGGGTTCTGGAGGAGGGAGAGTG</t>
    </r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</si>
  <si>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CAAAGTGTGGTTGATCTGGTGGCTCTGGGAATCATTCTGACCACTGCTTCAGCCACCACAGGAGGAGTGGCAAGATCCTACCTGCCAGGCGAAGAAGCGCAGACCACTGACTTTTGACCTGT</t>
    </r>
    <r>
      <rPr>
        <sz val="11"/>
        <color rgb="FFFF0000"/>
        <rFont val="Calibri"/>
        <family val="2"/>
        <scheme val="minor"/>
      </rPr>
      <t>ACCTGCCCGGGCGGCCGCTCG</t>
    </r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</si>
  <si>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2"/>
        <scheme val="minor"/>
      </rPr>
      <t>ACCGCAGACACATGATCCATGTGGACCATTACAGGCATGTCCAGTGCACGCATATCAAAAGTATACAAGTTATAGTCTTCATTGGCTGCAGTAAAATGGAAAGCTTCCATCGGGTTCCAACAGATTGTATTTGTTCTCATATCCAAGATAACCTTTTTCAGAGGAGTTGCTTGCCGCATGTCATACAGCACGATATTCCTGTCAGAAGCACAGCTTCCCAAGAGATACGTCTCAATGGGGTTAAATTTAACACTGCTTATACTGTCAAATCCCCAGTTCATTGAGCATATAGGGTTGGTTCTTTGTTCATCCCAAATGTCTACTTGCTGTCCACATGTGGCAAAGGCGGGGTCCTTCCAGTGATGATCAATGCCAGTGTACACTGTCTTTCCCAATATCGTGTGAAGCGGCTCCTCCTCTTTCCCACAGCCCGGCCCATCCATTCTCCACTGCTTCACAGTTTTGTCATCGCCAACAGTAAAAAAGGAAGTCCCACAAAAGCGAGTGCAGATCCCTCGTACAAAACCTTCATGCGCTTGGATCGTTC</t>
    </r>
    <phoneticPr fontId="1" type="noConversion"/>
  </si>
  <si>
    <r>
      <t>CATGCTCCGGCCGCCATGGCGGCCGCGGGAATTCGATTCGA</t>
    </r>
    <r>
      <rPr>
        <sz val="11"/>
        <color rgb="FFFF0000"/>
        <rFont val="Calibri"/>
        <family val="3"/>
        <charset val="134"/>
        <scheme val="minor"/>
      </rPr>
      <t>GCGGCCGCCCGGGCAGGT</t>
    </r>
    <r>
      <rPr>
        <sz val="11"/>
        <color theme="1"/>
        <rFont val="Calibri"/>
        <family val="2"/>
        <scheme val="minor"/>
      </rPr>
      <t>ACTTGGAGGTCAGCACGGTGCTCACGGACGCAAAGAATTTGTCCAGAGAGGCGTGCACAGCGGGGGTGAAGTCGGCGGGGTGGTGGTTGGCCAGGGTCACCAGCAGGCAGTGGCTCAGGAGCTTGAAGTTGACAGGGTCCACACGCAGCTTGTGGGCGTGCAGGTCGCTCAGAGCGGACAGGGCACCGGGCAGGTCATCGAGGTGGCCAACGGCATTGGTCAGGGCGTCTGCGACCTTCTTGCCGTGGCCCTTGACCTGGGCAGAGCCGTGGCTCACATCAAAGTGAGGGAAGTAGGTCTTGGTGGTGGGGTAGACAAAGAACATCCTCTCTAGGGCCTCCGCGCCATATTCACCGGCGTGGCCACCAATCTTGCCCCAGGCCTCGGAGATGTTGGTCTTGTCCTTCGCAGAGAGCACCATGGTGATTCCTTCCTGAGTCTGTC</t>
    </r>
    <r>
      <rPr>
        <sz val="11"/>
        <color rgb="FFFF0000"/>
        <rFont val="Calibri"/>
        <family val="3"/>
        <charset val="134"/>
        <scheme val="minor"/>
      </rPr>
      <t>ACCTCGGCCGCGACCA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</si>
  <si>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GGTCGCGGCCGAGGT</t>
    </r>
    <r>
      <rPr>
        <sz val="11"/>
        <color theme="1"/>
        <rFont val="Calibri"/>
        <family val="2"/>
        <scheme val="minor"/>
      </rPr>
      <t>ACGGTGCATCACCACTGTCTGTGTCGGTTGGTCCAGGGAAGCCATCAATTCTTCATTAATGATCATCTTGCTGATGATGGAGTGAACAGTAGGTAGATCTAGCTCAAACATATCTGACAGTGTCTCCATACTGATTGAGTCATAGACACTGCTGTAAGTGAAGAGATAGGTCCTCAGTGACTCTTCCTGGATCTTCCGAACTAGCATGGTGCGAACTTTGTCAGCCTCAGGGAAAAGGTCCCACACTTTCCCATTCATCTTTTCATTAATGATGAAACTGTGGCAGGTCTTCCAGTCACCCATCTTCATGGCCTTGGAGGCAGCAACCACATGCTCCCTCATTGACTCAGGAGGACCTAGCAGGGGCTGCCGCTCCCCTACCCGCAGTTGGTGATGGAACTGCTTGCTGATCATGCGTCGTCGGGCATCACTCTCATGGGCAGCCATGTAGGGGATCTCCAGGAGCATCGCAGACACCAGATAAACACACTC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</si>
  <si>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GTTGCACAGACTTCTCCACGAGGGAAAAGTTTAGCTTGTTGGCATTGTGCTGAAACACTTGCAGACAAGCCGACCCGGATCTCCAAGGGCTACATCATGGAACCCAAGGCTGTGAACAGCAGCGCCAACTCGGTGATCTTTTCATTGAAAGAAGAAGTGGGCGCTCTGGCCAGAGCGTTACAGATATTCAAGGACAACCACGTGAACCTGGTGCACATTGAGTCGCGCTCTTCGGCCCGTTTCAAGGATGGCTACGAGTTCATCATCAACTTCAACCCAAGCGAGGGGAATGTTCACGAGGCCTTGGAGAAAATCAAGAGCATGTCGCAGTACCTCGGCCGCGACCACGCTAATCACTAGTGAATTCGCGGCCGCCTGCAGGTCGACCATATGGGAGAGCTCCCAACGCGTTGGATGCATAGCTTGAGTATTCTATAGTGTCACCTAAATAGCTTGGCGTAATCATGGTCATAGCTGTTTCCTGTGTGAAATTGTTATCCGCTCACAATTCCACACAACATACGAGCCGGAAGCATAAAGTGTAAAGCCTGGGGTGCCTAATGAGTGAGCTAACTCACATTAATTGCGTTGCG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</si>
  <si>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CGAGCGGCCGCCCGGGCAGGT</t>
    </r>
    <r>
      <rPr>
        <sz val="11"/>
        <color theme="1"/>
        <rFont val="Calibri"/>
        <family val="2"/>
        <scheme val="minor"/>
      </rPr>
      <t>CAGAGACCGCCGTTGCTTATCGGTTCCTATCACGATGTCGGGAGGTAGCAGCGTTTTGGCACTCAAGGAGGACGATGTCAGGCGATTCCTGACCGCAAAAACCCACCTGGGGACCAACAACTTGGACTTCCAGATGAAGGAGTACCTCGGCCGCGACCACGCTAATCACTAGTGAATTCGCGGCCGCCTGCAGGTCGACCATATGGGAGAGCTCCCAACGCGTTGGATGCATAGCTTGAGTATTCTATAGTGTCACCTAAATAGCTTGGCGTAATCATGGTCATAGCTGTTTCCTGTGTGAAATTGTTATCCGCTCACAATTCCACACAACATACGAGCCGGAAGCATAAAGTGTAAAGCCTGGGGTGCCTAATGAGTGAGCTAACTCACATTAATTGCGTTGCGCTCACTGCCCGCTTTCCAGTCGGGAAACCTGTCGTGCCAGCTGCATTAATGAATCGGCCAACGCGCGGGGAGAGGCGGTTTGCGTATTGGGCGCTCTTCCGCTTCCTCGCTCACTGACTCGCTGCGCTCGGTCGTTCGGCTGCGGCGAGCGGTATCAGCTCACTCAAAGGCGGTAATACGGTTATCCACAGAATCAGGGGATAACGCAGGAAAGAACATGTGAGCA</t>
    </r>
    <phoneticPr fontId="1" type="noConversion"/>
  </si>
  <si>
    <t>211, 290, 360, 370</t>
    <phoneticPr fontId="1" type="noConversion"/>
  </si>
  <si>
    <r>
      <rPr>
        <sz val="11"/>
        <color rgb="FFFF0000"/>
        <rFont val="Calibri"/>
        <family val="2"/>
        <scheme val="minor"/>
      </rPr>
      <t>GCGTGGTCGCGGCCGAGGT</t>
    </r>
    <r>
      <rPr>
        <sz val="11"/>
        <color theme="1"/>
        <rFont val="Calibri"/>
        <family val="3"/>
        <charset val="134"/>
        <scheme val="minor"/>
      </rPr>
      <t>TTTTTTTTTTTTTTTTTTAGTGGAACCATGAACACATTTATTCAGACATTAAACATCGTAAAGATCCTTCTGTTGGTGAACTAGTGGTTTGCCCTGCATTCGCGGAAGGCAGCACGAAGAGTGGTCTTAGTCTCCGCCGAGAAGAAGTCGGCGTGCTGCGCGTGGGTGTCGGGGGTCAGATCGCAGATTTTCCTGAAAGCGCAGTCCAGGTCTTCACATTCCAGTTCCCTCTTGACCTCCTCGAACTTTCCGCGAGTCTCCTCGCTCACGTGGGTCTTCAGGCATTCCACAACCGCGTGCCTGGATTCGGCTGGGAGGCTGCAGAAGCCGTCCTGGGCATAGGCAAAGCCGACGACGGCGAAGAAGGTGAGAGCGAGGACAGCCTTCATGGTGACCGGGGATGGTGCGGGTACCTGCCCGGGCGGCCGCTAATCGAATTCCCGCGGCCGCCATGGCGGCCGGGAGCATGCGACGTCGGGCCCAATTCGCCCTATAGTGAGTCGTATTACAATTCACTGGCCGTCGTTTTACAACGTCGTGACTGGGAAAACCCTGGCGTTACCCAACTTAATCGCCTTGCAGCACATCCCCCTTTCGCCAGCTGGCGTAATAGCGAAGAGGCCCGCACCGATCGCCCTTCCCAACAGTTGCGCAGCCTGAATGACGAATGGACGCGCCCTGTAGCGGCGCATTAAGCGCGGCGGGTGTGTGATTACGCGCAGCGTGACCGCTACACTTGCAGCGCCTAGCGCCCGCTCTTTCGCTTTCTTCCCTCTTTCTCCGCACGTCGCGCTTCCCGTCAGGCTCTAATCGGGGCTCCCTTTAGCTCGGATTATGCTTACGC</t>
    </r>
    <r>
      <rPr>
        <sz val="11"/>
        <color rgb="FFFF0000"/>
        <rFont val="Calibri"/>
        <family val="2"/>
        <scheme val="minor"/>
      </rPr>
      <t>ACCTCGACCCAAACTTGATTAG</t>
    </r>
    <phoneticPr fontId="1" type="noConversion"/>
  </si>
  <si>
    <t>CATGCTCCCGGCCGCCATGGCGGCCGCGGGAATTCGATTAGCGTGGTCGCGGCCGAGGTACATTTGGCGTCATCGCACCGGGGAGCGC</t>
    <phoneticPr fontId="1" type="noConversion"/>
  </si>
  <si>
    <r>
      <rPr>
        <sz val="11"/>
        <color rgb="FFFF0000"/>
        <rFont val="Calibri"/>
        <family val="2"/>
        <scheme val="minor"/>
      </rPr>
      <t>CGCGGCCGAGGT</t>
    </r>
    <r>
      <rPr>
        <sz val="11"/>
        <color theme="1"/>
        <rFont val="Calibri"/>
        <family val="2"/>
        <scheme val="minor"/>
      </rPr>
      <t>GCCATGAGGACAATTGTGCTGTTGGGAATTGTCATCGTCGTGGCAGGCTTCGCGTCTGCTGGGAGAGGTTGGGACAACTGGCCACGAGAGTGCGGCCCAGGGCAAGTGTTCAAGTCCTGCGTGAGCAGCTCCTGCGGTGAGGACAGGTGCGGCGACGATCCTGTCCCGCGCCGTTTCAGGGCTTGCACTCTCGACTGCGCCACGGGTTGCTTCTGCGACCACGGCTACTACAGGCGGAGCTCCGACAACAAGTGCGTCCGCCGGGCCGACTGCTAACAGATTGGCGTGACCCTCACGACCTCGCGGAACCAAGGAAATGGCAGCATTGAAGTTCTCTACGCTTGTCTAATCTTGTTACCCCGGCAGAACAAAATCCTCGTGTATGTTTCCAAAGTTTGCAAATAAAAAACAACTTGTCTGTTTCGAAAAAAAAAAAAAAAAAAAAAAAAAAAGACCTGCCCGGGCGGCCGCTCGAAATCGAATTCCCGCGGCCGCCATGGCGGCCGGGAGCATGCGACGTCGGGCCCAATTCGCCCTATAGTGAGTCGTATTACAATTCACTGGCCG</t>
    </r>
    <phoneticPr fontId="1" type="noConversion"/>
  </si>
  <si>
    <r>
      <rPr>
        <sz val="11"/>
        <color rgb="FFFF0000"/>
        <rFont val="Calibri"/>
        <family val="2"/>
        <scheme val="minor"/>
      </rPr>
      <t>GTCGCGGCCGAGGT</t>
    </r>
    <r>
      <rPr>
        <sz val="11"/>
        <color theme="1"/>
        <rFont val="Calibri"/>
        <family val="2"/>
        <scheme val="minor"/>
      </rPr>
      <t>GTTTATTTGGCATAATGAAATCGTAAACTGTGTTGAAAAAAGAAAAATGAAAACAGCAGCTTCCGCTTGGTGACGTGCCTACCACTTCTACGCATGTTCACGTTTTTTGCTTCACTGACCCACTGCGCTAATAACGCAATAAATAATTCAAATGATGTGACATAAAATTAATTGTTTACATTTCCTTTGCGGGCAACCCTTTTCTCTTCCGCTAACGATGCATATAGCTGAGAGAGACAGCCGGCGCCACCTATCTAGCTTTCGAAATTGAACACTGCATACAAGCAACCGCAGGGGCCCACTTAGTAGCATCATTGGCAGCCGAGTCTTCATGTCCCAGCCTTGAGCCCTCGGCACCTTGTGCAACAACATGGGTGCGACGACAGGCCACCGCCATTTACCAGTGCAACCAGCGAGGCTTGGGCTCTTGTCTCAGGGCAGAAGCGTACCTGCCCGGGCGGCCGCTCGAAATCGAATTCCCGCGGCCGCCATGGCGGCCGGGAGCATGCGACGTCGGGCCCAATTCGCCCTATAGTGAGTCGTATTACAATTCACTGGCCGTCGTTTTACAACGTCGTGACTGGGAAAACCCTGGCGTTACCCAACTTAATCGCCTTGCAGCACATCCCCCTTTCGCCAGCTGGCGTAATAGCGAAGAGGCCCGCACCGATCGCCCTTCCCA</t>
    </r>
    <phoneticPr fontId="1" type="noConversion"/>
  </si>
  <si>
    <r>
      <rPr>
        <sz val="11"/>
        <color rgb="FFFF0000"/>
        <rFont val="Calibri"/>
        <family val="2"/>
        <scheme val="minor"/>
      </rPr>
      <t>CTGAGCGGCCGCCCGGGCAGGT</t>
    </r>
    <r>
      <rPr>
        <sz val="11"/>
        <color theme="1"/>
        <rFont val="Calibri"/>
        <family val="2"/>
        <scheme val="minor"/>
      </rPr>
      <t>CCAAGTCCTGTCACCGACACACCGCCCGACAGCCACAGAATGACTACGATGAATCCAGAGTACCTCGGCCGCGACCACGCTAATCGAATTCCCGCGGCCGCCATGGCGGCCGGGAGCATGCGACGTCGGGCCCAATTCGCCCTATAGTGAGTCGTATTACAATTCACTGGCCGTCGTTTTACAACGTCGTGACTGGGAAAACCCTGGCGTTACCCAACTTAATCGCCTTGCAGCACATCCCCCTTTCGCCAGCTGGCGTAATAGCGAAGAGGCCCGCACCGATCGCCCTTCCCAACAGTTGCGCAGCCTGAATGGCGAATGGACGCGCCCTGTAGCGGCGCATTAAGCGCGGCGGGTGTGGTGGTTACGCGCAGCGTGACCGCTACACTTGCCAGCGCCCTAGCGCCCGCTCCTTTCGCTTTCTTCCCTTCCTTTCTCGCCACGTTCGCCGGCTTTCCCCGTCAAGCTCTAAATCGGGGGCTCCCTTTAGGGTTCCGATTTAGTGCTTTACGGCA</t>
    </r>
    <phoneticPr fontId="1" type="noConversion"/>
  </si>
  <si>
    <t>CACCGCGTTGGGAGCTCTCCCATATGGTCGACCTGCAGGCGGCCGCGAATTCACTAGTGATTCGAGCGGCCGCCCGGGCGGCCGCTCGAAATCGAATTCCCGCGGCCGCCATGGCGGCCGGGAGCATGCGACGTCGGGCCCAATTCGCCCTATAGTGAGTCGTATTACAATTCACTGGCCGTCGTTTTACAACGTCGTGACTGGGAAAACCCTGGCGTTACCCAACTTAATCGCCTTGCAGCACATCCCCCTTTCGCCAGCTGGCGTAATAGCGAAGAGGCCCGCACCGATCGCCCTTCCCAACAGTTGCGCAGCCTGAATGGCGAATGGACGCGCCCTGTAGCGGCG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</si>
  <si>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GTCGGCCGAACTGCAGTGGATGATCGTGAAAGACCGATCCTGCTTCCTCGTGAAGAAGCGGATGATTAAGACATGGTTTAGCACTGACCCCCTGAATCCCAAAGGAACGCACGCCAAGCGCTACAGCGGCACAGTTCGGGACAAGGCCCTCACAATTGAGCCTCACGGCAGCGGCAAGGGCGTCACGCTTGTCTACAAAAAGCAAGCGAATCGCAAGAAGCCCGCCAAGCTGCTTGACCGTGTGCCCCTGAAGAAGGGCGCCCGCCGCACGATGTCCTCGATCAAGAAGTGGGTGAAGGGGCACAAGTACCTCGGCCGCGACCACGCTAATCGAATTCCCGCGGCCGCCATGGCGGCCGGGAGCATGCGACGTCGGGCCCAATTCGCCCTATAGTGAGTCGTATTACAATTCACTGGCCGTCGTTTTACAACGTCGTGACTGGGAAAACCCTGGCGTTACCCAACTTAATCGCCTTGCAGCACATCCCCCTTTCGCCAGCTGGCGTAATAGCGAAGAGGCCCGCACCGATCGCCCTTCCCAACAGTTGCGCAGCCTGAATGGCGAATGGACGCGCCCTGTAGCGGCGCATTAAGCGCGGCGGGTGTGGTGGTTACGCGCAGCGTGACCGCTACACTTGCCAGCGCCCTAGCGCCCGCTCCTTTCGCTTTCTTCCCTTCCTTTCTCGCCACGTTCGCCGGCTTTCCCCG</t>
    </r>
    <phoneticPr fontId="1" type="noConversion"/>
  </si>
  <si>
    <r>
      <rPr>
        <sz val="11"/>
        <color rgb="FFFF0000"/>
        <rFont val="Calibri"/>
        <family val="3"/>
        <charset val="134"/>
        <scheme val="minor"/>
      </rPr>
      <t>CGGCCGCCCGGGCAGGT</t>
    </r>
    <r>
      <rPr>
        <sz val="11"/>
        <color theme="1"/>
        <rFont val="Calibri"/>
        <family val="2"/>
        <scheme val="minor"/>
      </rPr>
      <t>ACCAAAAATCGGGGAAACCGTGTAAAAAGACGATCAAGGGCTTGTCCCGGCTACCAGCCGACACGTAGTGAAGCGTGACGTCACCAAGCGTCACGAACTCGTGTGTGCCAAGCTCCGGATCCCTAAGGCACTCGGGCTCTTCAGTGCGTTGCTTAGGTTGCAGGAAGCCTTTTCCTTTGAGCAAGACTTGAATAGCGATGCCCGCTAAAAGCATAGTACCTCGGCCGCGACCACGCTAATCGAATTCCCGCGGCCGCCATGGCGGCCGGGAGCATGCGACGTCGGGCCCAATTCGCCCTATAGTGAGTCGTATTACAATTCACTGGCCGTCGTTTTACAACGTCGTGACTGGGAAAACCCTGGCGTTACC</t>
    </r>
    <phoneticPr fontId="1" type="noConversion"/>
  </si>
  <si>
    <t xml:space="preserve"> 367, 372</t>
    <phoneticPr fontId="1" type="noConversion"/>
  </si>
  <si>
    <t>74, 152, 320, 387</t>
    <phoneticPr fontId="1" type="noConversion"/>
  </si>
  <si>
    <t>FSN</t>
    <phoneticPr fontId="1" type="noConversion"/>
  </si>
  <si>
    <t>Eimeria maxima mRNA for immune mapped protein 1 (imp-1 gene), strain Houghton</t>
    <phoneticPr fontId="1" type="noConversion"/>
  </si>
  <si>
    <t>Peromyscus maniculatus voucher WM480T2B alpha-globin (HBA) gene, HBA-T1/T2 allele, complete cds</t>
    <phoneticPr fontId="1" type="noConversion"/>
  </si>
  <si>
    <t>Contig</t>
    <phoneticPr fontId="1" type="noConversion"/>
  </si>
  <si>
    <t>average</t>
  </si>
  <si>
    <t>SD</t>
  </si>
  <si>
    <t>Haemaphysalis flava vitellogenin (Vg) mRNA, complete cds</t>
  </si>
  <si>
    <t xml:space="preserve">Ixodes scapularis monocarboxylate transporter 10 (LOC8051053), transcript variant X3, mRNA 
 </t>
  </si>
  <si>
    <t xml:space="preserve"> Ixodes scapularis mucin-17-like (LOC115332412), mRNA</t>
  </si>
  <si>
    <t xml:space="preserve">Ixodes scapularis glutamine synthetase (LOC8051141), mRNA 
 </t>
  </si>
  <si>
    <t xml:space="preserve">Ixodes scapularis peptidyl-prolyl cis-trans isomerase B (LOC8028154), mRNA 
 </t>
  </si>
  <si>
    <t xml:space="preserve"> Ixodes scapularis probable signal peptidase complex subunit 2 (LOC8032972), mRNA</t>
  </si>
  <si>
    <t>Length of the largest transcript （bp）</t>
  </si>
  <si>
    <t xml:space="preserve"> AB020491.1</t>
  </si>
  <si>
    <t xml:space="preserve"> XM_029967818.1</t>
  </si>
  <si>
    <t>EU128750.2</t>
  </si>
  <si>
    <t>BK007796.1</t>
  </si>
  <si>
    <t>Ixodes scapularis spectrin alpha chain (LOC8051692), transcript variant X2, mRNA</t>
  </si>
  <si>
    <t>XM_029986215.1</t>
  </si>
  <si>
    <t>XM_022377864.1</t>
  </si>
  <si>
    <t xml:space="preserve">  EF633832.1</t>
  </si>
  <si>
    <t xml:space="preserve"> AB127388.1</t>
  </si>
  <si>
    <t xml:space="preserve"> XM_029984228.1</t>
  </si>
  <si>
    <t xml:space="preserve"> XM_029966594.1</t>
  </si>
  <si>
    <t xml:space="preserve"> XM_029980808.1</t>
  </si>
  <si>
    <t xml:space="preserve">  XM_029988177.1</t>
  </si>
  <si>
    <t xml:space="preserve"> XM_029993984.1</t>
  </si>
  <si>
    <t xml:space="preserve">  XM_002435916.2</t>
  </si>
  <si>
    <t xml:space="preserve">  XM_029978056.1</t>
  </si>
  <si>
    <t xml:space="preserve">  AY241965.1</t>
  </si>
  <si>
    <t xml:space="preserve">  XM_029966975.1</t>
  </si>
  <si>
    <t>GADI01004841，0.000000007</t>
  </si>
  <si>
    <t xml:space="preserve"> EB099892 </t>
  </si>
  <si>
    <t xml:space="preserve">  XM_029993984.1</t>
  </si>
  <si>
    <t>Ixodes scapularis mucin-17-like (LOC115327983), mRNA</t>
  </si>
  <si>
    <t xml:space="preserve"> BK007299.1</t>
  </si>
  <si>
    <t xml:space="preserve"> BK007670.1</t>
  </si>
  <si>
    <t xml:space="preserve">  5e-19   XM_029992748.1</t>
  </si>
  <si>
    <t>Ixodes scapularis cytochrome b5 (LOC8039113), mRNA</t>
  </si>
  <si>
    <t>Ixodes scapularis translation elongation factor 2 (LOC8043622), mRNA</t>
  </si>
  <si>
    <t xml:space="preserve">Ixodes scapularis importin-5 (LOC8028203), mRNA 
 </t>
  </si>
  <si>
    <t xml:space="preserve">Haemaphysalis longicornis HlVg-2 mRNA for Vitellogenin-2, complete cds 
 </t>
  </si>
  <si>
    <t>5,80</t>
  </si>
  <si>
    <t>46,99,203,371</t>
  </si>
  <si>
    <t>46,60,203,371</t>
  </si>
  <si>
    <t>46,60,99,371</t>
  </si>
  <si>
    <t>46, 60,99,203</t>
  </si>
  <si>
    <t>56, 74, 320,387</t>
  </si>
  <si>
    <t>56,74,152,387</t>
  </si>
  <si>
    <t>56,74,152,320</t>
  </si>
  <si>
    <t>88, 245</t>
  </si>
  <si>
    <t>142, 306</t>
  </si>
  <si>
    <t>150, 372</t>
  </si>
  <si>
    <t>150, 367</t>
  </si>
  <si>
    <t>Sequence per kilobase (SPK) for a fragment</t>
  </si>
  <si>
    <t>SPK for unigene</t>
  </si>
  <si>
    <t>Standardized SPK for unigene</t>
  </si>
  <si>
    <t>146, 290, 360, 370</t>
    <phoneticPr fontId="1" type="noConversion"/>
  </si>
  <si>
    <t>146, 211, 360, 370</t>
    <phoneticPr fontId="1" type="noConversion"/>
  </si>
  <si>
    <t>211, 290, 146, 370</t>
    <phoneticPr fontId="1" type="noConversion"/>
  </si>
  <si>
    <t>211, 290, 146, 360</t>
    <phoneticPr fontId="1" type="noConversion"/>
  </si>
  <si>
    <t>163, 280</t>
    <phoneticPr fontId="1" type="noConversion"/>
  </si>
  <si>
    <t>33, 280</t>
    <phoneticPr fontId="1" type="noConversion"/>
  </si>
  <si>
    <t>33, 163</t>
    <phoneticPr fontId="1" type="noConversion"/>
  </si>
  <si>
    <t xml:space="preserve">Ixodes scapularis ATP-dependent translocase ABCB1 (LOC8052808), mRNA 
 </t>
    <phoneticPr fontId="1" type="noConversion"/>
  </si>
  <si>
    <r>
      <rPr>
        <sz val="11"/>
        <color rgb="FFFF0000"/>
        <rFont val="Calibri"/>
        <family val="3"/>
        <charset val="134"/>
        <scheme val="minor"/>
      </rPr>
      <t>GCCGCCCGGGCAGGT</t>
    </r>
    <r>
      <rPr>
        <sz val="11"/>
        <color theme="1"/>
        <rFont val="Calibri"/>
        <family val="2"/>
        <scheme val="minor"/>
      </rPr>
      <t>ACAGCAGGTCGCCGTGGGACCCCGACCATCCAACCTCGAGGATGGCTCCAACTGCAGCAGCAACGAGCAGTGCCAGTCCAAGTGTTGCCTGAAGGTCTTCAAGGGCGACGGCGCGGGATCACCGGGCGAGTGTCGGGCGGCCGCGGGTCCCGGCGAACGCTGCAGCCTCGAGCAGGTCAAGGGAGGCGCCAACGTCAACTTCTGTCCCTGCCGCGTCGGTATCTGCGGAGATGACGACATCTGTCCCAGCGAAGAAAGCAACTCGGGAGAAGACGACCATTGAATCAATCAGAAGCGAACAATAAATCGGCGAGTGCAATGCAGTAGGCGTTGCCCCAGGTTTAAATTAAAGGCGAAAAAAAATTAGTCGTCATGGTGACATGCAAATAAAAGCGT</t>
    </r>
    <r>
      <rPr>
        <sz val="11"/>
        <color rgb="FFFF0000"/>
        <rFont val="Calibri"/>
        <family val="3"/>
        <charset val="134"/>
        <scheme val="minor"/>
      </rPr>
      <t>ACCTCGGCCGCGACCACGC</t>
    </r>
    <phoneticPr fontId="1" type="noConversion"/>
  </si>
  <si>
    <t xml:space="preserve">Ixodes scapularis protein argonaute-2 (LOC8037273), mRNA 
 </t>
    <phoneticPr fontId="1" type="noConversion"/>
  </si>
  <si>
    <t>Haemaphysalis longicornis mRNA for cathepsin L-like tick cysteine proteinase A, complete cds</t>
    <phoneticPr fontId="1" type="noConversion"/>
  </si>
  <si>
    <t>Haemaphysalis longicornis mRNA for cathepsin L-like tick cysteine proteinase A, complete cds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</si>
</sst>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 "/>
    <numFmt numFmtId="165" formatCode="0_ "/>
    <numFmt numFmtId="166" formatCode="0.0000"/>
    <numFmt numFmtId="167" formatCode="0.00_);[Red]\(0.00\)"/>
    <numFmt numFmtId="168" formatCode="0_);[Red]\(0\)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9"/>
      <color theme="1"/>
      <name val="Verdana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97B0C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0" fillId="0" borderId="1" xfId="0" applyBorder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164" fontId="3" fillId="0" borderId="1" xfId="0" applyNumberFormat="1" applyFont="1" applyBorder="1" applyAlignment="1"/>
    <xf numFmtId="10" fontId="0" fillId="0" borderId="1" xfId="0" applyNumberForma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165" fontId="0" fillId="0" borderId="1" xfId="0" applyNumberFormat="1" applyBorder="1" applyAlignment="1">
      <alignment horizontal="center" wrapText="1"/>
    </xf>
    <xf numFmtId="10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wrapText="1"/>
    </xf>
    <xf numFmtId="165" fontId="0" fillId="0" borderId="1" xfId="0" applyNumberForma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9" fontId="0" fillId="0" borderId="3" xfId="0" applyNumberFormat="1" applyBorder="1" applyAlignment="1">
      <alignment wrapText="1"/>
    </xf>
    <xf numFmtId="10" fontId="0" fillId="0" borderId="3" xfId="0" applyNumberFormat="1" applyBorder="1" applyAlignment="1">
      <alignment wrapText="1"/>
    </xf>
    <xf numFmtId="0" fontId="0" fillId="0" borderId="3" xfId="0" applyBorder="1" applyAlignment="1">
      <alignment wrapText="1"/>
    </xf>
    <xf numFmtId="10" fontId="0" fillId="0" borderId="3" xfId="0" applyNumberFormat="1" applyBorder="1"/>
    <xf numFmtId="164" fontId="4" fillId="0" borderId="1" xfId="0" applyNumberFormat="1" applyFont="1" applyBorder="1" applyAlignment="1">
      <alignment wrapText="1"/>
    </xf>
    <xf numFmtId="0" fontId="0" fillId="5" borderId="0" xfId="0" applyFill="1"/>
    <xf numFmtId="0" fontId="0" fillId="6" borderId="0" xfId="0" applyFill="1"/>
    <xf numFmtId="0" fontId="0" fillId="7" borderId="1" xfId="0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9" borderId="1" xfId="0" applyFill="1" applyBorder="1"/>
    <xf numFmtId="0" fontId="0" fillId="8" borderId="1" xfId="0" applyFill="1" applyBorder="1" applyAlignment="1">
      <alignment horizontal="center" wrapText="1"/>
    </xf>
    <xf numFmtId="0" fontId="0" fillId="8" borderId="0" xfId="0" applyFill="1" applyBorder="1" applyAlignment="1">
      <alignment wrapText="1"/>
    </xf>
    <xf numFmtId="0" fontId="6" fillId="0" borderId="1" xfId="0" applyFont="1" applyBorder="1" applyAlignment="1">
      <alignment wrapText="1"/>
    </xf>
    <xf numFmtId="11" fontId="0" fillId="0" borderId="1" xfId="0" applyNumberForma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11" fontId="0" fillId="0" borderId="3" xfId="0" applyNumberFormat="1" applyBorder="1" applyAlignment="1">
      <alignment wrapText="1"/>
    </xf>
    <xf numFmtId="49" fontId="0" fillId="8" borderId="1" xfId="0" applyNumberFormat="1" applyFill="1" applyBorder="1" applyAlignment="1">
      <alignment horizontal="center" wrapText="1"/>
    </xf>
    <xf numFmtId="49" fontId="0" fillId="8" borderId="1" xfId="0" applyNumberFormat="1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8" borderId="5" xfId="0" applyFill="1" applyBorder="1" applyAlignment="1">
      <alignment wrapText="1"/>
    </xf>
    <xf numFmtId="10" fontId="0" fillId="0" borderId="3" xfId="0" applyNumberFormat="1" applyBorder="1" applyAlignment="1">
      <alignment vertical="center" wrapText="1"/>
    </xf>
    <xf numFmtId="10" fontId="0" fillId="0" borderId="0" xfId="0" applyNumberFormat="1" applyBorder="1" applyAlignment="1">
      <alignment wrapText="1"/>
    </xf>
    <xf numFmtId="0" fontId="0" fillId="0" borderId="1" xfId="0" applyFont="1" applyBorder="1" applyAlignment="1">
      <alignment wrapText="1"/>
    </xf>
    <xf numFmtId="164" fontId="0" fillId="3" borderId="1" xfId="0" applyNumberFormat="1" applyFill="1" applyBorder="1" applyAlignment="1">
      <alignment wrapText="1"/>
    </xf>
    <xf numFmtId="164" fontId="0" fillId="5" borderId="1" xfId="0" applyNumberFormat="1" applyFill="1" applyBorder="1" applyAlignment="1">
      <alignment wrapText="1"/>
    </xf>
    <xf numFmtId="164" fontId="0" fillId="4" borderId="1" xfId="0" applyNumberFormat="1" applyFill="1" applyBorder="1" applyAlignment="1">
      <alignment wrapText="1"/>
    </xf>
    <xf numFmtId="164" fontId="0" fillId="7" borderId="1" xfId="0" applyNumberFormat="1" applyFill="1" applyBorder="1" applyAlignment="1">
      <alignment wrapText="1"/>
    </xf>
    <xf numFmtId="165" fontId="0" fillId="8" borderId="1" xfId="0" applyNumberFormat="1" applyFill="1" applyBorder="1" applyAlignment="1">
      <alignment horizontal="center" wrapText="1"/>
    </xf>
    <xf numFmtId="164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horizontal="center" wrapText="1"/>
    </xf>
    <xf numFmtId="1" fontId="0" fillId="8" borderId="1" xfId="0" applyNumberFormat="1" applyFill="1" applyBorder="1" applyAlignment="1">
      <alignment wrapText="1"/>
    </xf>
    <xf numFmtId="49" fontId="0" fillId="0" borderId="0" xfId="0" applyNumberFormat="1"/>
    <xf numFmtId="49" fontId="0" fillId="8" borderId="4" xfId="0" applyNumberFormat="1" applyFill="1" applyBorder="1" applyAlignment="1">
      <alignment wrapText="1"/>
    </xf>
    <xf numFmtId="0" fontId="0" fillId="0" borderId="0" xfId="0" applyAlignment="1">
      <alignment wrapText="1"/>
    </xf>
    <xf numFmtId="3" fontId="0" fillId="8" borderId="1" xfId="0" applyNumberFormat="1" applyFill="1" applyBorder="1" applyAlignment="1">
      <alignment wrapText="1"/>
    </xf>
    <xf numFmtId="166" fontId="0" fillId="8" borderId="1" xfId="0" applyNumberFormat="1" applyFill="1" applyBorder="1" applyAlignment="1">
      <alignment horizontal="center" wrapText="1"/>
    </xf>
    <xf numFmtId="166" fontId="0" fillId="8" borderId="1" xfId="0" applyNumberFormat="1" applyFill="1" applyBorder="1" applyAlignment="1">
      <alignment wrapText="1"/>
    </xf>
    <xf numFmtId="166" fontId="0" fillId="8" borderId="5" xfId="0" applyNumberFormat="1" applyFill="1" applyBorder="1" applyAlignment="1">
      <alignment wrapText="1"/>
    </xf>
    <xf numFmtId="166" fontId="0" fillId="2" borderId="1" xfId="0" applyNumberFormat="1" applyFill="1" applyBorder="1" applyAlignment="1">
      <alignment wrapText="1"/>
    </xf>
    <xf numFmtId="0" fontId="0" fillId="0" borderId="3" xfId="0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166" fontId="9" fillId="8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49" fontId="0" fillId="8" borderId="0" xfId="0" applyNumberFormat="1" applyFill="1" applyBorder="1" applyAlignment="1">
      <alignment wrapText="1"/>
    </xf>
    <xf numFmtId="10" fontId="0" fillId="0" borderId="2" xfId="0" applyNumberForma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8" borderId="3" xfId="0" applyFill="1" applyBorder="1" applyAlignment="1">
      <alignment wrapText="1"/>
    </xf>
    <xf numFmtId="0" fontId="0" fillId="0" borderId="0" xfId="0" applyBorder="1" applyAlignment="1">
      <alignment wrapText="1"/>
    </xf>
    <xf numFmtId="10" fontId="0" fillId="0" borderId="0" xfId="0" applyNumberFormat="1" applyBorder="1"/>
    <xf numFmtId="167" fontId="0" fillId="8" borderId="1" xfId="0" applyNumberFormat="1" applyFill="1" applyBorder="1" applyAlignment="1">
      <alignment wrapText="1"/>
    </xf>
    <xf numFmtId="168" fontId="0" fillId="8" borderId="1" xfId="0" applyNumberFormat="1" applyFill="1" applyBorder="1" applyAlignment="1">
      <alignment wrapText="1"/>
    </xf>
    <xf numFmtId="0" fontId="0" fillId="0" borderId="0" xfId="0" applyBorder="1" applyAlignment="1">
      <alignment horizontal="center"/>
    </xf>
    <xf numFmtId="168" fontId="0" fillId="8" borderId="1" xfId="0" applyNumberFormat="1" applyFill="1" applyBorder="1" applyAlignment="1">
      <alignment horizontal="center" wrapText="1"/>
    </xf>
    <xf numFmtId="3" fontId="0" fillId="8" borderId="5" xfId="0" applyNumberForma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7"/>
  <sheetViews>
    <sheetView tabSelected="1" zoomScale="55" zoomScaleNormal="55" workbookViewId="0">
      <pane ySplit="1" topLeftCell="A224" activePane="bottomLeft" state="frozen"/>
      <selection pane="bottomLeft"/>
    </sheetView>
  </sheetViews>
  <sheetFormatPr defaultRowHeight="15"/>
  <cols>
    <col min="1" max="1" width="9.140625" style="7"/>
    <col min="2" max="2" width="9.140625" style="24"/>
    <col min="3" max="3" width="36.42578125" style="9" customWidth="1"/>
    <col min="4" max="4" width="13.42578125" style="34" customWidth="1"/>
    <col min="5" max="5" width="13.42578125" style="80" customWidth="1"/>
    <col min="6" max="6" width="19.28515625" style="34" customWidth="1"/>
    <col min="7" max="9" width="13.42578125" style="63" customWidth="1"/>
    <col min="10" max="10" width="13.42578125" style="34" customWidth="1"/>
    <col min="11" max="11" width="19.7109375" style="34" customWidth="1"/>
    <col min="12" max="12" width="13.42578125" style="44" customWidth="1"/>
    <col min="13" max="13" width="23.42578125" style="9" customWidth="1"/>
    <col min="14" max="14" width="23.42578125" style="28" customWidth="1"/>
    <col min="15" max="16" width="12.85546875" style="28" customWidth="1"/>
    <col min="17" max="17" width="150.140625" style="15" customWidth="1"/>
  </cols>
  <sheetData>
    <row r="1" spans="1:17" s="1" customFormat="1" ht="60">
      <c r="A1" s="5" t="s">
        <v>1446</v>
      </c>
      <c r="B1" s="5" t="s">
        <v>6</v>
      </c>
      <c r="C1" s="5" t="s">
        <v>5</v>
      </c>
      <c r="D1" s="36" t="s">
        <v>346</v>
      </c>
      <c r="E1" s="82" t="s">
        <v>1315</v>
      </c>
      <c r="F1" s="36" t="s">
        <v>1449</v>
      </c>
      <c r="G1" s="62" t="s">
        <v>1500</v>
      </c>
      <c r="H1" s="62" t="s">
        <v>1501</v>
      </c>
      <c r="I1" s="62" t="s">
        <v>1502</v>
      </c>
      <c r="J1" s="36" t="s">
        <v>569</v>
      </c>
      <c r="K1" s="36" t="s">
        <v>642</v>
      </c>
      <c r="L1" s="43" t="s">
        <v>571</v>
      </c>
      <c r="M1" s="5" t="s">
        <v>565</v>
      </c>
      <c r="N1" s="25" t="s">
        <v>1458</v>
      </c>
      <c r="O1" s="25" t="s">
        <v>3</v>
      </c>
      <c r="P1" s="25" t="s">
        <v>705</v>
      </c>
      <c r="Q1" s="6" t="s">
        <v>0</v>
      </c>
    </row>
    <row r="2" spans="1:17" ht="42" customHeight="1">
      <c r="A2" s="7">
        <v>2</v>
      </c>
      <c r="B2" s="24">
        <v>408</v>
      </c>
      <c r="C2" s="8" t="s">
        <v>675</v>
      </c>
      <c r="D2" s="34">
        <v>1</v>
      </c>
      <c r="E2" s="80">
        <v>2</v>
      </c>
      <c r="F2" s="34">
        <v>145</v>
      </c>
      <c r="G2" s="65">
        <f>1/N2*1000</f>
        <v>0.63251106894370657</v>
      </c>
      <c r="H2" s="63">
        <f>G2*2</f>
        <v>1.2650221378874131</v>
      </c>
      <c r="I2" s="63">
        <f>H2/$H$311</f>
        <v>7.4231440763001802E-3</v>
      </c>
      <c r="J2" s="34" t="s">
        <v>792</v>
      </c>
      <c r="K2" s="34" t="s">
        <v>1279</v>
      </c>
      <c r="L2" s="44" t="s">
        <v>794</v>
      </c>
      <c r="M2" s="9" t="s">
        <v>1461</v>
      </c>
      <c r="N2" s="28">
        <v>1581</v>
      </c>
      <c r="O2" s="27">
        <v>0.77429999999999999</v>
      </c>
      <c r="P2" s="27" t="s">
        <v>793</v>
      </c>
      <c r="Q2" s="12" t="s">
        <v>7</v>
      </c>
    </row>
    <row r="3" spans="1:17" ht="60">
      <c r="A3" s="7">
        <v>145</v>
      </c>
      <c r="B3" s="24">
        <v>384</v>
      </c>
      <c r="C3" s="8" t="s">
        <v>675</v>
      </c>
      <c r="D3" s="34">
        <v>1</v>
      </c>
      <c r="E3" s="80">
        <v>2</v>
      </c>
      <c r="F3" s="34">
        <v>2</v>
      </c>
      <c r="I3" s="63">
        <f>H3/$H$311</f>
        <v>0</v>
      </c>
      <c r="J3" s="34" t="s">
        <v>795</v>
      </c>
      <c r="K3" s="34" t="s">
        <v>797</v>
      </c>
      <c r="L3" s="44" t="s">
        <v>644</v>
      </c>
      <c r="M3" s="9" t="s">
        <v>189</v>
      </c>
      <c r="O3" s="27">
        <v>0.77070000000000005</v>
      </c>
      <c r="P3" s="27" t="s">
        <v>796</v>
      </c>
      <c r="Q3" s="12" t="s">
        <v>190</v>
      </c>
    </row>
    <row r="4" spans="1:17" ht="30">
      <c r="A4" s="7">
        <v>195</v>
      </c>
      <c r="B4" s="24">
        <v>137</v>
      </c>
      <c r="C4" s="8" t="s">
        <v>230</v>
      </c>
      <c r="D4" s="34">
        <v>1</v>
      </c>
      <c r="E4" s="80">
        <v>125</v>
      </c>
      <c r="G4" s="63">
        <f>1/N4*1000</f>
        <v>7.2992700729927007</v>
      </c>
      <c r="H4" s="63">
        <f>G4</f>
        <v>7.2992700729927007</v>
      </c>
      <c r="I4" s="63">
        <f>H4/$H$311</f>
        <v>4.2832083155586072E-2</v>
      </c>
      <c r="M4" s="9" t="s">
        <v>229</v>
      </c>
      <c r="N4" s="28">
        <v>137</v>
      </c>
      <c r="O4" s="27">
        <v>0.87590000000000001</v>
      </c>
      <c r="P4" s="27"/>
      <c r="Q4" s="12" t="s">
        <v>228</v>
      </c>
    </row>
    <row r="5" spans="1:17" ht="60">
      <c r="A5" s="35">
        <v>178</v>
      </c>
      <c r="B5" s="24">
        <v>168</v>
      </c>
      <c r="C5" s="8" t="s">
        <v>377</v>
      </c>
      <c r="D5" s="34">
        <v>1</v>
      </c>
      <c r="E5" s="80">
        <v>118</v>
      </c>
      <c r="G5" s="63">
        <f>1/N5*1000</f>
        <v>5.9523809523809517</v>
      </c>
      <c r="H5" s="63">
        <f>G5</f>
        <v>5.9523809523809517</v>
      </c>
      <c r="I5" s="63">
        <f>H5/$H$311</f>
        <v>3.4928544001876734E-2</v>
      </c>
      <c r="M5" s="9" t="s">
        <v>376</v>
      </c>
      <c r="N5" s="28">
        <v>168</v>
      </c>
      <c r="O5" s="26">
        <v>0.79</v>
      </c>
      <c r="P5" s="26"/>
      <c r="Q5" s="12" t="s">
        <v>375</v>
      </c>
    </row>
    <row r="6" spans="1:17" ht="30">
      <c r="A6" s="7">
        <v>4</v>
      </c>
      <c r="B6" s="24">
        <v>134</v>
      </c>
      <c r="C6" s="13" t="s">
        <v>12</v>
      </c>
      <c r="E6" s="34">
        <v>4</v>
      </c>
      <c r="G6" s="34"/>
      <c r="H6" s="34"/>
      <c r="I6" s="34"/>
      <c r="L6" s="34"/>
      <c r="Q6" s="12" t="s">
        <v>347</v>
      </c>
    </row>
    <row r="7" spans="1:17" ht="45">
      <c r="A7" s="7">
        <v>47</v>
      </c>
      <c r="B7" s="24">
        <v>114</v>
      </c>
      <c r="C7" s="8" t="s">
        <v>1322</v>
      </c>
      <c r="D7" s="34">
        <v>1</v>
      </c>
      <c r="E7" s="34">
        <v>37</v>
      </c>
      <c r="G7" s="63">
        <f>1/N7*1000</f>
        <v>5.1282051282051286</v>
      </c>
      <c r="H7" s="63">
        <f>G7</f>
        <v>5.1282051282051286</v>
      </c>
      <c r="I7" s="63">
        <f>H7/$H$311</f>
        <v>3.0092284063155346E-2</v>
      </c>
      <c r="J7" s="34" t="s">
        <v>572</v>
      </c>
      <c r="K7" s="34" t="s">
        <v>659</v>
      </c>
      <c r="L7" s="44" t="s">
        <v>577</v>
      </c>
      <c r="M7" s="9" t="s">
        <v>1466</v>
      </c>
      <c r="N7" s="28">
        <v>195</v>
      </c>
      <c r="O7" s="27">
        <v>0.92749999999999999</v>
      </c>
      <c r="P7" s="27"/>
      <c r="Q7" s="15" t="s">
        <v>100</v>
      </c>
    </row>
    <row r="8" spans="1:17" ht="75">
      <c r="A8" s="7">
        <v>5</v>
      </c>
      <c r="B8" s="24">
        <v>548</v>
      </c>
      <c r="C8" s="8" t="s">
        <v>1463</v>
      </c>
      <c r="D8" s="34">
        <v>1</v>
      </c>
      <c r="E8" s="80">
        <v>5</v>
      </c>
      <c r="F8" s="34" t="s">
        <v>1421</v>
      </c>
      <c r="G8" s="65">
        <f>1/N8*1000</f>
        <v>0.12631047113805732</v>
      </c>
      <c r="H8" s="63">
        <f>G8*3</f>
        <v>0.37893141341417197</v>
      </c>
      <c r="I8" s="63">
        <f>H8/$H$311</f>
        <v>2.2235677879178821E-3</v>
      </c>
      <c r="J8" s="34" t="s">
        <v>643</v>
      </c>
      <c r="K8" s="34" t="s">
        <v>645</v>
      </c>
      <c r="L8" s="44" t="s">
        <v>667</v>
      </c>
      <c r="M8" s="9" t="s">
        <v>1464</v>
      </c>
      <c r="N8" s="28">
        <v>7917</v>
      </c>
      <c r="O8" s="27">
        <v>0.8397</v>
      </c>
      <c r="P8" s="27"/>
      <c r="Q8" s="12" t="s">
        <v>9</v>
      </c>
    </row>
    <row r="9" spans="1:17" ht="60">
      <c r="A9" s="7">
        <v>87</v>
      </c>
      <c r="B9" s="24">
        <v>86</v>
      </c>
      <c r="C9" s="8" t="s">
        <v>1336</v>
      </c>
      <c r="D9" s="34">
        <v>1</v>
      </c>
      <c r="E9" s="34">
        <v>65</v>
      </c>
      <c r="G9" s="63">
        <f>1/N9*1000</f>
        <v>3.7037037037037037</v>
      </c>
      <c r="H9" s="63">
        <f>G9</f>
        <v>3.7037037037037037</v>
      </c>
      <c r="I9" s="63">
        <f>H9/$H$311</f>
        <v>2.1733316267834413E-2</v>
      </c>
      <c r="J9" s="34" t="s">
        <v>572</v>
      </c>
      <c r="K9" s="34" t="s">
        <v>646</v>
      </c>
      <c r="L9" s="44" t="s">
        <v>582</v>
      </c>
      <c r="M9" s="9" t="s">
        <v>159</v>
      </c>
      <c r="N9" s="28">
        <v>270</v>
      </c>
      <c r="O9" s="27">
        <v>0.76739999999999997</v>
      </c>
      <c r="P9" s="27" t="s">
        <v>772</v>
      </c>
      <c r="Q9" s="15" t="s">
        <v>158</v>
      </c>
    </row>
    <row r="10" spans="1:17" ht="45">
      <c r="A10" s="7">
        <v>6</v>
      </c>
      <c r="B10" s="5" t="s">
        <v>10</v>
      </c>
      <c r="C10" s="13" t="s">
        <v>566</v>
      </c>
      <c r="E10" s="34">
        <v>6</v>
      </c>
      <c r="G10" s="34"/>
      <c r="H10" s="34"/>
      <c r="I10" s="34"/>
      <c r="L10" s="34"/>
      <c r="Q10" s="12" t="s">
        <v>348</v>
      </c>
    </row>
    <row r="11" spans="1:17" ht="74.25" customHeight="1">
      <c r="A11" s="7">
        <v>80</v>
      </c>
      <c r="B11" s="24">
        <v>547</v>
      </c>
      <c r="C11" s="8" t="s">
        <v>125</v>
      </c>
      <c r="D11" s="34">
        <v>1</v>
      </c>
      <c r="E11" s="80">
        <v>5</v>
      </c>
      <c r="F11" s="61">
        <v>5100</v>
      </c>
      <c r="I11" s="63">
        <f>H11/$H$311</f>
        <v>0</v>
      </c>
      <c r="J11" s="34" t="s">
        <v>643</v>
      </c>
      <c r="K11" s="34" t="s">
        <v>645</v>
      </c>
      <c r="L11" s="44" t="s">
        <v>667</v>
      </c>
      <c r="M11" s="9" t="s">
        <v>124</v>
      </c>
      <c r="O11" s="27">
        <v>0.88100000000000001</v>
      </c>
      <c r="P11" s="27"/>
      <c r="Q11" s="15" t="s">
        <v>123</v>
      </c>
    </row>
    <row r="12" spans="1:17" ht="60">
      <c r="A12" s="7">
        <v>8</v>
      </c>
      <c r="B12" s="24">
        <v>396</v>
      </c>
      <c r="C12" s="13" t="s">
        <v>12</v>
      </c>
      <c r="E12" s="80">
        <v>8</v>
      </c>
      <c r="G12" s="34"/>
      <c r="H12" s="34"/>
      <c r="I12" s="34"/>
      <c r="L12" s="34"/>
      <c r="Q12" s="12" t="s">
        <v>1511</v>
      </c>
    </row>
    <row r="13" spans="1:17" ht="60">
      <c r="A13" s="7">
        <v>9</v>
      </c>
      <c r="B13" s="24">
        <v>480</v>
      </c>
      <c r="C13" s="13" t="s">
        <v>12</v>
      </c>
      <c r="E13" s="34">
        <v>9</v>
      </c>
      <c r="G13" s="34"/>
      <c r="H13" s="34"/>
      <c r="I13" s="34"/>
      <c r="L13" s="34"/>
      <c r="O13" s="27"/>
      <c r="P13" s="27"/>
      <c r="Q13" s="12" t="s">
        <v>349</v>
      </c>
    </row>
    <row r="14" spans="1:17" ht="30">
      <c r="A14" s="7">
        <v>10</v>
      </c>
      <c r="B14" s="24">
        <v>193</v>
      </c>
      <c r="C14" s="14" t="s">
        <v>14</v>
      </c>
      <c r="D14" s="34">
        <v>2</v>
      </c>
      <c r="E14" s="34">
        <v>10</v>
      </c>
      <c r="G14" s="34"/>
      <c r="H14" s="34"/>
      <c r="I14" s="34"/>
      <c r="L14" s="34"/>
      <c r="M14" s="9" t="s">
        <v>15</v>
      </c>
      <c r="O14" s="27">
        <v>0.7833</v>
      </c>
      <c r="P14" s="27"/>
      <c r="Q14" s="12" t="s">
        <v>13</v>
      </c>
    </row>
    <row r="15" spans="1:17" ht="90">
      <c r="A15" s="7">
        <v>11</v>
      </c>
      <c r="B15" s="24">
        <v>616</v>
      </c>
      <c r="C15" s="13" t="s">
        <v>12</v>
      </c>
      <c r="E15" s="80">
        <v>11</v>
      </c>
      <c r="F15" s="34">
        <v>92</v>
      </c>
      <c r="G15" s="34"/>
      <c r="H15" s="34"/>
      <c r="I15" s="34"/>
      <c r="L15" s="34"/>
      <c r="Q15" s="12" t="s">
        <v>350</v>
      </c>
    </row>
    <row r="16" spans="1:17" ht="75">
      <c r="A16" s="7">
        <v>92</v>
      </c>
      <c r="B16" s="24">
        <v>590</v>
      </c>
      <c r="C16" s="13" t="s">
        <v>12</v>
      </c>
      <c r="E16" s="80">
        <v>11</v>
      </c>
      <c r="F16" s="34">
        <v>11</v>
      </c>
      <c r="G16" s="34"/>
      <c r="H16" s="34"/>
      <c r="I16" s="34"/>
      <c r="L16" s="34"/>
      <c r="O16" s="27"/>
      <c r="P16" s="27"/>
      <c r="Q16" s="15" t="s">
        <v>363</v>
      </c>
    </row>
    <row r="17" spans="1:17" ht="30">
      <c r="A17" s="7">
        <v>12</v>
      </c>
      <c r="B17" s="24">
        <v>116</v>
      </c>
      <c r="C17" s="14" t="s">
        <v>16</v>
      </c>
      <c r="D17" s="34">
        <v>2</v>
      </c>
      <c r="E17" s="34">
        <v>12</v>
      </c>
      <c r="G17" s="34"/>
      <c r="H17" s="34"/>
      <c r="I17" s="34"/>
      <c r="L17" s="34"/>
      <c r="M17" s="9" t="s">
        <v>17</v>
      </c>
      <c r="O17" s="27">
        <v>0.8649</v>
      </c>
      <c r="P17" s="27"/>
      <c r="Q17" s="12" t="s">
        <v>22</v>
      </c>
    </row>
    <row r="18" spans="1:17" ht="45">
      <c r="A18" s="7">
        <v>13</v>
      </c>
      <c r="B18" s="24">
        <v>255</v>
      </c>
      <c r="C18" s="14" t="s">
        <v>19</v>
      </c>
      <c r="D18" s="34">
        <v>2</v>
      </c>
      <c r="E18" s="34">
        <v>13</v>
      </c>
      <c r="G18" s="34"/>
      <c r="H18" s="34"/>
      <c r="I18" s="34"/>
      <c r="L18" s="34"/>
      <c r="M18" s="9" t="s">
        <v>20</v>
      </c>
      <c r="O18" s="27">
        <v>0.76580000000000004</v>
      </c>
      <c r="P18" s="27"/>
      <c r="Q18" s="12" t="s">
        <v>18</v>
      </c>
    </row>
    <row r="19" spans="1:17" ht="60">
      <c r="A19" s="7">
        <v>238</v>
      </c>
      <c r="B19" s="24">
        <v>308</v>
      </c>
      <c r="C19" s="8" t="s">
        <v>1372</v>
      </c>
      <c r="D19" s="34">
        <v>1</v>
      </c>
      <c r="E19" s="80">
        <v>145</v>
      </c>
      <c r="G19" s="63">
        <f>1/N19*1000</f>
        <v>3.2467532467532472</v>
      </c>
      <c r="H19" s="63">
        <f>G19</f>
        <v>3.2467532467532472</v>
      </c>
      <c r="I19" s="63">
        <f>H19/$H$311</f>
        <v>1.9051933091932767E-2</v>
      </c>
      <c r="M19" s="9" t="s">
        <v>278</v>
      </c>
      <c r="N19" s="9">
        <v>308</v>
      </c>
      <c r="O19" s="48">
        <v>0.76629999999999998</v>
      </c>
      <c r="P19" s="27"/>
      <c r="Q19" s="15" t="s">
        <v>245</v>
      </c>
    </row>
    <row r="20" spans="1:17" ht="60">
      <c r="A20" s="7">
        <v>287</v>
      </c>
      <c r="B20" s="24">
        <v>331</v>
      </c>
      <c r="C20" s="8" t="s">
        <v>1384</v>
      </c>
      <c r="D20" s="34">
        <v>1</v>
      </c>
      <c r="E20" s="80">
        <v>183</v>
      </c>
      <c r="G20" s="63">
        <f>1/N20*1000</f>
        <v>3.0211480362537766</v>
      </c>
      <c r="H20" s="63">
        <f>G20</f>
        <v>3.0211480362537766</v>
      </c>
      <c r="I20" s="63">
        <f>H20/$H$311</f>
        <v>1.7728082756239553E-2</v>
      </c>
      <c r="J20" s="34" t="s">
        <v>572</v>
      </c>
      <c r="K20" s="34" t="s">
        <v>676</v>
      </c>
      <c r="L20" s="44" t="s">
        <v>636</v>
      </c>
      <c r="M20" s="9" t="s">
        <v>1482</v>
      </c>
      <c r="N20" s="28">
        <v>331</v>
      </c>
      <c r="O20" s="27">
        <v>0.86639999999999995</v>
      </c>
      <c r="P20" s="27" t="s">
        <v>813</v>
      </c>
      <c r="Q20" s="15" t="s">
        <v>1416</v>
      </c>
    </row>
    <row r="21" spans="1:17" ht="90">
      <c r="A21" s="7">
        <v>100</v>
      </c>
      <c r="B21" s="24">
        <v>642</v>
      </c>
      <c r="C21" s="8" t="s">
        <v>125</v>
      </c>
      <c r="D21" s="34">
        <v>1</v>
      </c>
      <c r="E21" s="80">
        <v>5</v>
      </c>
      <c r="F21" s="34" t="s">
        <v>1488</v>
      </c>
      <c r="I21" s="63">
        <f>H21/$H$311</f>
        <v>0</v>
      </c>
      <c r="J21" s="34" t="s">
        <v>643</v>
      </c>
      <c r="K21" s="34" t="s">
        <v>645</v>
      </c>
      <c r="L21" s="44" t="s">
        <v>667</v>
      </c>
      <c r="M21" s="9" t="s">
        <v>124</v>
      </c>
      <c r="O21" s="27">
        <v>0.84740000000000004</v>
      </c>
      <c r="P21" s="27"/>
      <c r="Q21" s="15" t="s">
        <v>148</v>
      </c>
    </row>
    <row r="22" spans="1:17" ht="60">
      <c r="A22" s="35">
        <v>210</v>
      </c>
      <c r="B22" s="24">
        <v>357</v>
      </c>
      <c r="C22" s="8" t="s">
        <v>386</v>
      </c>
      <c r="D22" s="34">
        <v>1</v>
      </c>
      <c r="E22" s="80">
        <v>131</v>
      </c>
      <c r="G22" s="63">
        <f>1/N22*1000</f>
        <v>2.8011204481792715</v>
      </c>
      <c r="H22" s="63">
        <f>G22+G129</f>
        <v>2.8011204481792715</v>
      </c>
      <c r="I22" s="63">
        <f>H22/$H$311</f>
        <v>1.6436961883236109E-2</v>
      </c>
      <c r="M22" s="9" t="s">
        <v>385</v>
      </c>
      <c r="N22" s="28">
        <v>357</v>
      </c>
      <c r="O22" s="28" t="s">
        <v>384</v>
      </c>
      <c r="Q22" s="12" t="s">
        <v>383</v>
      </c>
    </row>
    <row r="23" spans="1:17" ht="45.75" thickBot="1">
      <c r="A23" s="7">
        <v>18</v>
      </c>
      <c r="B23" s="5">
        <v>302</v>
      </c>
      <c r="C23" s="23" t="s">
        <v>89</v>
      </c>
      <c r="D23" s="34">
        <v>3</v>
      </c>
      <c r="E23" s="34">
        <v>16</v>
      </c>
      <c r="G23" s="34"/>
      <c r="H23" s="34"/>
      <c r="I23" s="34"/>
      <c r="L23" s="34"/>
      <c r="M23" s="9" t="s">
        <v>90</v>
      </c>
      <c r="N23" s="69"/>
      <c r="O23" s="74">
        <v>0.78439999999999999</v>
      </c>
      <c r="P23" s="27"/>
      <c r="Q23" s="12" t="s">
        <v>88</v>
      </c>
    </row>
    <row r="24" spans="1:17" ht="120.75" thickBot="1">
      <c r="A24" s="7">
        <v>19</v>
      </c>
      <c r="B24" s="5">
        <v>844</v>
      </c>
      <c r="C24" s="33" t="s">
        <v>156</v>
      </c>
      <c r="D24" s="34">
        <v>4</v>
      </c>
      <c r="E24" s="34">
        <v>17</v>
      </c>
      <c r="G24" s="34"/>
      <c r="H24" s="34"/>
      <c r="I24" s="34"/>
      <c r="L24" s="34"/>
      <c r="M24" s="9" t="s">
        <v>157</v>
      </c>
      <c r="N24" s="70"/>
      <c r="O24" s="74">
        <v>0.95620000000000005</v>
      </c>
      <c r="P24" s="27"/>
      <c r="Q24" s="22" t="s">
        <v>1436</v>
      </c>
    </row>
    <row r="25" spans="1:17" ht="60">
      <c r="A25" s="35">
        <v>268</v>
      </c>
      <c r="B25" s="24">
        <v>363</v>
      </c>
      <c r="C25" s="8" t="s">
        <v>549</v>
      </c>
      <c r="D25" s="37">
        <v>1</v>
      </c>
      <c r="E25" s="80">
        <v>168</v>
      </c>
      <c r="G25" s="63">
        <f>1/N25*1000</f>
        <v>2.7548209366391188</v>
      </c>
      <c r="H25" s="63">
        <f>G25</f>
        <v>2.7548209366391188</v>
      </c>
      <c r="I25" s="63">
        <f>H25/$H$311</f>
        <v>1.6165276562852045E-2</v>
      </c>
      <c r="M25" s="9" t="s">
        <v>550</v>
      </c>
      <c r="N25" s="9">
        <v>363</v>
      </c>
      <c r="O25" s="77" t="s">
        <v>548</v>
      </c>
      <c r="Q25" s="12" t="s">
        <v>547</v>
      </c>
    </row>
    <row r="26" spans="1:17" ht="45">
      <c r="A26" s="7">
        <v>220</v>
      </c>
      <c r="B26" s="24">
        <v>219</v>
      </c>
      <c r="C26" s="8" t="s">
        <v>610</v>
      </c>
      <c r="D26" s="34">
        <v>1</v>
      </c>
      <c r="E26" s="80">
        <v>134</v>
      </c>
      <c r="G26" s="63">
        <f>1/N26*1000</f>
        <v>2.6666666666666665</v>
      </c>
      <c r="H26" s="63">
        <f>G26</f>
        <v>2.6666666666666665</v>
      </c>
      <c r="I26" s="63">
        <f>H26/$H$311</f>
        <v>1.5647987712840778E-2</v>
      </c>
      <c r="M26" s="9" t="s">
        <v>686</v>
      </c>
      <c r="N26" s="70">
        <v>375</v>
      </c>
      <c r="O26" s="48">
        <v>0.74139999999999995</v>
      </c>
      <c r="P26" s="27" t="s">
        <v>707</v>
      </c>
      <c r="Q26" s="15" t="s">
        <v>236</v>
      </c>
    </row>
    <row r="27" spans="1:17" ht="75">
      <c r="A27" s="7">
        <v>15</v>
      </c>
      <c r="B27" s="81">
        <v>387</v>
      </c>
      <c r="C27" s="8" t="s">
        <v>122</v>
      </c>
      <c r="D27" s="34">
        <v>1</v>
      </c>
      <c r="E27" s="80">
        <v>14</v>
      </c>
      <c r="F27" s="61">
        <v>31</v>
      </c>
      <c r="G27" s="65">
        <f>1/N27*1000</f>
        <v>0.87950747581354449</v>
      </c>
      <c r="H27" s="71">
        <f>G27*4</f>
        <v>3.518029903254178</v>
      </c>
      <c r="I27" s="63">
        <f>H27/$H$311</f>
        <v>2.0643783262322926E-2</v>
      </c>
      <c r="J27" s="34" t="s">
        <v>799</v>
      </c>
      <c r="K27" s="34" t="s">
        <v>840</v>
      </c>
      <c r="L27" s="44" t="s">
        <v>802</v>
      </c>
      <c r="M27" s="9" t="s">
        <v>1459</v>
      </c>
      <c r="N27" s="28">
        <v>1137</v>
      </c>
      <c r="O27" s="27">
        <v>0.9587</v>
      </c>
      <c r="P27" s="27" t="s">
        <v>767</v>
      </c>
      <c r="Q27" s="12" t="s">
        <v>21</v>
      </c>
    </row>
    <row r="28" spans="1:17" ht="75">
      <c r="A28" s="7">
        <v>23</v>
      </c>
      <c r="B28" s="5" t="s">
        <v>91</v>
      </c>
      <c r="C28" s="13" t="s">
        <v>92</v>
      </c>
      <c r="E28" s="34">
        <v>20</v>
      </c>
      <c r="G28" s="34"/>
      <c r="H28" s="34"/>
      <c r="I28" s="34"/>
      <c r="L28" s="34"/>
      <c r="Q28" s="12" t="s">
        <v>93</v>
      </c>
    </row>
    <row r="29" spans="1:17" ht="60">
      <c r="A29" s="7">
        <v>24</v>
      </c>
      <c r="B29" s="24">
        <v>464</v>
      </c>
      <c r="C29" s="13" t="s">
        <v>92</v>
      </c>
      <c r="E29" s="34">
        <v>21</v>
      </c>
      <c r="G29" s="34"/>
      <c r="H29" s="34"/>
      <c r="I29" s="34"/>
      <c r="L29" s="34"/>
      <c r="Q29" s="12" t="s">
        <v>94</v>
      </c>
    </row>
    <row r="30" spans="1:17" ht="90">
      <c r="A30" s="7">
        <v>25</v>
      </c>
      <c r="B30" s="24">
        <v>591</v>
      </c>
      <c r="C30" s="13" t="s">
        <v>92</v>
      </c>
      <c r="E30" s="34">
        <v>22</v>
      </c>
      <c r="G30" s="34"/>
      <c r="H30" s="34"/>
      <c r="I30" s="34"/>
      <c r="L30" s="34"/>
      <c r="Q30" s="12" t="s">
        <v>95</v>
      </c>
    </row>
    <row r="31" spans="1:17" ht="90">
      <c r="A31" s="7">
        <v>31</v>
      </c>
      <c r="B31" s="7">
        <v>683</v>
      </c>
      <c r="C31" s="8" t="s">
        <v>122</v>
      </c>
      <c r="D31" s="34">
        <v>1</v>
      </c>
      <c r="E31" s="80">
        <v>14</v>
      </c>
      <c r="F31" s="34">
        <v>15</v>
      </c>
      <c r="I31" s="63">
        <f>H31/$H$311</f>
        <v>0</v>
      </c>
      <c r="J31" s="34" t="s">
        <v>799</v>
      </c>
      <c r="K31" s="34" t="s">
        <v>801</v>
      </c>
      <c r="L31" s="44" t="s">
        <v>802</v>
      </c>
      <c r="M31" s="9" t="s">
        <v>97</v>
      </c>
      <c r="O31" s="27">
        <v>0.96840000000000004</v>
      </c>
      <c r="P31" s="27" t="s">
        <v>767</v>
      </c>
      <c r="Q31" s="12" t="s">
        <v>98</v>
      </c>
    </row>
    <row r="32" spans="1:17" ht="105">
      <c r="A32" s="7">
        <v>16</v>
      </c>
      <c r="B32" s="5" t="s">
        <v>23</v>
      </c>
      <c r="C32" s="8" t="s">
        <v>779</v>
      </c>
      <c r="D32" s="34">
        <v>1</v>
      </c>
      <c r="E32" s="80">
        <v>15</v>
      </c>
      <c r="F32" s="34">
        <v>182</v>
      </c>
      <c r="G32" s="65">
        <f>1/N32*1000</f>
        <v>0.2714440825190011</v>
      </c>
      <c r="H32" s="34">
        <f>G32*2</f>
        <v>0.54288816503800219</v>
      </c>
      <c r="I32" s="63">
        <f>H32/$H$311</f>
        <v>3.1856652509855005E-3</v>
      </c>
      <c r="J32" s="34" t="s">
        <v>572</v>
      </c>
      <c r="K32" s="34" t="s">
        <v>683</v>
      </c>
      <c r="L32" s="34"/>
      <c r="M32" s="9" t="s">
        <v>379</v>
      </c>
      <c r="N32" s="28">
        <v>3684</v>
      </c>
      <c r="P32" s="27" t="s">
        <v>778</v>
      </c>
      <c r="Q32" s="12" t="s">
        <v>351</v>
      </c>
    </row>
    <row r="33" spans="1:17" ht="45">
      <c r="A33" s="7">
        <v>3</v>
      </c>
      <c r="B33" s="24">
        <v>229</v>
      </c>
      <c r="C33" s="8" t="s">
        <v>1316</v>
      </c>
      <c r="D33" s="34">
        <v>1</v>
      </c>
      <c r="E33" s="34">
        <v>3</v>
      </c>
      <c r="G33" s="63">
        <f>1/N33*1000</f>
        <v>2.1367521367521372</v>
      </c>
      <c r="H33" s="63">
        <f>G33</f>
        <v>2.1367521367521372</v>
      </c>
      <c r="I33" s="63">
        <f>H33/$H$311</f>
        <v>1.2538451692981395E-2</v>
      </c>
      <c r="J33" s="34" t="s">
        <v>572</v>
      </c>
      <c r="K33" s="34" t="s">
        <v>646</v>
      </c>
      <c r="L33" s="44" t="s">
        <v>764</v>
      </c>
      <c r="M33" s="9" t="s">
        <v>1462</v>
      </c>
      <c r="N33" s="28">
        <v>468</v>
      </c>
      <c r="O33" s="27">
        <v>0.80379999999999996</v>
      </c>
      <c r="P33" s="27" t="s">
        <v>765</v>
      </c>
      <c r="Q33" s="12" t="s">
        <v>8</v>
      </c>
    </row>
    <row r="34" spans="1:17" ht="60">
      <c r="A34" s="7">
        <v>189</v>
      </c>
      <c r="B34" s="24">
        <v>397</v>
      </c>
      <c r="C34" s="8" t="s">
        <v>1362</v>
      </c>
      <c r="D34" s="34">
        <v>1</v>
      </c>
      <c r="E34" s="80">
        <v>122</v>
      </c>
      <c r="G34" s="63">
        <f>1/N34*1000</f>
        <v>1.9762845849802371</v>
      </c>
      <c r="H34" s="63">
        <f>G34</f>
        <v>1.9762845849802371</v>
      </c>
      <c r="I34" s="63">
        <f>H34/$H$311</f>
        <v>1.1596828838567769E-2</v>
      </c>
      <c r="J34" s="34" t="s">
        <v>572</v>
      </c>
      <c r="K34" s="34" t="s">
        <v>759</v>
      </c>
      <c r="L34" s="44" t="s">
        <v>577</v>
      </c>
      <c r="M34" s="9" t="s">
        <v>224</v>
      </c>
      <c r="N34" s="28">
        <v>506</v>
      </c>
      <c r="O34" s="27">
        <v>0.90180000000000005</v>
      </c>
      <c r="P34" s="27"/>
      <c r="Q34" s="12" t="s">
        <v>223</v>
      </c>
    </row>
    <row r="35" spans="1:17" ht="45">
      <c r="A35" s="7">
        <v>261</v>
      </c>
      <c r="B35" s="24">
        <v>261</v>
      </c>
      <c r="C35" s="8" t="s">
        <v>1377</v>
      </c>
      <c r="D35" s="34">
        <v>1</v>
      </c>
      <c r="E35" s="80">
        <v>161</v>
      </c>
      <c r="G35" s="63">
        <f>1/N35*1000</f>
        <v>1.9267822736030829</v>
      </c>
      <c r="H35" s="63">
        <f>G35</f>
        <v>1.9267822736030829</v>
      </c>
      <c r="I35" s="63">
        <f>H35/$H$311</f>
        <v>1.1306349503497673E-2</v>
      </c>
      <c r="J35" s="34" t="s">
        <v>574</v>
      </c>
      <c r="K35" s="34" t="s">
        <v>695</v>
      </c>
      <c r="L35" s="44" t="s">
        <v>626</v>
      </c>
      <c r="M35" s="9" t="s">
        <v>305</v>
      </c>
      <c r="N35" s="28">
        <v>519</v>
      </c>
      <c r="O35" s="27">
        <v>0.89290000000000003</v>
      </c>
      <c r="P35" s="27"/>
      <c r="Q35" s="15" t="s">
        <v>304</v>
      </c>
    </row>
    <row r="36" spans="1:17" ht="45">
      <c r="A36" s="7">
        <v>32</v>
      </c>
      <c r="B36" s="75">
        <v>251</v>
      </c>
      <c r="C36" s="13" t="s">
        <v>12</v>
      </c>
      <c r="E36" s="34">
        <v>26</v>
      </c>
      <c r="G36" s="34"/>
      <c r="H36" s="34"/>
      <c r="I36" s="34"/>
      <c r="L36" s="34"/>
      <c r="Q36" s="22" t="s">
        <v>72</v>
      </c>
    </row>
    <row r="37" spans="1:17" ht="60">
      <c r="A37" s="7">
        <v>33</v>
      </c>
      <c r="B37" s="24">
        <v>444</v>
      </c>
      <c r="C37" s="23" t="s">
        <v>75</v>
      </c>
      <c r="D37" s="34">
        <v>3</v>
      </c>
      <c r="E37" s="80">
        <v>27</v>
      </c>
      <c r="F37" s="34" t="s">
        <v>1507</v>
      </c>
      <c r="G37" s="34"/>
      <c r="H37" s="34"/>
      <c r="I37" s="34"/>
      <c r="L37" s="34"/>
      <c r="M37" s="7" t="s">
        <v>74</v>
      </c>
      <c r="N37" s="66"/>
      <c r="O37" s="29">
        <v>0.92120000000000002</v>
      </c>
      <c r="P37" s="29"/>
      <c r="Q37" s="22" t="s">
        <v>73</v>
      </c>
    </row>
    <row r="38" spans="1:17" ht="60">
      <c r="A38" s="7">
        <v>163</v>
      </c>
      <c r="B38" s="24">
        <v>444</v>
      </c>
      <c r="C38" s="23" t="s">
        <v>352</v>
      </c>
      <c r="D38" s="34">
        <v>3</v>
      </c>
      <c r="E38" s="80">
        <v>27</v>
      </c>
      <c r="F38" s="61" t="s">
        <v>1508</v>
      </c>
      <c r="G38" s="34"/>
      <c r="H38" s="34"/>
      <c r="I38" s="34"/>
      <c r="L38" s="34"/>
      <c r="M38" s="9" t="s">
        <v>204</v>
      </c>
      <c r="O38" s="27">
        <v>0.92120000000000002</v>
      </c>
      <c r="P38" s="27"/>
      <c r="Q38" s="12" t="s">
        <v>1427</v>
      </c>
    </row>
    <row r="39" spans="1:17" ht="60">
      <c r="A39" s="7">
        <v>280</v>
      </c>
      <c r="B39" s="24">
        <v>444</v>
      </c>
      <c r="C39" s="23" t="s">
        <v>75</v>
      </c>
      <c r="D39" s="34">
        <v>3</v>
      </c>
      <c r="E39" s="80">
        <v>27</v>
      </c>
      <c r="F39" s="34" t="s">
        <v>1509</v>
      </c>
      <c r="G39" s="34"/>
      <c r="H39" s="34"/>
      <c r="I39" s="34"/>
      <c r="L39" s="34"/>
      <c r="M39" s="9" t="s">
        <v>1422</v>
      </c>
      <c r="O39" s="27">
        <v>0.92120000000000002</v>
      </c>
      <c r="Q39" s="12" t="s">
        <v>330</v>
      </c>
    </row>
    <row r="40" spans="1:17" ht="45">
      <c r="A40" s="7">
        <v>34</v>
      </c>
      <c r="B40" s="24">
        <v>324</v>
      </c>
      <c r="C40" s="13" t="s">
        <v>567</v>
      </c>
      <c r="E40" s="34">
        <v>28</v>
      </c>
      <c r="G40" s="34"/>
      <c r="H40" s="34"/>
      <c r="I40" s="34"/>
      <c r="M40" s="7"/>
      <c r="N40" s="66"/>
      <c r="O40" s="29"/>
      <c r="P40" s="29"/>
      <c r="Q40" s="22" t="s">
        <v>76</v>
      </c>
    </row>
    <row r="41" spans="1:17" ht="69" customHeight="1">
      <c r="A41" s="7">
        <v>35</v>
      </c>
      <c r="B41" s="24">
        <v>217</v>
      </c>
      <c r="C41" s="13" t="s">
        <v>12</v>
      </c>
      <c r="E41" s="34">
        <v>29</v>
      </c>
      <c r="G41" s="34"/>
      <c r="H41" s="34"/>
      <c r="I41" s="34"/>
      <c r="L41" s="34"/>
      <c r="M41" s="7"/>
      <c r="N41" s="66"/>
      <c r="O41" s="29"/>
      <c r="P41" s="78"/>
      <c r="Q41" s="22" t="s">
        <v>77</v>
      </c>
    </row>
    <row r="42" spans="1:17" ht="30">
      <c r="A42" s="7">
        <v>36</v>
      </c>
      <c r="B42" s="24">
        <v>184</v>
      </c>
      <c r="C42" s="13" t="s">
        <v>12</v>
      </c>
      <c r="E42" s="34">
        <v>30</v>
      </c>
      <c r="G42" s="34"/>
      <c r="H42" s="34"/>
      <c r="I42" s="34"/>
      <c r="L42" s="34"/>
      <c r="M42" s="7"/>
      <c r="N42" s="66"/>
      <c r="O42" s="29"/>
      <c r="P42" s="29"/>
      <c r="Q42" s="22" t="s">
        <v>78</v>
      </c>
    </row>
    <row r="43" spans="1:17" ht="45">
      <c r="A43" s="7">
        <v>28</v>
      </c>
      <c r="B43" s="24">
        <v>201</v>
      </c>
      <c r="C43" s="8" t="s">
        <v>1319</v>
      </c>
      <c r="D43" s="34">
        <v>1</v>
      </c>
      <c r="E43" s="34">
        <v>24</v>
      </c>
      <c r="G43" s="63">
        <f>1/N43*1000</f>
        <v>1.9157088122605364</v>
      </c>
      <c r="H43" s="63">
        <f>G43</f>
        <v>1.9157088122605364</v>
      </c>
      <c r="I43" s="63">
        <f>H43/$H$311</f>
        <v>1.1241370483362628E-2</v>
      </c>
      <c r="J43" s="34" t="s">
        <v>572</v>
      </c>
      <c r="K43" s="34" t="s">
        <v>654</v>
      </c>
      <c r="L43" s="44" t="s">
        <v>575</v>
      </c>
      <c r="M43" s="7" t="s">
        <v>71</v>
      </c>
      <c r="N43" s="66">
        <v>522</v>
      </c>
      <c r="O43" s="47">
        <v>0.82320000000000004</v>
      </c>
      <c r="P43" s="47" t="s">
        <v>811</v>
      </c>
      <c r="Q43" s="22" t="s">
        <v>70</v>
      </c>
    </row>
    <row r="44" spans="1:17" ht="45">
      <c r="A44" s="7">
        <v>374</v>
      </c>
      <c r="B44" s="24">
        <v>120</v>
      </c>
      <c r="C44" s="8" t="s">
        <v>521</v>
      </c>
      <c r="D44" s="34">
        <v>1</v>
      </c>
      <c r="E44" s="80">
        <v>245</v>
      </c>
      <c r="G44" s="63">
        <f>1/N44*1000</f>
        <v>1.8281535648994516</v>
      </c>
      <c r="H44" s="63">
        <f>G44</f>
        <v>1.8281535648994516</v>
      </c>
      <c r="I44" s="63">
        <f>H44/$H$311</f>
        <v>1.0727596695274757E-2</v>
      </c>
      <c r="J44" s="34" t="s">
        <v>727</v>
      </c>
      <c r="K44" s="34" t="s">
        <v>760</v>
      </c>
      <c r="L44" s="44" t="s">
        <v>577</v>
      </c>
      <c r="M44" s="9" t="s">
        <v>522</v>
      </c>
      <c r="N44" s="28">
        <v>547</v>
      </c>
      <c r="O44" s="27">
        <v>0.86550000000000005</v>
      </c>
      <c r="P44" s="27"/>
      <c r="Q44" s="12" t="s">
        <v>520</v>
      </c>
    </row>
    <row r="45" spans="1:17" ht="75">
      <c r="A45" s="7">
        <v>42</v>
      </c>
      <c r="B45" s="24">
        <v>476</v>
      </c>
      <c r="C45" s="13" t="s">
        <v>12</v>
      </c>
      <c r="E45" s="34">
        <v>33</v>
      </c>
      <c r="G45" s="34"/>
      <c r="H45" s="34"/>
      <c r="I45" s="34"/>
      <c r="L45" s="34"/>
      <c r="Q45" s="15" t="s">
        <v>83</v>
      </c>
    </row>
    <row r="46" spans="1:17" ht="75">
      <c r="A46" s="7">
        <v>44</v>
      </c>
      <c r="B46" s="24">
        <v>501</v>
      </c>
      <c r="C46" s="13" t="s">
        <v>12</v>
      </c>
      <c r="E46" s="34">
        <v>34</v>
      </c>
      <c r="G46" s="34"/>
      <c r="H46" s="34"/>
      <c r="I46" s="34"/>
      <c r="L46" s="34"/>
      <c r="Q46" s="15" t="s">
        <v>84</v>
      </c>
    </row>
    <row r="47" spans="1:17" ht="39" customHeight="1">
      <c r="A47" s="7">
        <v>45</v>
      </c>
      <c r="B47" s="24">
        <v>599</v>
      </c>
      <c r="C47" s="13" t="s">
        <v>92</v>
      </c>
      <c r="E47" s="34">
        <v>35</v>
      </c>
      <c r="G47" s="34"/>
      <c r="H47" s="34"/>
      <c r="I47" s="34"/>
      <c r="L47" s="34"/>
      <c r="Q47" s="12" t="s">
        <v>99</v>
      </c>
    </row>
    <row r="48" spans="1:17" ht="57.6" customHeight="1">
      <c r="A48" s="35">
        <v>296</v>
      </c>
      <c r="B48" s="24">
        <v>564</v>
      </c>
      <c r="C48" s="8" t="s">
        <v>556</v>
      </c>
      <c r="D48" s="34">
        <v>1</v>
      </c>
      <c r="E48" s="80">
        <v>191</v>
      </c>
      <c r="G48" s="63">
        <f>1/N48*1000</f>
        <v>1.7730496453900708</v>
      </c>
      <c r="H48" s="63">
        <f>G48</f>
        <v>1.7730496453900708</v>
      </c>
      <c r="I48" s="63">
        <f t="shared" ref="I48:I53" si="0">H48/$H$311</f>
        <v>1.0404247149495198E-2</v>
      </c>
      <c r="M48" s="9" t="s">
        <v>557</v>
      </c>
      <c r="N48" s="28">
        <v>564</v>
      </c>
      <c r="O48" s="28" t="s">
        <v>555</v>
      </c>
      <c r="Q48" s="15" t="s">
        <v>554</v>
      </c>
    </row>
    <row r="49" spans="1:17" ht="60">
      <c r="A49" s="7">
        <v>253</v>
      </c>
      <c r="B49" s="24">
        <v>297</v>
      </c>
      <c r="C49" s="8" t="s">
        <v>291</v>
      </c>
      <c r="D49" s="34">
        <v>1</v>
      </c>
      <c r="E49" s="80">
        <v>156</v>
      </c>
      <c r="G49" s="63">
        <f>1/N49*1000</f>
        <v>1.7543859649122808</v>
      </c>
      <c r="H49" s="63">
        <f>G49</f>
        <v>1.7543859649122808</v>
      </c>
      <c r="I49" s="63">
        <f t="shared" si="0"/>
        <v>1.029472875844788E-2</v>
      </c>
      <c r="J49" s="34" t="s">
        <v>574</v>
      </c>
      <c r="K49" s="34" t="s">
        <v>694</v>
      </c>
      <c r="L49" s="44" t="s">
        <v>623</v>
      </c>
      <c r="M49" s="9" t="s">
        <v>292</v>
      </c>
      <c r="N49" s="28">
        <v>570</v>
      </c>
      <c r="O49" s="27">
        <v>0.89149999999999996</v>
      </c>
      <c r="P49" s="27"/>
      <c r="Q49" s="15" t="s">
        <v>290</v>
      </c>
    </row>
    <row r="50" spans="1:17" ht="90" customHeight="1">
      <c r="A50" s="35">
        <v>182</v>
      </c>
      <c r="B50" s="24">
        <v>255</v>
      </c>
      <c r="C50" s="8" t="s">
        <v>779</v>
      </c>
      <c r="D50" s="34">
        <v>1</v>
      </c>
      <c r="E50" s="80">
        <v>15</v>
      </c>
      <c r="F50" s="34">
        <v>16</v>
      </c>
      <c r="I50" s="63">
        <f t="shared" si="0"/>
        <v>0</v>
      </c>
      <c r="J50" s="34" t="s">
        <v>572</v>
      </c>
      <c r="K50" s="34" t="s">
        <v>683</v>
      </c>
      <c r="L50" s="44" t="s">
        <v>682</v>
      </c>
      <c r="M50" s="9" t="s">
        <v>379</v>
      </c>
      <c r="O50" s="26">
        <v>0.95</v>
      </c>
      <c r="P50" s="27" t="s">
        <v>778</v>
      </c>
      <c r="Q50" s="12" t="s">
        <v>378</v>
      </c>
    </row>
    <row r="51" spans="1:17" ht="75.75" customHeight="1">
      <c r="A51" s="7">
        <v>276</v>
      </c>
      <c r="B51" s="24">
        <v>385</v>
      </c>
      <c r="C51" s="8" t="s">
        <v>1380</v>
      </c>
      <c r="D51" s="34">
        <v>1</v>
      </c>
      <c r="E51" s="80">
        <v>173</v>
      </c>
      <c r="G51" s="63">
        <f>1/N51*1000</f>
        <v>1.7482517482517483</v>
      </c>
      <c r="H51" s="63">
        <f>G51</f>
        <v>1.7482517482517483</v>
      </c>
      <c r="I51" s="63">
        <f t="shared" si="0"/>
        <v>1.0258733203348412E-2</v>
      </c>
      <c r="J51" s="34" t="s">
        <v>709</v>
      </c>
      <c r="K51" s="34" t="s">
        <v>841</v>
      </c>
      <c r="L51" s="44" t="s">
        <v>842</v>
      </c>
      <c r="M51" s="9" t="s">
        <v>326</v>
      </c>
      <c r="N51" s="28">
        <v>572</v>
      </c>
      <c r="O51" s="27">
        <v>0.72599999999999998</v>
      </c>
      <c r="P51" s="27" t="s">
        <v>710</v>
      </c>
      <c r="Q51" s="12" t="s">
        <v>852</v>
      </c>
    </row>
    <row r="52" spans="1:17" ht="63" customHeight="1">
      <c r="A52" s="7">
        <v>355</v>
      </c>
      <c r="B52" s="24">
        <v>248</v>
      </c>
      <c r="C52" s="8" t="s">
        <v>491</v>
      </c>
      <c r="D52" s="34">
        <v>1</v>
      </c>
      <c r="E52" s="80">
        <v>234</v>
      </c>
      <c r="G52" s="63">
        <f>1/N52*1000</f>
        <v>1.7361111111111109</v>
      </c>
      <c r="H52" s="63">
        <f>G52</f>
        <v>1.7361111111111109</v>
      </c>
      <c r="I52" s="63">
        <f t="shared" si="0"/>
        <v>1.0187492000547381E-2</v>
      </c>
      <c r="J52" s="34" t="s">
        <v>572</v>
      </c>
      <c r="K52" s="34" t="s">
        <v>763</v>
      </c>
      <c r="L52" s="44" t="s">
        <v>577</v>
      </c>
      <c r="M52" s="9" t="s">
        <v>492</v>
      </c>
      <c r="N52" s="28">
        <v>576</v>
      </c>
      <c r="O52" s="27">
        <v>0.84960000000000002</v>
      </c>
      <c r="P52" s="27"/>
      <c r="Q52" s="12" t="s">
        <v>490</v>
      </c>
    </row>
    <row r="53" spans="1:17" ht="90">
      <c r="A53" s="35">
        <v>199</v>
      </c>
      <c r="B53" s="24">
        <v>579</v>
      </c>
      <c r="C53" s="8" t="s">
        <v>345</v>
      </c>
      <c r="D53" s="34">
        <v>1</v>
      </c>
      <c r="E53" s="80">
        <v>127</v>
      </c>
      <c r="G53" s="63">
        <f>1/N53*1000</f>
        <v>1.7271157167530224</v>
      </c>
      <c r="H53" s="63">
        <f>G53</f>
        <v>1.7271157167530224</v>
      </c>
      <c r="I53" s="63">
        <f t="shared" si="0"/>
        <v>1.0134707067902059E-2</v>
      </c>
      <c r="M53" s="9" t="s">
        <v>343</v>
      </c>
      <c r="N53" s="28">
        <v>579</v>
      </c>
      <c r="O53" s="26">
        <v>0.99</v>
      </c>
      <c r="P53" s="26"/>
      <c r="Q53" s="12" t="s">
        <v>342</v>
      </c>
    </row>
    <row r="54" spans="1:17" ht="63">
      <c r="A54" s="7">
        <v>48</v>
      </c>
      <c r="B54" s="24">
        <v>450</v>
      </c>
      <c r="C54" s="13" t="s">
        <v>92</v>
      </c>
      <c r="E54" s="34">
        <v>38</v>
      </c>
      <c r="G54" s="34"/>
      <c r="H54" s="34"/>
      <c r="I54" s="34"/>
      <c r="L54" s="37"/>
      <c r="M54" s="38"/>
      <c r="N54" s="67"/>
      <c r="Q54" s="12" t="s">
        <v>101</v>
      </c>
    </row>
    <row r="55" spans="1:17" ht="45">
      <c r="A55" s="7">
        <v>221</v>
      </c>
      <c r="B55" s="24">
        <v>236</v>
      </c>
      <c r="C55" s="8" t="s">
        <v>1367</v>
      </c>
      <c r="D55" s="34">
        <v>1</v>
      </c>
      <c r="E55" s="80">
        <v>135</v>
      </c>
      <c r="G55" s="63">
        <f>1/N55*1000</f>
        <v>1.6920473773265652</v>
      </c>
      <c r="H55" s="63">
        <f>G55</f>
        <v>1.6920473773265652</v>
      </c>
      <c r="I55" s="63">
        <f>H55/$H$311</f>
        <v>9.928926213731459E-3</v>
      </c>
      <c r="J55" s="34" t="s">
        <v>572</v>
      </c>
      <c r="K55" s="37" t="s">
        <v>759</v>
      </c>
      <c r="L55" s="73" t="s">
        <v>577</v>
      </c>
      <c r="M55" s="9" t="s">
        <v>257</v>
      </c>
      <c r="N55" s="28">
        <v>591</v>
      </c>
      <c r="O55" s="27">
        <v>0.90649999999999997</v>
      </c>
      <c r="P55" s="27"/>
      <c r="Q55" s="12" t="s">
        <v>237</v>
      </c>
    </row>
    <row r="56" spans="1:17" ht="90">
      <c r="A56" s="35">
        <v>113</v>
      </c>
      <c r="B56" s="24">
        <v>598</v>
      </c>
      <c r="C56" s="8" t="s">
        <v>1344</v>
      </c>
      <c r="D56" s="34">
        <v>1</v>
      </c>
      <c r="E56" s="34">
        <v>81</v>
      </c>
      <c r="G56" s="63">
        <f>1/N56*1000</f>
        <v>1.6722408026755853</v>
      </c>
      <c r="H56" s="63">
        <f>G56</f>
        <v>1.6722408026755853</v>
      </c>
      <c r="I56" s="63">
        <f>H56/$H$311</f>
        <v>9.8127013249419588E-3</v>
      </c>
      <c r="M56" s="9" t="s">
        <v>370</v>
      </c>
      <c r="N56" s="28">
        <v>598</v>
      </c>
      <c r="O56" s="26">
        <v>0.87</v>
      </c>
      <c r="P56" s="26"/>
      <c r="Q56" s="15" t="s">
        <v>674</v>
      </c>
    </row>
    <row r="57" spans="1:17" ht="90">
      <c r="A57" s="7">
        <v>51</v>
      </c>
      <c r="B57" s="24">
        <v>609</v>
      </c>
      <c r="C57" s="13" t="s">
        <v>92</v>
      </c>
      <c r="E57" s="34">
        <v>41</v>
      </c>
      <c r="G57" s="34"/>
      <c r="H57" s="34"/>
      <c r="I57" s="34"/>
      <c r="L57" s="34"/>
      <c r="Q57" s="12" t="s">
        <v>356</v>
      </c>
    </row>
    <row r="58" spans="1:17" ht="75" customHeight="1">
      <c r="A58" s="7">
        <v>53</v>
      </c>
      <c r="B58" s="24">
        <v>144</v>
      </c>
      <c r="C58" s="13" t="s">
        <v>92</v>
      </c>
      <c r="E58" s="34">
        <v>42</v>
      </c>
      <c r="G58" s="34"/>
      <c r="H58" s="34"/>
      <c r="I58" s="34"/>
      <c r="L58" s="34"/>
      <c r="Q58" s="15" t="s">
        <v>357</v>
      </c>
    </row>
    <row r="59" spans="1:17" ht="42.75" customHeight="1">
      <c r="A59" s="7">
        <v>54</v>
      </c>
      <c r="B59" s="24">
        <v>365</v>
      </c>
      <c r="C59" s="13" t="s">
        <v>92</v>
      </c>
      <c r="E59" s="34">
        <v>43</v>
      </c>
      <c r="G59" s="34"/>
      <c r="H59" s="34"/>
      <c r="I59" s="34"/>
      <c r="L59" s="34"/>
      <c r="Q59" s="12" t="s">
        <v>358</v>
      </c>
    </row>
    <row r="60" spans="1:17" ht="46.5" customHeight="1">
      <c r="A60" s="7">
        <v>281</v>
      </c>
      <c r="B60" s="24">
        <v>624</v>
      </c>
      <c r="C60" s="8" t="s">
        <v>332</v>
      </c>
      <c r="D60" s="34">
        <v>1</v>
      </c>
      <c r="E60" s="80">
        <v>177</v>
      </c>
      <c r="G60" s="63">
        <f t="shared" ref="G60:G70" si="1">1/N60*1000</f>
        <v>1.6025641025641024</v>
      </c>
      <c r="H60" s="63">
        <f>G60</f>
        <v>1.6025641025641024</v>
      </c>
      <c r="I60" s="63">
        <f t="shared" ref="I60:I70" si="2">H60/$H$311</f>
        <v>9.4038387697360434E-3</v>
      </c>
      <c r="M60" s="9" t="s">
        <v>333</v>
      </c>
      <c r="N60" s="28">
        <v>624</v>
      </c>
      <c r="O60" s="27">
        <v>0.77329999999999999</v>
      </c>
      <c r="P60" s="27"/>
      <c r="Q60" s="12" t="s">
        <v>331</v>
      </c>
    </row>
    <row r="61" spans="1:17" ht="30">
      <c r="A61" s="7">
        <v>285</v>
      </c>
      <c r="B61" s="24">
        <v>173</v>
      </c>
      <c r="C61" s="8" t="s">
        <v>1383</v>
      </c>
      <c r="D61" s="34">
        <v>1</v>
      </c>
      <c r="E61" s="80">
        <v>181</v>
      </c>
      <c r="G61" s="63">
        <f t="shared" si="1"/>
        <v>1.5847860538827259</v>
      </c>
      <c r="H61" s="63">
        <f>G61</f>
        <v>1.5847860538827259</v>
      </c>
      <c r="I61" s="63">
        <f t="shared" si="2"/>
        <v>9.2995172619893696E-3</v>
      </c>
      <c r="J61" s="34" t="s">
        <v>572</v>
      </c>
      <c r="K61" s="34" t="s">
        <v>760</v>
      </c>
      <c r="L61" s="44" t="s">
        <v>577</v>
      </c>
      <c r="M61" s="9" t="s">
        <v>1481</v>
      </c>
      <c r="N61" s="28">
        <v>631</v>
      </c>
      <c r="O61" s="27">
        <v>0.95379999999999998</v>
      </c>
      <c r="P61" s="27"/>
      <c r="Q61" s="15" t="s">
        <v>406</v>
      </c>
    </row>
    <row r="62" spans="1:17" ht="75">
      <c r="A62" s="7">
        <v>93</v>
      </c>
      <c r="B62" s="24">
        <v>569</v>
      </c>
      <c r="C62" s="8" t="s">
        <v>1337</v>
      </c>
      <c r="D62" s="34">
        <v>1</v>
      </c>
      <c r="E62" s="34">
        <v>68</v>
      </c>
      <c r="G62" s="63">
        <f t="shared" si="1"/>
        <v>1.5360983102918586</v>
      </c>
      <c r="H62" s="63">
        <f>G62</f>
        <v>1.5360983102918586</v>
      </c>
      <c r="I62" s="63">
        <f t="shared" si="2"/>
        <v>9.0138178069359316E-3</v>
      </c>
      <c r="J62" s="34" t="s">
        <v>572</v>
      </c>
      <c r="K62" s="34" t="s">
        <v>646</v>
      </c>
      <c r="L62" s="44" t="s">
        <v>584</v>
      </c>
      <c r="M62" s="9" t="s">
        <v>145</v>
      </c>
      <c r="N62" s="28">
        <v>651</v>
      </c>
      <c r="O62" s="27">
        <v>0.70309999999999995</v>
      </c>
      <c r="P62" s="27" t="s">
        <v>772</v>
      </c>
      <c r="Q62" s="15" t="s">
        <v>144</v>
      </c>
    </row>
    <row r="63" spans="1:17" ht="60">
      <c r="A63" s="7">
        <v>356</v>
      </c>
      <c r="B63" s="24">
        <v>390</v>
      </c>
      <c r="C63" s="8" t="s">
        <v>1407</v>
      </c>
      <c r="D63" s="34">
        <v>1</v>
      </c>
      <c r="E63" s="80">
        <v>235</v>
      </c>
      <c r="G63" s="63">
        <f t="shared" si="1"/>
        <v>1.5360983102918586</v>
      </c>
      <c r="H63" s="63">
        <f>G63</f>
        <v>1.5360983102918586</v>
      </c>
      <c r="I63" s="63">
        <f t="shared" si="2"/>
        <v>9.0138178069359316E-3</v>
      </c>
      <c r="J63" s="34" t="s">
        <v>727</v>
      </c>
      <c r="K63" s="34" t="s">
        <v>658</v>
      </c>
      <c r="L63" s="44" t="s">
        <v>744</v>
      </c>
      <c r="M63" s="9" t="s">
        <v>494</v>
      </c>
      <c r="N63" s="28">
        <v>651</v>
      </c>
      <c r="O63" s="27">
        <v>0.6925</v>
      </c>
      <c r="P63" s="27" t="s">
        <v>745</v>
      </c>
      <c r="Q63" s="12" t="s">
        <v>493</v>
      </c>
    </row>
    <row r="64" spans="1:17" ht="90">
      <c r="A64" s="7">
        <v>193</v>
      </c>
      <c r="B64" s="24">
        <v>678</v>
      </c>
      <c r="C64" s="8" t="s">
        <v>1363</v>
      </c>
      <c r="D64" s="34">
        <v>1</v>
      </c>
      <c r="E64" s="80">
        <v>124</v>
      </c>
      <c r="G64" s="63">
        <f t="shared" si="1"/>
        <v>1.4749262536873156</v>
      </c>
      <c r="H64" s="63">
        <f>G64</f>
        <v>1.4749262536873156</v>
      </c>
      <c r="I64" s="63">
        <f t="shared" si="2"/>
        <v>8.6548604606420231E-3</v>
      </c>
      <c r="M64" s="9" t="s">
        <v>227</v>
      </c>
      <c r="N64" s="28">
        <v>678</v>
      </c>
      <c r="O64" s="27">
        <v>0.73209999999999997</v>
      </c>
      <c r="P64" s="27"/>
      <c r="Q64" s="12" t="s">
        <v>226</v>
      </c>
    </row>
    <row r="65" spans="1:17" ht="105">
      <c r="A65" s="7">
        <v>209</v>
      </c>
      <c r="B65" s="24">
        <v>688</v>
      </c>
      <c r="C65" s="8" t="s">
        <v>1365</v>
      </c>
      <c r="D65" s="34">
        <v>1</v>
      </c>
      <c r="E65" s="80">
        <v>130</v>
      </c>
      <c r="G65" s="63">
        <f t="shared" si="1"/>
        <v>0.7142857142857143</v>
      </c>
      <c r="H65" s="63">
        <f>G65+G172</f>
        <v>0.7142857142857143</v>
      </c>
      <c r="I65" s="63">
        <f t="shared" si="2"/>
        <v>4.1914252802252088E-3</v>
      </c>
      <c r="J65" s="34" t="s">
        <v>572</v>
      </c>
      <c r="K65" s="34" t="s">
        <v>683</v>
      </c>
      <c r="L65" s="44" t="s">
        <v>608</v>
      </c>
      <c r="M65" s="9" t="s">
        <v>254</v>
      </c>
      <c r="N65" s="28">
        <v>1400</v>
      </c>
      <c r="O65" s="27">
        <v>0.79410000000000003</v>
      </c>
      <c r="P65" s="27" t="s">
        <v>782</v>
      </c>
      <c r="Q65" s="12" t="s">
        <v>253</v>
      </c>
    </row>
    <row r="66" spans="1:17" ht="90">
      <c r="A66" s="7">
        <v>294</v>
      </c>
      <c r="B66" s="24">
        <v>588</v>
      </c>
      <c r="C66" s="8" t="s">
        <v>1387</v>
      </c>
      <c r="D66" s="34">
        <v>1</v>
      </c>
      <c r="E66" s="80">
        <v>189</v>
      </c>
      <c r="G66" s="63">
        <f t="shared" si="1"/>
        <v>1.4492753623188406</v>
      </c>
      <c r="H66" s="63">
        <f>G66</f>
        <v>1.4492753623188406</v>
      </c>
      <c r="I66" s="63">
        <f t="shared" si="2"/>
        <v>8.504341148283032E-3</v>
      </c>
      <c r="L66" s="44" t="s">
        <v>702</v>
      </c>
      <c r="M66" s="9" t="s">
        <v>700</v>
      </c>
      <c r="N66" s="28">
        <v>690</v>
      </c>
      <c r="O66" s="27" t="s">
        <v>701</v>
      </c>
      <c r="P66" s="27"/>
      <c r="Q66" s="15" t="s">
        <v>814</v>
      </c>
    </row>
    <row r="67" spans="1:17" ht="150">
      <c r="A67" s="7">
        <v>20</v>
      </c>
      <c r="B67" s="24">
        <v>114</v>
      </c>
      <c r="C67" s="8" t="s">
        <v>1485</v>
      </c>
      <c r="D67" s="34">
        <v>1</v>
      </c>
      <c r="E67" s="80">
        <v>18</v>
      </c>
      <c r="F67" s="34">
        <v>39</v>
      </c>
      <c r="G67" s="65">
        <f t="shared" si="1"/>
        <v>0.34188034188034189</v>
      </c>
      <c r="H67" s="63">
        <f>G67*2</f>
        <v>0.68376068376068377</v>
      </c>
      <c r="I67" s="63">
        <f t="shared" si="2"/>
        <v>4.0123045417540457E-3</v>
      </c>
      <c r="J67" s="34" t="s">
        <v>572</v>
      </c>
      <c r="K67" s="34" t="s">
        <v>649</v>
      </c>
      <c r="L67" s="44" t="s">
        <v>573</v>
      </c>
      <c r="M67" s="9" t="s">
        <v>65</v>
      </c>
      <c r="N67" s="28">
        <v>2925</v>
      </c>
      <c r="O67" s="27">
        <v>0.89690000000000003</v>
      </c>
      <c r="P67" s="27" t="s">
        <v>821</v>
      </c>
      <c r="Q67" s="22" t="s">
        <v>64</v>
      </c>
    </row>
    <row r="68" spans="1:17" ht="105">
      <c r="A68" s="7">
        <v>271</v>
      </c>
      <c r="B68" s="24">
        <v>702</v>
      </c>
      <c r="C68" s="8" t="s">
        <v>631</v>
      </c>
      <c r="D68" s="34">
        <v>1</v>
      </c>
      <c r="E68" s="80">
        <v>170</v>
      </c>
      <c r="G68" s="63">
        <f t="shared" si="1"/>
        <v>1.4245014245014245</v>
      </c>
      <c r="H68" s="63">
        <f>G68</f>
        <v>1.4245014245014245</v>
      </c>
      <c r="I68" s="63">
        <f t="shared" si="2"/>
        <v>8.358967795320929E-3</v>
      </c>
      <c r="M68" s="9" t="s">
        <v>320</v>
      </c>
      <c r="N68" s="28">
        <v>702</v>
      </c>
      <c r="O68" s="27">
        <v>0.78390000000000004</v>
      </c>
      <c r="P68" s="27" t="s">
        <v>706</v>
      </c>
      <c r="Q68" s="12" t="s">
        <v>319</v>
      </c>
    </row>
    <row r="69" spans="1:17" ht="105">
      <c r="A69" s="35">
        <v>218</v>
      </c>
      <c r="B69" s="24">
        <v>738</v>
      </c>
      <c r="C69" s="8" t="s">
        <v>390</v>
      </c>
      <c r="D69" s="34">
        <v>1</v>
      </c>
      <c r="E69" s="80">
        <v>133</v>
      </c>
      <c r="G69" s="63">
        <f t="shared" si="1"/>
        <v>1.3550135501355014</v>
      </c>
      <c r="H69" s="63">
        <f>G69</f>
        <v>1.3550135501355014</v>
      </c>
      <c r="I69" s="63">
        <f t="shared" si="2"/>
        <v>7.9512132687199078E-3</v>
      </c>
      <c r="M69" s="9" t="s">
        <v>388</v>
      </c>
      <c r="N69" s="28">
        <v>738</v>
      </c>
      <c r="O69" s="28" t="s">
        <v>389</v>
      </c>
      <c r="Q69" s="12" t="s">
        <v>387</v>
      </c>
    </row>
    <row r="70" spans="1:17" ht="105">
      <c r="A70" s="35">
        <v>81</v>
      </c>
      <c r="B70" s="24">
        <v>746</v>
      </c>
      <c r="C70" s="8" t="s">
        <v>1334</v>
      </c>
      <c r="D70" s="34">
        <v>1</v>
      </c>
      <c r="E70" s="34">
        <v>61</v>
      </c>
      <c r="G70" s="63">
        <f t="shared" si="1"/>
        <v>1.3404825737265416</v>
      </c>
      <c r="H70" s="63">
        <f>G70</f>
        <v>1.3404825737265416</v>
      </c>
      <c r="I70" s="63">
        <f t="shared" si="2"/>
        <v>7.8659455661062895E-3</v>
      </c>
      <c r="M70" s="39" t="s">
        <v>1477</v>
      </c>
      <c r="N70" s="28">
        <v>746</v>
      </c>
      <c r="O70" s="26">
        <v>0.86</v>
      </c>
      <c r="P70" s="26"/>
      <c r="Q70" s="15" t="s">
        <v>361</v>
      </c>
    </row>
    <row r="71" spans="1:17" ht="30">
      <c r="A71" s="7">
        <v>67</v>
      </c>
      <c r="B71" s="24">
        <v>203</v>
      </c>
      <c r="C71" s="13" t="s">
        <v>92</v>
      </c>
      <c r="E71" s="34">
        <v>50</v>
      </c>
      <c r="G71" s="34"/>
      <c r="H71" s="34"/>
      <c r="I71" s="34"/>
      <c r="L71" s="34"/>
      <c r="Q71" s="12" t="s">
        <v>111</v>
      </c>
    </row>
    <row r="72" spans="1:17" ht="90">
      <c r="A72" s="7">
        <v>41</v>
      </c>
      <c r="B72" s="24">
        <v>597</v>
      </c>
      <c r="C72" s="8" t="s">
        <v>678</v>
      </c>
      <c r="D72" s="34">
        <v>1</v>
      </c>
      <c r="E72" s="34">
        <v>32</v>
      </c>
      <c r="G72" s="63">
        <f>1/N72*1000</f>
        <v>1.3315579227696406</v>
      </c>
      <c r="H72" s="63">
        <f>G72</f>
        <v>1.3315579227696406</v>
      </c>
      <c r="I72" s="63">
        <f>H72/$H$311</f>
        <v>7.8135757554131727E-3</v>
      </c>
      <c r="J72" s="34" t="s">
        <v>574</v>
      </c>
      <c r="K72" s="34" t="s">
        <v>680</v>
      </c>
      <c r="L72" s="44" t="s">
        <v>679</v>
      </c>
      <c r="M72" s="9" t="s">
        <v>82</v>
      </c>
      <c r="N72" s="28">
        <v>751</v>
      </c>
      <c r="O72" s="27">
        <v>0.78590000000000004</v>
      </c>
      <c r="P72" s="27"/>
      <c r="Q72" s="15" t="s">
        <v>81</v>
      </c>
    </row>
    <row r="73" spans="1:17" ht="45">
      <c r="A73" s="7">
        <v>69</v>
      </c>
      <c r="B73" s="5" t="s">
        <v>113</v>
      </c>
      <c r="C73" s="13" t="s">
        <v>92</v>
      </c>
      <c r="E73" s="34">
        <v>52</v>
      </c>
      <c r="G73" s="34"/>
      <c r="H73" s="34"/>
      <c r="I73" s="34"/>
      <c r="L73" s="7"/>
      <c r="Q73" s="12" t="s">
        <v>359</v>
      </c>
    </row>
    <row r="74" spans="1:17" ht="57" customHeight="1">
      <c r="A74" s="7">
        <v>326</v>
      </c>
      <c r="B74" s="24">
        <v>288</v>
      </c>
      <c r="C74" s="8" t="s">
        <v>450</v>
      </c>
      <c r="D74" s="34">
        <v>1</v>
      </c>
      <c r="E74" s="80">
        <v>213</v>
      </c>
      <c r="G74" s="63">
        <f>1/N74*1000</f>
        <v>1.3037809647979139</v>
      </c>
      <c r="H74" s="63">
        <f>G74</f>
        <v>1.3037809647979139</v>
      </c>
      <c r="I74" s="63">
        <f>H74/$H$311</f>
        <v>7.6505806940225449E-3</v>
      </c>
      <c r="J74" s="34" t="s">
        <v>572</v>
      </c>
      <c r="K74" s="34" t="s">
        <v>763</v>
      </c>
      <c r="L74" s="44" t="s">
        <v>577</v>
      </c>
      <c r="M74" s="9" t="s">
        <v>451</v>
      </c>
      <c r="N74" s="28">
        <v>767</v>
      </c>
      <c r="O74" s="27">
        <v>0.85470000000000002</v>
      </c>
      <c r="P74" s="27"/>
      <c r="Q74" s="15" t="s">
        <v>449</v>
      </c>
    </row>
    <row r="75" spans="1:17" ht="90">
      <c r="A75" s="7">
        <v>71</v>
      </c>
      <c r="B75" s="24">
        <v>676</v>
      </c>
      <c r="C75" s="23" t="s">
        <v>115</v>
      </c>
      <c r="D75" s="34">
        <v>3</v>
      </c>
      <c r="E75" s="34">
        <v>54</v>
      </c>
      <c r="G75" s="34"/>
      <c r="H75" s="34"/>
      <c r="I75" s="34"/>
      <c r="L75" s="34"/>
      <c r="M75" s="9" t="s">
        <v>116</v>
      </c>
      <c r="O75" s="27">
        <v>0.99850000000000005</v>
      </c>
      <c r="P75" s="27"/>
      <c r="Q75" s="12" t="s">
        <v>117</v>
      </c>
    </row>
    <row r="76" spans="1:17" ht="45">
      <c r="A76" s="7">
        <v>68</v>
      </c>
      <c r="B76" s="24">
        <v>215</v>
      </c>
      <c r="C76" s="8" t="s">
        <v>1330</v>
      </c>
      <c r="D76" s="34">
        <v>1</v>
      </c>
      <c r="E76" s="34">
        <v>51</v>
      </c>
      <c r="G76" s="63">
        <f>1/N76*1000</f>
        <v>1.3003901170351106</v>
      </c>
      <c r="H76" s="63">
        <f>G76</f>
        <v>1.3003901170351106</v>
      </c>
      <c r="I76" s="63">
        <f>H76/$H$311</f>
        <v>7.6306832149743726E-3</v>
      </c>
      <c r="J76" s="34" t="s">
        <v>572</v>
      </c>
      <c r="K76" s="34" t="s">
        <v>844</v>
      </c>
      <c r="L76" s="72" t="s">
        <v>595</v>
      </c>
      <c r="M76" s="9" t="s">
        <v>1473</v>
      </c>
      <c r="N76" s="28">
        <v>769</v>
      </c>
      <c r="O76" s="27">
        <v>0.80679999999999996</v>
      </c>
      <c r="P76" s="27" t="s">
        <v>809</v>
      </c>
      <c r="Q76" s="12" t="s">
        <v>112</v>
      </c>
    </row>
    <row r="77" spans="1:17" ht="165">
      <c r="A77" s="7">
        <v>39</v>
      </c>
      <c r="B77" s="24">
        <v>114</v>
      </c>
      <c r="C77" s="8" t="s">
        <v>62</v>
      </c>
      <c r="D77" s="34">
        <v>1</v>
      </c>
      <c r="E77" s="80">
        <v>18</v>
      </c>
      <c r="F77" s="34">
        <v>20</v>
      </c>
      <c r="I77" s="63">
        <f>H77/$H$311</f>
        <v>0</v>
      </c>
      <c r="J77" s="34" t="s">
        <v>572</v>
      </c>
      <c r="K77" s="34" t="s">
        <v>649</v>
      </c>
      <c r="L77" s="44" t="s">
        <v>573</v>
      </c>
      <c r="M77" s="9" t="s">
        <v>63</v>
      </c>
      <c r="O77" s="27">
        <v>0.89690000000000003</v>
      </c>
      <c r="P77" s="27" t="s">
        <v>822</v>
      </c>
      <c r="Q77" s="15" t="s">
        <v>61</v>
      </c>
    </row>
    <row r="78" spans="1:17" ht="75">
      <c r="A78" s="7">
        <v>301</v>
      </c>
      <c r="B78" s="24">
        <v>329</v>
      </c>
      <c r="C78" s="8" t="s">
        <v>1389</v>
      </c>
      <c r="D78" s="34">
        <v>1</v>
      </c>
      <c r="E78" s="80">
        <v>195</v>
      </c>
      <c r="G78" s="63">
        <f>1/N78*1000</f>
        <v>1.1655011655011656</v>
      </c>
      <c r="H78" s="63">
        <f>G78</f>
        <v>1.1655011655011656</v>
      </c>
      <c r="I78" s="63">
        <f>H78/$H$311</f>
        <v>6.8391554688989418E-3</v>
      </c>
      <c r="J78" s="34" t="s">
        <v>572</v>
      </c>
      <c r="K78" s="34" t="s">
        <v>676</v>
      </c>
      <c r="L78" s="44" t="s">
        <v>703</v>
      </c>
      <c r="M78" s="9" t="s">
        <v>421</v>
      </c>
      <c r="N78" s="28">
        <v>858</v>
      </c>
      <c r="O78" s="27">
        <v>0.84040000000000004</v>
      </c>
      <c r="P78" s="27" t="s">
        <v>817</v>
      </c>
      <c r="Q78" s="15" t="s">
        <v>420</v>
      </c>
    </row>
    <row r="79" spans="1:17" ht="64.5" customHeight="1">
      <c r="A79" s="7">
        <v>75</v>
      </c>
      <c r="B79" s="24">
        <v>186</v>
      </c>
      <c r="C79" s="13" t="s">
        <v>92</v>
      </c>
      <c r="E79" s="34">
        <v>57</v>
      </c>
      <c r="G79" s="34"/>
      <c r="H79" s="34"/>
      <c r="I79" s="34"/>
      <c r="L79" s="34"/>
      <c r="Q79" s="12" t="s">
        <v>121</v>
      </c>
    </row>
    <row r="80" spans="1:17" ht="58.5" customHeight="1">
      <c r="A80" s="7">
        <v>76</v>
      </c>
      <c r="B80" s="24">
        <v>275</v>
      </c>
      <c r="C80" s="13" t="s">
        <v>92</v>
      </c>
      <c r="E80" s="34">
        <v>58</v>
      </c>
      <c r="G80" s="34"/>
      <c r="H80" s="34"/>
      <c r="I80" s="34"/>
      <c r="L80" s="34"/>
      <c r="Q80" s="12" t="s">
        <v>360</v>
      </c>
    </row>
    <row r="81" spans="1:17" ht="19.5" customHeight="1">
      <c r="A81" s="7">
        <v>77</v>
      </c>
      <c r="B81" s="24">
        <v>350</v>
      </c>
      <c r="C81" s="13" t="s">
        <v>12</v>
      </c>
      <c r="E81" s="80">
        <v>59</v>
      </c>
      <c r="F81" s="34">
        <v>219</v>
      </c>
      <c r="G81" s="34"/>
      <c r="H81" s="34"/>
      <c r="I81" s="34"/>
      <c r="L81" s="34"/>
      <c r="Q81" s="15" t="s">
        <v>126</v>
      </c>
    </row>
    <row r="82" spans="1:17" ht="60">
      <c r="A82" s="7">
        <v>219</v>
      </c>
      <c r="B82" s="24">
        <v>351</v>
      </c>
      <c r="C82" s="13" t="s">
        <v>12</v>
      </c>
      <c r="E82" s="80">
        <v>59</v>
      </c>
      <c r="F82" s="34">
        <v>77</v>
      </c>
      <c r="G82" s="34"/>
      <c r="H82" s="34"/>
      <c r="I82" s="34"/>
      <c r="L82" s="34"/>
      <c r="Q82" s="12" t="s">
        <v>391</v>
      </c>
    </row>
    <row r="83" spans="1:17" ht="60">
      <c r="A83" s="7">
        <v>168</v>
      </c>
      <c r="B83" s="24">
        <v>188</v>
      </c>
      <c r="C83" s="8" t="s">
        <v>1357</v>
      </c>
      <c r="D83" s="34">
        <v>1</v>
      </c>
      <c r="E83" s="80">
        <v>113</v>
      </c>
      <c r="G83" s="63">
        <f>1/N83*1000</f>
        <v>1.1494252873563218</v>
      </c>
      <c r="H83" s="63">
        <f>G83</f>
        <v>1.1494252873563218</v>
      </c>
      <c r="I83" s="63">
        <f>H83/$H$311</f>
        <v>6.7448222900175761E-3</v>
      </c>
      <c r="J83" s="34" t="s">
        <v>572</v>
      </c>
      <c r="K83" s="34" t="s">
        <v>676</v>
      </c>
      <c r="L83" s="44" t="s">
        <v>602</v>
      </c>
      <c r="M83" s="9" t="s">
        <v>212</v>
      </c>
      <c r="N83" s="28">
        <v>870</v>
      </c>
      <c r="O83" s="27">
        <v>0.87180000000000002</v>
      </c>
      <c r="P83" s="27" t="s">
        <v>810</v>
      </c>
      <c r="Q83" s="12" t="s">
        <v>211</v>
      </c>
    </row>
    <row r="84" spans="1:17" ht="90">
      <c r="A84" s="7">
        <v>264</v>
      </c>
      <c r="B84" s="24">
        <v>690</v>
      </c>
      <c r="C84" s="8" t="s">
        <v>312</v>
      </c>
      <c r="D84" s="34">
        <v>1</v>
      </c>
      <c r="E84" s="80">
        <v>165</v>
      </c>
      <c r="G84" s="63">
        <f>1/N84*1000</f>
        <v>1.142857142857143</v>
      </c>
      <c r="H84" s="63">
        <f>G84</f>
        <v>1.142857142857143</v>
      </c>
      <c r="I84" s="63">
        <f>H84/$H$311</f>
        <v>6.7062804483603343E-3</v>
      </c>
      <c r="J84" s="34" t="s">
        <v>572</v>
      </c>
      <c r="K84" s="34" t="s">
        <v>1281</v>
      </c>
      <c r="L84" s="44" t="s">
        <v>627</v>
      </c>
      <c r="M84" s="9" t="s">
        <v>313</v>
      </c>
      <c r="N84" s="28">
        <v>875</v>
      </c>
      <c r="O84" s="27">
        <v>0.83120000000000005</v>
      </c>
      <c r="P84" s="27"/>
      <c r="Q84" s="15" t="s">
        <v>311</v>
      </c>
    </row>
    <row r="85" spans="1:17" ht="60">
      <c r="A85" s="7">
        <v>83</v>
      </c>
      <c r="B85" s="24">
        <v>88</v>
      </c>
      <c r="C85" s="33" t="s">
        <v>129</v>
      </c>
      <c r="D85" s="34">
        <v>4</v>
      </c>
      <c r="E85" s="80">
        <v>62</v>
      </c>
      <c r="F85" s="34">
        <v>255</v>
      </c>
      <c r="G85" s="34"/>
      <c r="H85" s="34"/>
      <c r="I85" s="34"/>
      <c r="L85" s="34"/>
      <c r="M85" s="9" t="s">
        <v>294</v>
      </c>
      <c r="O85" s="27">
        <v>0.98440000000000005</v>
      </c>
      <c r="P85" s="27"/>
      <c r="Q85" s="15" t="s">
        <v>1437</v>
      </c>
    </row>
    <row r="86" spans="1:17" ht="75">
      <c r="A86" s="7">
        <v>255</v>
      </c>
      <c r="B86" s="24">
        <v>567</v>
      </c>
      <c r="C86" s="33" t="s">
        <v>293</v>
      </c>
      <c r="D86" s="34">
        <v>4</v>
      </c>
      <c r="E86" s="80">
        <v>62</v>
      </c>
      <c r="F86" s="34">
        <v>83</v>
      </c>
      <c r="G86" s="34"/>
      <c r="H86" s="34"/>
      <c r="I86" s="34"/>
      <c r="L86" s="34"/>
      <c r="M86" s="9" t="s">
        <v>294</v>
      </c>
      <c r="O86" s="27">
        <v>1</v>
      </c>
      <c r="P86" s="27"/>
      <c r="Q86" s="15" t="s">
        <v>1438</v>
      </c>
    </row>
    <row r="87" spans="1:17" ht="75">
      <c r="A87" s="7">
        <v>84</v>
      </c>
      <c r="B87" s="24">
        <v>539</v>
      </c>
      <c r="C87" s="23" t="s">
        <v>131</v>
      </c>
      <c r="D87" s="34">
        <v>3</v>
      </c>
      <c r="E87" s="34">
        <v>63</v>
      </c>
      <c r="G87" s="34"/>
      <c r="H87" s="34"/>
      <c r="I87" s="34"/>
      <c r="L87" s="34"/>
      <c r="M87" s="9" t="s">
        <v>130</v>
      </c>
      <c r="O87" s="27">
        <v>1</v>
      </c>
      <c r="P87" s="27"/>
      <c r="Q87" s="15" t="s">
        <v>134</v>
      </c>
    </row>
    <row r="88" spans="1:17" ht="90">
      <c r="A88" s="7">
        <v>311</v>
      </c>
      <c r="B88" s="24">
        <v>591</v>
      </c>
      <c r="C88" s="8" t="s">
        <v>436</v>
      </c>
      <c r="D88" s="34">
        <v>1</v>
      </c>
      <c r="E88" s="80">
        <v>202</v>
      </c>
      <c r="G88" s="63">
        <f>1/N88*1000</f>
        <v>1.1299435028248588</v>
      </c>
      <c r="H88" s="63">
        <f>G88</f>
        <v>1.1299435028248588</v>
      </c>
      <c r="I88" s="63">
        <f>H88/$H$311</f>
        <v>6.6305032681528717E-3</v>
      </c>
      <c r="J88" s="34" t="s">
        <v>572</v>
      </c>
      <c r="K88" s="34" t="s">
        <v>762</v>
      </c>
      <c r="L88" s="44" t="s">
        <v>577</v>
      </c>
      <c r="M88" s="9" t="s">
        <v>437</v>
      </c>
      <c r="N88" s="28">
        <v>885</v>
      </c>
      <c r="O88" s="27">
        <v>0.89810000000000001</v>
      </c>
      <c r="P88" s="27"/>
      <c r="Q88" s="15" t="s">
        <v>397</v>
      </c>
    </row>
    <row r="89" spans="1:17" ht="82.5" customHeight="1">
      <c r="A89" s="35">
        <v>282</v>
      </c>
      <c r="B89" s="24">
        <v>672</v>
      </c>
      <c r="C89" s="8" t="s">
        <v>336</v>
      </c>
      <c r="D89" s="34">
        <v>1</v>
      </c>
      <c r="E89" s="80">
        <v>178</v>
      </c>
      <c r="G89" s="63">
        <f>1/N89*1000</f>
        <v>1.075268817204301</v>
      </c>
      <c r="H89" s="63">
        <f>G89</f>
        <v>1.075268817204301</v>
      </c>
      <c r="I89" s="63">
        <f>H89/$H$311</f>
        <v>6.3096724648551523E-3</v>
      </c>
      <c r="J89" s="34" t="s">
        <v>634</v>
      </c>
      <c r="K89" s="34" t="s">
        <v>676</v>
      </c>
      <c r="L89" s="44" t="s">
        <v>635</v>
      </c>
      <c r="M89" s="9" t="s">
        <v>335</v>
      </c>
      <c r="N89" s="28">
        <v>930</v>
      </c>
      <c r="O89" s="26">
        <v>0.69</v>
      </c>
      <c r="P89" s="27" t="s">
        <v>809</v>
      </c>
      <c r="Q89" s="12" t="s">
        <v>334</v>
      </c>
    </row>
    <row r="90" spans="1:17" ht="60">
      <c r="A90" s="7">
        <v>190</v>
      </c>
      <c r="B90" s="24">
        <v>227</v>
      </c>
      <c r="C90" s="8" t="s">
        <v>849</v>
      </c>
      <c r="D90" s="34">
        <v>1</v>
      </c>
      <c r="E90" s="80">
        <v>123</v>
      </c>
      <c r="G90" s="63">
        <f>1/N90*1000</f>
        <v>1.0582010582010584</v>
      </c>
      <c r="H90" s="63">
        <f>G90</f>
        <v>1.0582010582010584</v>
      </c>
      <c r="I90" s="63">
        <f>H90/$H$311</f>
        <v>6.209518933666976E-3</v>
      </c>
      <c r="J90" s="34" t="s">
        <v>574</v>
      </c>
      <c r="K90" s="34" t="s">
        <v>685</v>
      </c>
      <c r="L90" s="44" t="s">
        <v>606</v>
      </c>
      <c r="M90" s="9" t="s">
        <v>225</v>
      </c>
      <c r="N90" s="28">
        <v>945</v>
      </c>
      <c r="O90" s="27">
        <v>0.82889999999999997</v>
      </c>
      <c r="P90" s="27"/>
      <c r="Q90" s="12" t="s">
        <v>848</v>
      </c>
    </row>
    <row r="91" spans="1:17" ht="59.25" customHeight="1">
      <c r="A91" s="7">
        <v>302</v>
      </c>
      <c r="B91" s="24">
        <v>390</v>
      </c>
      <c r="C91" s="8" t="s">
        <v>1390</v>
      </c>
      <c r="D91" s="34">
        <v>1</v>
      </c>
      <c r="E91" s="80">
        <v>196</v>
      </c>
      <c r="G91" s="63">
        <f>1/N91*1000</f>
        <v>1.0319917440660473</v>
      </c>
      <c r="H91" s="63">
        <f>G91</f>
        <v>1.0319917440660473</v>
      </c>
      <c r="I91" s="63">
        <f>H91/$H$311</f>
        <v>6.055722799086987E-3</v>
      </c>
      <c r="J91" s="34" t="s">
        <v>572</v>
      </c>
      <c r="K91" s="34" t="s">
        <v>676</v>
      </c>
      <c r="L91" s="44" t="s">
        <v>704</v>
      </c>
      <c r="M91" s="9" t="s">
        <v>423</v>
      </c>
      <c r="N91" s="28">
        <v>969</v>
      </c>
      <c r="O91" s="27">
        <v>0.72240000000000004</v>
      </c>
      <c r="P91" s="27" t="s">
        <v>815</v>
      </c>
      <c r="Q91" s="15" t="s">
        <v>422</v>
      </c>
    </row>
    <row r="92" spans="1:17" ht="90">
      <c r="A92" s="7">
        <v>128</v>
      </c>
      <c r="B92" s="24">
        <v>625</v>
      </c>
      <c r="C92" s="8" t="s">
        <v>1349</v>
      </c>
      <c r="D92" s="34">
        <v>1</v>
      </c>
      <c r="E92" s="80">
        <v>90</v>
      </c>
      <c r="G92" s="63">
        <f>1/N92*1000</f>
        <v>0.99206349206349198</v>
      </c>
      <c r="H92" s="63">
        <f>G92</f>
        <v>0.99206349206349198</v>
      </c>
      <c r="I92" s="63">
        <f>H92/$H$311</f>
        <v>5.8214240003127892E-3</v>
      </c>
      <c r="J92" s="34" t="s">
        <v>572</v>
      </c>
      <c r="K92" s="34" t="s">
        <v>653</v>
      </c>
      <c r="L92" s="44" t="s">
        <v>593</v>
      </c>
      <c r="M92" s="9" t="s">
        <v>170</v>
      </c>
      <c r="N92" s="28">
        <v>1008</v>
      </c>
      <c r="O92" s="27">
        <v>0.6794</v>
      </c>
      <c r="P92" s="27" t="s">
        <v>1282</v>
      </c>
      <c r="Q92" s="12" t="s">
        <v>169</v>
      </c>
    </row>
    <row r="93" spans="1:17" ht="30">
      <c r="A93" s="7">
        <v>89</v>
      </c>
      <c r="B93" s="24">
        <v>200</v>
      </c>
      <c r="C93" s="13" t="s">
        <v>12</v>
      </c>
      <c r="E93" s="34">
        <v>67</v>
      </c>
      <c r="G93" s="34"/>
      <c r="H93" s="34"/>
      <c r="I93" s="34"/>
      <c r="L93" s="34"/>
      <c r="O93" s="27"/>
      <c r="P93" s="27"/>
      <c r="Q93" s="15" t="s">
        <v>362</v>
      </c>
    </row>
    <row r="94" spans="1:17" ht="90">
      <c r="A94" s="7">
        <v>86</v>
      </c>
      <c r="B94" s="24">
        <v>599</v>
      </c>
      <c r="C94" s="8" t="s">
        <v>1335</v>
      </c>
      <c r="D94" s="34">
        <v>1</v>
      </c>
      <c r="E94" s="34">
        <v>64</v>
      </c>
      <c r="G94" s="63">
        <f>1/N94*1000</f>
        <v>0.96993210475266733</v>
      </c>
      <c r="H94" s="63">
        <f>G94</f>
        <v>0.96993210475266733</v>
      </c>
      <c r="I94" s="63">
        <f>H94/$H$311</f>
        <v>5.691557121547325E-3</v>
      </c>
      <c r="J94" s="34" t="s">
        <v>652</v>
      </c>
      <c r="K94" s="34" t="s">
        <v>669</v>
      </c>
      <c r="L94" s="44" t="s">
        <v>668</v>
      </c>
      <c r="M94" s="9" t="s">
        <v>133</v>
      </c>
      <c r="N94" s="28">
        <v>1031</v>
      </c>
      <c r="O94" s="27">
        <v>0.73270000000000002</v>
      </c>
      <c r="P94" s="27"/>
      <c r="Q94" s="15" t="s">
        <v>132</v>
      </c>
    </row>
    <row r="95" spans="1:17" ht="45">
      <c r="A95" s="7">
        <v>186</v>
      </c>
      <c r="B95" s="24">
        <v>263</v>
      </c>
      <c r="C95" s="8" t="s">
        <v>1361</v>
      </c>
      <c r="D95" s="34">
        <v>1</v>
      </c>
      <c r="E95" s="80">
        <v>121</v>
      </c>
      <c r="G95" s="63">
        <f>1/N95*1000</f>
        <v>0.91240875912408759</v>
      </c>
      <c r="H95" s="63">
        <f>G95</f>
        <v>0.91240875912408759</v>
      </c>
      <c r="I95" s="63">
        <f>H95/$H$311</f>
        <v>5.354010394448259E-3</v>
      </c>
      <c r="J95" s="34" t="s">
        <v>572</v>
      </c>
      <c r="K95" s="34" t="s">
        <v>683</v>
      </c>
      <c r="L95" s="44" t="s">
        <v>684</v>
      </c>
      <c r="M95" s="9" t="s">
        <v>218</v>
      </c>
      <c r="N95" s="28">
        <v>1096</v>
      </c>
      <c r="O95" s="27">
        <v>0.92079999999999995</v>
      </c>
      <c r="P95" s="27" t="s">
        <v>780</v>
      </c>
      <c r="Q95" s="12" t="s">
        <v>217</v>
      </c>
    </row>
    <row r="96" spans="1:17" ht="75">
      <c r="A96" s="7">
        <v>97</v>
      </c>
      <c r="B96" s="24">
        <v>549</v>
      </c>
      <c r="C96" s="13" t="s">
        <v>12</v>
      </c>
      <c r="E96" s="34">
        <v>70</v>
      </c>
      <c r="G96" s="34"/>
      <c r="H96" s="34"/>
      <c r="I96" s="34"/>
      <c r="L96" s="34"/>
      <c r="Q96" s="15" t="s">
        <v>364</v>
      </c>
    </row>
    <row r="97" spans="1:17" ht="45">
      <c r="A97" s="7">
        <v>348</v>
      </c>
      <c r="B97" s="24">
        <v>189</v>
      </c>
      <c r="C97" s="8" t="s">
        <v>1404</v>
      </c>
      <c r="D97" s="34">
        <v>1</v>
      </c>
      <c r="E97" s="80">
        <v>229</v>
      </c>
      <c r="G97" s="63">
        <f>1/N97*1000</f>
        <v>0.85836909871244627</v>
      </c>
      <c r="H97" s="63">
        <f>G97</f>
        <v>0.85836909871244627</v>
      </c>
      <c r="I97" s="63">
        <f>H97/$H$311</f>
        <v>5.0369059161504649E-3</v>
      </c>
      <c r="J97" s="34" t="s">
        <v>727</v>
      </c>
      <c r="K97" s="34" t="s">
        <v>699</v>
      </c>
      <c r="L97" s="44" t="s">
        <v>740</v>
      </c>
      <c r="M97" s="9" t="s">
        <v>483</v>
      </c>
      <c r="N97" s="28">
        <v>1165</v>
      </c>
      <c r="O97" s="27">
        <v>0.83420000000000005</v>
      </c>
      <c r="P97" s="27" t="s">
        <v>765</v>
      </c>
      <c r="Q97" s="12" t="s">
        <v>482</v>
      </c>
    </row>
    <row r="98" spans="1:17" ht="75">
      <c r="A98" s="7">
        <v>292</v>
      </c>
      <c r="B98" s="24">
        <v>555</v>
      </c>
      <c r="C98" s="8" t="s">
        <v>847</v>
      </c>
      <c r="D98" s="34">
        <v>1</v>
      </c>
      <c r="E98" s="80">
        <v>187</v>
      </c>
      <c r="G98" s="63">
        <f>1/N98*1000</f>
        <v>0.85034013605442171</v>
      </c>
      <c r="H98" s="63">
        <f>G98</f>
        <v>0.85034013605442171</v>
      </c>
      <c r="I98" s="63">
        <f>H98/$H$311</f>
        <v>4.9897920002681048E-3</v>
      </c>
      <c r="J98" s="34" t="s">
        <v>572</v>
      </c>
      <c r="K98" s="34" t="s">
        <v>699</v>
      </c>
      <c r="L98" s="44" t="s">
        <v>639</v>
      </c>
      <c r="M98" s="40" t="s">
        <v>415</v>
      </c>
      <c r="N98" s="68">
        <v>1176</v>
      </c>
      <c r="O98" s="27">
        <v>0.6895</v>
      </c>
      <c r="P98" s="27" t="s">
        <v>784</v>
      </c>
      <c r="Q98" s="15" t="s">
        <v>414</v>
      </c>
    </row>
    <row r="99" spans="1:17" ht="75">
      <c r="A99" s="7">
        <v>27</v>
      </c>
      <c r="B99" s="24">
        <v>553</v>
      </c>
      <c r="C99" s="8" t="s">
        <v>1486</v>
      </c>
      <c r="D99" s="34">
        <v>1</v>
      </c>
      <c r="E99" s="80">
        <v>23</v>
      </c>
      <c r="F99" s="34">
        <v>248</v>
      </c>
      <c r="G99" s="65">
        <f>1/N99*1000</f>
        <v>0.25233409033560433</v>
      </c>
      <c r="H99" s="63">
        <f>G99*2</f>
        <v>0.50466818067120867</v>
      </c>
      <c r="I99" s="63">
        <f>H99/$H$311</f>
        <v>2.9613905588267938E-3</v>
      </c>
      <c r="J99" s="34" t="s">
        <v>652</v>
      </c>
      <c r="K99" s="34" t="s">
        <v>758</v>
      </c>
      <c r="L99" s="44" t="s">
        <v>1283</v>
      </c>
      <c r="M99" s="9" t="s">
        <v>69</v>
      </c>
      <c r="N99" s="28">
        <v>3963</v>
      </c>
      <c r="O99" s="47">
        <v>0.80730000000000002</v>
      </c>
      <c r="P99" s="47" t="s">
        <v>1284</v>
      </c>
      <c r="Q99" s="22" t="s">
        <v>68</v>
      </c>
    </row>
    <row r="100" spans="1:17" ht="45">
      <c r="A100" s="7">
        <v>50</v>
      </c>
      <c r="B100" s="24">
        <v>228</v>
      </c>
      <c r="C100" s="8" t="s">
        <v>843</v>
      </c>
      <c r="D100" s="34">
        <v>1</v>
      </c>
      <c r="E100" s="34">
        <v>40</v>
      </c>
      <c r="G100" s="63">
        <f>1/N100*1000</f>
        <v>0.81103000811030013</v>
      </c>
      <c r="H100" s="63">
        <f>G100</f>
        <v>0.81103000811030013</v>
      </c>
      <c r="I100" s="63">
        <f>H100/$H$311</f>
        <v>4.7591203506206752E-3</v>
      </c>
      <c r="J100" s="34" t="s">
        <v>1313</v>
      </c>
      <c r="K100" s="34" t="s">
        <v>845</v>
      </c>
      <c r="L100" s="44" t="s">
        <v>846</v>
      </c>
      <c r="M100" s="9" t="s">
        <v>579</v>
      </c>
      <c r="N100" s="28">
        <v>1233</v>
      </c>
      <c r="O100" s="27">
        <v>0.99539999999999995</v>
      </c>
      <c r="P100" s="27" t="s">
        <v>808</v>
      </c>
      <c r="Q100" s="30" t="s">
        <v>853</v>
      </c>
    </row>
    <row r="101" spans="1:17" ht="30">
      <c r="A101" s="7">
        <v>102</v>
      </c>
      <c r="B101" s="24">
        <v>156</v>
      </c>
      <c r="C101" s="13" t="s">
        <v>12</v>
      </c>
      <c r="E101" s="34">
        <v>73</v>
      </c>
      <c r="G101" s="34"/>
      <c r="H101" s="34"/>
      <c r="I101" s="34"/>
      <c r="L101" s="34"/>
      <c r="Q101" s="15" t="s">
        <v>366</v>
      </c>
    </row>
    <row r="102" spans="1:17" ht="105">
      <c r="A102" s="7">
        <v>153</v>
      </c>
      <c r="B102" s="24">
        <v>529</v>
      </c>
      <c r="C102" s="8" t="s">
        <v>1353</v>
      </c>
      <c r="D102" s="34">
        <v>1</v>
      </c>
      <c r="E102" s="80">
        <v>107</v>
      </c>
      <c r="G102" s="63">
        <f>1/N102*1000</f>
        <v>0.79491255961844198</v>
      </c>
      <c r="H102" s="63">
        <f>G102</f>
        <v>0.79491255961844198</v>
      </c>
      <c r="I102" s="63">
        <f>H102/$H$311</f>
        <v>4.6645432371345726E-3</v>
      </c>
      <c r="J102" s="34" t="s">
        <v>828</v>
      </c>
      <c r="K102" s="34" t="s">
        <v>825</v>
      </c>
      <c r="L102" s="44" t="s">
        <v>826</v>
      </c>
      <c r="M102" s="9" t="s">
        <v>201</v>
      </c>
      <c r="N102" s="28">
        <v>1258</v>
      </c>
      <c r="O102" s="27">
        <v>0.79059999999999997</v>
      </c>
      <c r="P102" s="27"/>
      <c r="Q102" s="12" t="s">
        <v>200</v>
      </c>
    </row>
    <row r="103" spans="1:17" ht="105">
      <c r="A103" s="7">
        <v>104</v>
      </c>
      <c r="B103" s="24">
        <v>774</v>
      </c>
      <c r="C103" s="13" t="s">
        <v>12</v>
      </c>
      <c r="E103" s="34">
        <v>75</v>
      </c>
      <c r="G103" s="34"/>
      <c r="H103" s="34"/>
      <c r="I103" s="34"/>
      <c r="L103" s="34"/>
      <c r="Q103" s="15" t="s">
        <v>367</v>
      </c>
    </row>
    <row r="104" spans="1:17" ht="90">
      <c r="A104" s="7">
        <v>284</v>
      </c>
      <c r="B104" s="24">
        <v>644</v>
      </c>
      <c r="C104" s="8" t="s">
        <v>1382</v>
      </c>
      <c r="D104" s="34">
        <v>1</v>
      </c>
      <c r="E104" s="80">
        <v>180</v>
      </c>
      <c r="G104" s="63">
        <f t="shared" ref="G104:G109" si="3">1/N104*1000</f>
        <v>0.76219512195121952</v>
      </c>
      <c r="H104" s="63">
        <f t="shared" ref="H104:H109" si="4">G104</f>
        <v>0.76219512195121952</v>
      </c>
      <c r="I104" s="63">
        <f t="shared" ref="I104:I109" si="5">H104/$H$311</f>
        <v>4.472557463654948E-3</v>
      </c>
      <c r="J104" s="34" t="s">
        <v>574</v>
      </c>
      <c r="K104" s="34" t="s">
        <v>677</v>
      </c>
      <c r="L104" s="44" t="s">
        <v>698</v>
      </c>
      <c r="M104" s="9" t="s">
        <v>341</v>
      </c>
      <c r="N104" s="28">
        <v>1312</v>
      </c>
      <c r="O104" s="27">
        <v>0.72109999999999996</v>
      </c>
      <c r="P104" s="27"/>
      <c r="Q104" s="12" t="s">
        <v>340</v>
      </c>
    </row>
    <row r="105" spans="1:17" ht="60">
      <c r="A105" s="7">
        <v>307</v>
      </c>
      <c r="B105" s="24">
        <v>102</v>
      </c>
      <c r="C105" s="8" t="s">
        <v>1392</v>
      </c>
      <c r="D105" s="34">
        <v>1</v>
      </c>
      <c r="E105" s="80">
        <v>199</v>
      </c>
      <c r="G105" s="63">
        <f t="shared" si="3"/>
        <v>0.75815011372251706</v>
      </c>
      <c r="H105" s="63">
        <f t="shared" si="4"/>
        <v>0.75815011372251706</v>
      </c>
      <c r="I105" s="63">
        <f t="shared" si="5"/>
        <v>4.4488213740070445E-3</v>
      </c>
      <c r="J105" s="34" t="s">
        <v>633</v>
      </c>
      <c r="K105" s="34" t="s">
        <v>699</v>
      </c>
      <c r="L105" s="44" t="s">
        <v>715</v>
      </c>
      <c r="M105" s="9" t="s">
        <v>434</v>
      </c>
      <c r="N105" s="28">
        <v>1319</v>
      </c>
      <c r="O105" s="27">
        <v>0.89219999999999999</v>
      </c>
      <c r="P105" s="27" t="s">
        <v>788</v>
      </c>
      <c r="Q105" s="15" t="s">
        <v>433</v>
      </c>
    </row>
    <row r="106" spans="1:17" ht="90">
      <c r="A106" s="7">
        <v>223</v>
      </c>
      <c r="B106" s="24">
        <v>698</v>
      </c>
      <c r="C106" s="8" t="s">
        <v>1368</v>
      </c>
      <c r="D106" s="34">
        <v>1</v>
      </c>
      <c r="E106" s="80">
        <v>136</v>
      </c>
      <c r="G106" s="63">
        <f t="shared" si="3"/>
        <v>0.74794315632011965</v>
      </c>
      <c r="H106" s="63">
        <f t="shared" si="4"/>
        <v>0.74794315632011965</v>
      </c>
      <c r="I106" s="63">
        <f t="shared" si="5"/>
        <v>4.3889269950002181E-3</v>
      </c>
      <c r="J106" s="34" t="s">
        <v>572</v>
      </c>
      <c r="K106" s="34" t="s">
        <v>683</v>
      </c>
      <c r="L106" s="44" t="s">
        <v>611</v>
      </c>
      <c r="M106" s="9" t="s">
        <v>258</v>
      </c>
      <c r="N106" s="28">
        <v>1337</v>
      </c>
      <c r="O106" s="27">
        <v>0.68179999999999996</v>
      </c>
      <c r="P106" s="27" t="s">
        <v>770</v>
      </c>
      <c r="Q106" s="12" t="s">
        <v>238</v>
      </c>
    </row>
    <row r="107" spans="1:17" ht="90">
      <c r="A107" s="7">
        <v>351</v>
      </c>
      <c r="B107" s="24">
        <v>511</v>
      </c>
      <c r="C107" s="8" t="s">
        <v>1406</v>
      </c>
      <c r="D107" s="34">
        <v>1</v>
      </c>
      <c r="E107" s="80">
        <v>232</v>
      </c>
      <c r="G107" s="63">
        <f t="shared" si="3"/>
        <v>0.7407407407407407</v>
      </c>
      <c r="H107" s="63">
        <f t="shared" si="4"/>
        <v>0.7407407407407407</v>
      </c>
      <c r="I107" s="63">
        <f t="shared" si="5"/>
        <v>4.3466632535668825E-3</v>
      </c>
      <c r="J107" s="34" t="s">
        <v>727</v>
      </c>
      <c r="K107" s="34" t="s">
        <v>743</v>
      </c>
      <c r="L107" s="44" t="s">
        <v>742</v>
      </c>
      <c r="M107" s="9" t="s">
        <v>488</v>
      </c>
      <c r="N107" s="28">
        <v>1350</v>
      </c>
      <c r="O107" s="27">
        <v>0.88449999999999995</v>
      </c>
      <c r="P107" s="27" t="s">
        <v>1288</v>
      </c>
      <c r="Q107" s="12" t="s">
        <v>487</v>
      </c>
    </row>
    <row r="108" spans="1:17" ht="90">
      <c r="A108" s="7">
        <v>364</v>
      </c>
      <c r="B108" s="24">
        <v>392</v>
      </c>
      <c r="C108" s="8" t="s">
        <v>1409</v>
      </c>
      <c r="D108" s="34">
        <v>1</v>
      </c>
      <c r="E108" s="80">
        <v>239</v>
      </c>
      <c r="G108" s="63">
        <f t="shared" si="3"/>
        <v>0.71275837491090521</v>
      </c>
      <c r="H108" s="63">
        <f t="shared" si="4"/>
        <v>0.71275837491090521</v>
      </c>
      <c r="I108" s="63">
        <f t="shared" si="5"/>
        <v>4.1824628598113268E-3</v>
      </c>
      <c r="J108" s="34" t="s">
        <v>727</v>
      </c>
      <c r="K108" s="34" t="s">
        <v>699</v>
      </c>
      <c r="L108" s="44" t="s">
        <v>749</v>
      </c>
      <c r="M108" s="9" t="s">
        <v>505</v>
      </c>
      <c r="N108" s="28">
        <v>1403</v>
      </c>
      <c r="O108" s="27">
        <v>0.74339999999999995</v>
      </c>
      <c r="P108" s="27" t="s">
        <v>789</v>
      </c>
      <c r="Q108" s="15" t="s">
        <v>504</v>
      </c>
    </row>
    <row r="109" spans="1:17" ht="60">
      <c r="A109" s="7">
        <v>275</v>
      </c>
      <c r="B109" s="24">
        <v>381</v>
      </c>
      <c r="C109" s="8" t="s">
        <v>1379</v>
      </c>
      <c r="D109" s="34">
        <v>1</v>
      </c>
      <c r="E109" s="80">
        <v>172</v>
      </c>
      <c r="G109" s="63">
        <f t="shared" si="3"/>
        <v>0.71174377224199292</v>
      </c>
      <c r="H109" s="63">
        <f t="shared" si="4"/>
        <v>0.71174377224199292</v>
      </c>
      <c r="I109" s="63">
        <f t="shared" si="5"/>
        <v>4.1765091760251191E-3</v>
      </c>
      <c r="J109" s="34" t="s">
        <v>572</v>
      </c>
      <c r="K109" s="34" t="s">
        <v>708</v>
      </c>
      <c r="L109" s="44" t="s">
        <v>632</v>
      </c>
      <c r="M109" s="9" t="s">
        <v>325</v>
      </c>
      <c r="N109" s="28">
        <v>1405</v>
      </c>
      <c r="O109" s="27">
        <v>0.7772</v>
      </c>
      <c r="P109" s="27" t="s">
        <v>812</v>
      </c>
      <c r="Q109" s="12" t="s">
        <v>324</v>
      </c>
    </row>
    <row r="110" spans="1:17" ht="60">
      <c r="A110" s="7">
        <v>108</v>
      </c>
      <c r="B110" s="24">
        <v>389</v>
      </c>
      <c r="C110" s="13" t="s">
        <v>12</v>
      </c>
      <c r="E110" s="34">
        <v>78</v>
      </c>
      <c r="G110" s="34"/>
      <c r="H110" s="34"/>
      <c r="I110" s="34"/>
      <c r="L110" s="34"/>
      <c r="Q110" s="15" t="s">
        <v>139</v>
      </c>
    </row>
    <row r="111" spans="1:17" ht="30">
      <c r="A111" s="7">
        <v>111</v>
      </c>
      <c r="B111" s="24">
        <v>174</v>
      </c>
      <c r="C111" s="13" t="s">
        <v>12</v>
      </c>
      <c r="E111" s="34">
        <v>79</v>
      </c>
      <c r="G111" s="34"/>
      <c r="H111" s="34"/>
      <c r="I111" s="34"/>
      <c r="L111" s="34"/>
      <c r="Q111" s="15" t="s">
        <v>369</v>
      </c>
    </row>
    <row r="112" spans="1:17" ht="75">
      <c r="A112" s="7">
        <v>248</v>
      </c>
      <c r="B112" s="24">
        <v>333</v>
      </c>
      <c r="C112" s="8" t="s">
        <v>279</v>
      </c>
      <c r="D112" s="34">
        <v>1</v>
      </c>
      <c r="E112" s="80">
        <v>23</v>
      </c>
      <c r="F112" s="34">
        <v>27</v>
      </c>
      <c r="I112" s="63">
        <f t="shared" ref="I112:I119" si="6">H112/$H$311</f>
        <v>0</v>
      </c>
      <c r="J112" s="34" t="s">
        <v>572</v>
      </c>
      <c r="K112" s="34" t="s">
        <v>689</v>
      </c>
      <c r="L112" s="44" t="s">
        <v>621</v>
      </c>
      <c r="M112" s="9" t="s">
        <v>273</v>
      </c>
      <c r="O112" s="27">
        <v>0.79620000000000002</v>
      </c>
      <c r="P112" s="47" t="s">
        <v>1284</v>
      </c>
      <c r="Q112" s="12" t="s">
        <v>252</v>
      </c>
    </row>
    <row r="113" spans="1:17" ht="60">
      <c r="A113" s="7">
        <v>30</v>
      </c>
      <c r="B113" s="7">
        <v>216</v>
      </c>
      <c r="C113" s="8" t="s">
        <v>1320</v>
      </c>
      <c r="D113" s="34">
        <v>1</v>
      </c>
      <c r="E113" s="80">
        <v>25</v>
      </c>
      <c r="F113" s="34">
        <v>323</v>
      </c>
      <c r="G113" s="65">
        <f>1/N113*1000</f>
        <v>0.34806822137138882</v>
      </c>
      <c r="H113" s="63">
        <f>G113*2</f>
        <v>0.69613644274277764</v>
      </c>
      <c r="I113" s="63">
        <f t="shared" si="6"/>
        <v>4.0849254384373772E-3</v>
      </c>
      <c r="J113" s="34" t="s">
        <v>572</v>
      </c>
      <c r="K113" s="34" t="s">
        <v>655</v>
      </c>
      <c r="L113" s="44" t="s">
        <v>576</v>
      </c>
      <c r="M113" s="7" t="s">
        <v>1460</v>
      </c>
      <c r="N113" s="28">
        <v>2873</v>
      </c>
      <c r="O113" s="27">
        <v>0.71299999999999997</v>
      </c>
      <c r="P113" s="27" t="s">
        <v>784</v>
      </c>
      <c r="Q113" s="15" t="s">
        <v>96</v>
      </c>
    </row>
    <row r="114" spans="1:17" ht="75">
      <c r="A114" s="7">
        <v>381</v>
      </c>
      <c r="B114" s="24">
        <v>472</v>
      </c>
      <c r="C114" s="8" t="s">
        <v>1414</v>
      </c>
      <c r="D114" s="34">
        <v>1</v>
      </c>
      <c r="E114" s="80">
        <v>250</v>
      </c>
      <c r="G114" s="63">
        <f>1/N114*1000</f>
        <v>0.66844919786096257</v>
      </c>
      <c r="H114" s="63">
        <f>G114</f>
        <v>0.66844919786096257</v>
      </c>
      <c r="I114" s="63">
        <f t="shared" si="6"/>
        <v>3.9224568130449815E-3</v>
      </c>
      <c r="J114" s="34" t="s">
        <v>746</v>
      </c>
      <c r="K114" s="34" t="s">
        <v>755</v>
      </c>
      <c r="L114" s="44" t="s">
        <v>836</v>
      </c>
      <c r="M114" s="9" t="s">
        <v>531</v>
      </c>
      <c r="N114" s="28">
        <v>1496</v>
      </c>
      <c r="O114" s="27">
        <v>0.77329999999999999</v>
      </c>
      <c r="P114" s="27" t="s">
        <v>835</v>
      </c>
      <c r="Q114" s="12" t="s">
        <v>530</v>
      </c>
    </row>
    <row r="115" spans="1:17" ht="60">
      <c r="A115" s="7">
        <v>198</v>
      </c>
      <c r="B115" s="24">
        <v>260</v>
      </c>
      <c r="C115" s="8" t="s">
        <v>1364</v>
      </c>
      <c r="D115" s="34">
        <v>1</v>
      </c>
      <c r="E115" s="80">
        <v>126</v>
      </c>
      <c r="G115" s="63">
        <f>1/N115*1000</f>
        <v>0.66312997347480107</v>
      </c>
      <c r="H115" s="63">
        <f>G115</f>
        <v>0.66312997347480107</v>
      </c>
      <c r="I115" s="63">
        <f t="shared" si="6"/>
        <v>3.8912436288562943E-3</v>
      </c>
      <c r="J115" s="34" t="s">
        <v>572</v>
      </c>
      <c r="K115" s="34" t="s">
        <v>683</v>
      </c>
      <c r="L115" s="44" t="s">
        <v>607</v>
      </c>
      <c r="M115" s="9" t="s">
        <v>232</v>
      </c>
      <c r="N115" s="28">
        <v>1508</v>
      </c>
      <c r="O115" s="27">
        <v>1</v>
      </c>
      <c r="P115" s="27" t="s">
        <v>781</v>
      </c>
      <c r="Q115" s="12" t="s">
        <v>231</v>
      </c>
    </row>
    <row r="116" spans="1:17" ht="75">
      <c r="A116" s="7">
        <v>323</v>
      </c>
      <c r="B116" s="24">
        <v>509</v>
      </c>
      <c r="C116" s="8" t="s">
        <v>1455</v>
      </c>
      <c r="D116" s="34">
        <v>1</v>
      </c>
      <c r="E116" s="80">
        <v>25</v>
      </c>
      <c r="F116" s="34">
        <v>30</v>
      </c>
      <c r="I116" s="63">
        <f t="shared" si="6"/>
        <v>0</v>
      </c>
      <c r="J116" s="34" t="s">
        <v>633</v>
      </c>
      <c r="K116" s="34" t="s">
        <v>699</v>
      </c>
      <c r="L116" s="44" t="s">
        <v>720</v>
      </c>
      <c r="M116" s="9" t="s">
        <v>448</v>
      </c>
      <c r="O116" s="27">
        <v>0.752</v>
      </c>
      <c r="P116" s="27" t="s">
        <v>769</v>
      </c>
      <c r="Q116" s="15" t="s">
        <v>405</v>
      </c>
    </row>
    <row r="117" spans="1:17" ht="30">
      <c r="A117" s="7">
        <v>225</v>
      </c>
      <c r="B117" s="24">
        <v>178</v>
      </c>
      <c r="C117" s="8" t="s">
        <v>612</v>
      </c>
      <c r="D117" s="34">
        <v>1</v>
      </c>
      <c r="E117" s="80">
        <v>138</v>
      </c>
      <c r="G117" s="63">
        <f>1/N117*1000</f>
        <v>0.63775510204081631</v>
      </c>
      <c r="H117" s="63">
        <f>G117</f>
        <v>0.63775510204081631</v>
      </c>
      <c r="I117" s="63">
        <f t="shared" si="6"/>
        <v>3.7423440002010786E-3</v>
      </c>
      <c r="J117" s="34" t="s">
        <v>574</v>
      </c>
      <c r="K117" s="34" t="s">
        <v>688</v>
      </c>
      <c r="L117" s="44" t="s">
        <v>687</v>
      </c>
      <c r="M117" s="9" t="s">
        <v>260</v>
      </c>
      <c r="N117" s="28">
        <v>1568</v>
      </c>
      <c r="O117" s="27">
        <v>0.91910000000000003</v>
      </c>
      <c r="P117" s="27"/>
      <c r="Q117" s="12" t="s">
        <v>240</v>
      </c>
    </row>
    <row r="118" spans="1:17" ht="75">
      <c r="A118" s="7">
        <v>49</v>
      </c>
      <c r="B118" s="24">
        <v>499</v>
      </c>
      <c r="C118" s="8" t="s">
        <v>1323</v>
      </c>
      <c r="D118" s="34">
        <v>1</v>
      </c>
      <c r="E118" s="34">
        <v>39</v>
      </c>
      <c r="G118" s="63">
        <f>1/N118*1000</f>
        <v>0.63694267515923564</v>
      </c>
      <c r="H118" s="63">
        <f>G118</f>
        <v>0.63694267515923564</v>
      </c>
      <c r="I118" s="63">
        <f t="shared" si="6"/>
        <v>3.7375766830033703E-3</v>
      </c>
      <c r="J118" s="34" t="s">
        <v>572</v>
      </c>
      <c r="K118" s="34" t="s">
        <v>646</v>
      </c>
      <c r="L118" s="44" t="s">
        <v>578</v>
      </c>
      <c r="M118" s="9" t="s">
        <v>1467</v>
      </c>
      <c r="N118" s="28">
        <v>1570</v>
      </c>
      <c r="O118" s="27">
        <v>1</v>
      </c>
      <c r="P118" s="27" t="s">
        <v>769</v>
      </c>
      <c r="Q118" s="12" t="s">
        <v>102</v>
      </c>
    </row>
    <row r="119" spans="1:17" ht="75">
      <c r="A119" s="7">
        <v>137</v>
      </c>
      <c r="B119" s="24">
        <v>575</v>
      </c>
      <c r="C119" s="8" t="s">
        <v>594</v>
      </c>
      <c r="D119" s="34">
        <v>1</v>
      </c>
      <c r="E119" s="80">
        <v>96</v>
      </c>
      <c r="G119" s="63">
        <f>1/N119*1000</f>
        <v>0.59630292188431722</v>
      </c>
      <c r="H119" s="63">
        <f>G119</f>
        <v>0.59630292188431722</v>
      </c>
      <c r="I119" s="63">
        <f t="shared" si="6"/>
        <v>3.4991027980413188E-3</v>
      </c>
      <c r="J119" s="34" t="s">
        <v>572</v>
      </c>
      <c r="K119" s="34" t="s">
        <v>646</v>
      </c>
      <c r="L119" s="44" t="s">
        <v>597</v>
      </c>
      <c r="M119" s="9" t="s">
        <v>179</v>
      </c>
      <c r="N119" s="28">
        <v>1677</v>
      </c>
      <c r="O119" s="27">
        <v>0.74829999999999997</v>
      </c>
      <c r="P119" s="27" t="s">
        <v>772</v>
      </c>
      <c r="Q119" s="12" t="s">
        <v>178</v>
      </c>
    </row>
    <row r="120" spans="1:17" ht="60">
      <c r="A120" s="7">
        <v>123</v>
      </c>
      <c r="B120" s="24">
        <v>416</v>
      </c>
      <c r="C120" s="13" t="s">
        <v>344</v>
      </c>
      <c r="E120" s="80">
        <v>87</v>
      </c>
      <c r="G120" s="34"/>
      <c r="H120" s="34"/>
      <c r="I120" s="34"/>
      <c r="O120" s="27"/>
      <c r="P120" s="27"/>
      <c r="Q120" s="12" t="s">
        <v>590</v>
      </c>
    </row>
    <row r="121" spans="1:17" ht="75">
      <c r="A121" s="7">
        <v>249</v>
      </c>
      <c r="B121" s="24">
        <v>578</v>
      </c>
      <c r="C121" s="8" t="s">
        <v>1376</v>
      </c>
      <c r="D121" s="34">
        <v>1</v>
      </c>
      <c r="E121" s="80">
        <v>153</v>
      </c>
      <c r="G121" s="63">
        <f>1/N121*1000</f>
        <v>0.59206631142687971</v>
      </c>
      <c r="H121" s="63">
        <f>G121</f>
        <v>0.59206631142687971</v>
      </c>
      <c r="I121" s="63">
        <f>H121/$H$311</f>
        <v>3.4742423873980405E-3</v>
      </c>
      <c r="J121" s="34" t="s">
        <v>572</v>
      </c>
      <c r="K121" s="34" t="s">
        <v>683</v>
      </c>
      <c r="L121" s="44" t="s">
        <v>622</v>
      </c>
      <c r="M121" s="9" t="s">
        <v>283</v>
      </c>
      <c r="N121" s="28">
        <v>1689</v>
      </c>
      <c r="O121" s="27">
        <v>1</v>
      </c>
      <c r="P121" s="27" t="s">
        <v>784</v>
      </c>
      <c r="Q121" s="15" t="s">
        <v>282</v>
      </c>
    </row>
    <row r="122" spans="1:17" ht="60">
      <c r="A122" s="7">
        <v>125</v>
      </c>
      <c r="B122" s="24">
        <v>357</v>
      </c>
      <c r="C122" s="13" t="s">
        <v>12</v>
      </c>
      <c r="E122" s="80">
        <v>89</v>
      </c>
      <c r="G122" s="34"/>
      <c r="H122" s="34"/>
      <c r="I122" s="34"/>
      <c r="L122" s="34"/>
      <c r="Q122" s="12" t="s">
        <v>168</v>
      </c>
    </row>
    <row r="123" spans="1:17" ht="90">
      <c r="A123" s="7">
        <v>70</v>
      </c>
      <c r="B123" s="24">
        <v>710</v>
      </c>
      <c r="C123" s="8" t="s">
        <v>1331</v>
      </c>
      <c r="D123" s="34">
        <v>1</v>
      </c>
      <c r="E123" s="34">
        <v>53</v>
      </c>
      <c r="G123" s="63">
        <f>1/N123*1000</f>
        <v>0.59031877213695394</v>
      </c>
      <c r="H123" s="63">
        <f>G123</f>
        <v>0.59031877213695394</v>
      </c>
      <c r="I123" s="63">
        <f>H123/$H$311</f>
        <v>3.4639878348968665E-3</v>
      </c>
      <c r="J123" s="34" t="s">
        <v>572</v>
      </c>
      <c r="K123" s="34" t="s">
        <v>655</v>
      </c>
      <c r="L123" s="44" t="s">
        <v>596</v>
      </c>
      <c r="M123" s="9" t="s">
        <v>1474</v>
      </c>
      <c r="N123" s="28">
        <v>1694</v>
      </c>
      <c r="O123" s="27">
        <v>0.83309999999999995</v>
      </c>
      <c r="P123" s="27" t="s">
        <v>771</v>
      </c>
      <c r="Q123" s="12" t="s">
        <v>114</v>
      </c>
    </row>
    <row r="124" spans="1:17" ht="45">
      <c r="A124" s="7">
        <v>130</v>
      </c>
      <c r="B124" s="24">
        <v>233</v>
      </c>
      <c r="C124" s="23" t="s">
        <v>171</v>
      </c>
      <c r="D124" s="34">
        <v>3</v>
      </c>
      <c r="E124" s="80">
        <v>91</v>
      </c>
      <c r="G124" s="34"/>
      <c r="H124" s="34"/>
      <c r="I124" s="34"/>
      <c r="L124" s="34"/>
      <c r="M124" s="9" t="s">
        <v>172</v>
      </c>
      <c r="O124" s="27">
        <v>1</v>
      </c>
      <c r="P124" s="27"/>
      <c r="Q124" s="12" t="s">
        <v>1423</v>
      </c>
    </row>
    <row r="125" spans="1:17" ht="45">
      <c r="A125" s="7">
        <v>131</v>
      </c>
      <c r="B125" s="24">
        <v>155</v>
      </c>
      <c r="C125" s="23" t="s">
        <v>1448</v>
      </c>
      <c r="D125" s="34">
        <v>3</v>
      </c>
      <c r="E125" s="80">
        <v>92</v>
      </c>
      <c r="F125" s="34">
        <v>361</v>
      </c>
      <c r="G125" s="34"/>
      <c r="H125" s="34"/>
      <c r="I125" s="34"/>
      <c r="L125" s="34"/>
      <c r="M125" s="9" t="s">
        <v>173</v>
      </c>
      <c r="O125" s="27">
        <v>0.91610000000000003</v>
      </c>
      <c r="P125" s="27"/>
      <c r="Q125" s="15" t="s">
        <v>1424</v>
      </c>
    </row>
    <row r="126" spans="1:17" ht="75">
      <c r="A126" s="7">
        <v>361</v>
      </c>
      <c r="B126" s="24">
        <v>444</v>
      </c>
      <c r="C126" s="23" t="s">
        <v>1350</v>
      </c>
      <c r="D126" s="34">
        <v>3</v>
      </c>
      <c r="E126" s="80">
        <v>92</v>
      </c>
      <c r="F126" s="34">
        <v>131</v>
      </c>
      <c r="G126" s="34"/>
      <c r="H126" s="34"/>
      <c r="I126" s="34"/>
      <c r="L126" s="34"/>
      <c r="M126" s="9" t="s">
        <v>173</v>
      </c>
      <c r="O126" s="27">
        <v>0.92120000000000002</v>
      </c>
      <c r="P126" s="27"/>
      <c r="Q126" s="15" t="s">
        <v>1431</v>
      </c>
    </row>
    <row r="127" spans="1:17" ht="162.75" customHeight="1">
      <c r="A127" s="7">
        <v>132</v>
      </c>
      <c r="B127" s="24">
        <v>388</v>
      </c>
      <c r="C127" s="23" t="s">
        <v>174</v>
      </c>
      <c r="D127" s="34">
        <v>3</v>
      </c>
      <c r="E127" s="80">
        <v>93</v>
      </c>
      <c r="G127" s="34"/>
      <c r="H127" s="34"/>
      <c r="I127" s="34"/>
      <c r="L127" s="34"/>
      <c r="M127" s="9" t="s">
        <v>175</v>
      </c>
      <c r="O127" s="27">
        <v>0.92010000000000003</v>
      </c>
      <c r="P127" s="27"/>
      <c r="Q127" s="12" t="s">
        <v>1425</v>
      </c>
    </row>
    <row r="128" spans="1:17" ht="45">
      <c r="A128" s="7">
        <v>134</v>
      </c>
      <c r="B128" s="24">
        <v>222</v>
      </c>
      <c r="C128" s="13" t="s">
        <v>12</v>
      </c>
      <c r="E128" s="80">
        <v>94</v>
      </c>
      <c r="G128" s="34"/>
      <c r="H128" s="34"/>
      <c r="I128" s="34"/>
      <c r="L128" s="34"/>
      <c r="Q128" s="12" t="s">
        <v>176</v>
      </c>
    </row>
    <row r="129" spans="1:17" ht="90">
      <c r="A129" s="7">
        <v>135</v>
      </c>
      <c r="B129" s="24">
        <v>602</v>
      </c>
      <c r="C129" s="13" t="s">
        <v>12</v>
      </c>
      <c r="E129" s="80">
        <v>95</v>
      </c>
      <c r="G129" s="34"/>
      <c r="H129" s="34"/>
      <c r="I129" s="34"/>
      <c r="L129" s="34"/>
      <c r="Q129" s="12" t="s">
        <v>177</v>
      </c>
    </row>
    <row r="130" spans="1:17" ht="45">
      <c r="A130" s="7">
        <v>341</v>
      </c>
      <c r="B130" s="24">
        <v>333</v>
      </c>
      <c r="C130" s="8" t="s">
        <v>1401</v>
      </c>
      <c r="D130" s="34">
        <v>1</v>
      </c>
      <c r="E130" s="80">
        <v>223</v>
      </c>
      <c r="G130" s="63">
        <f>1/N130*1000</f>
        <v>0.58548009367681497</v>
      </c>
      <c r="H130" s="63">
        <f>G130</f>
        <v>0.58548009367681497</v>
      </c>
      <c r="I130" s="63">
        <f>H130/$H$311</f>
        <v>3.4355944919878755E-3</v>
      </c>
      <c r="J130" s="34" t="s">
        <v>727</v>
      </c>
      <c r="K130" s="34" t="s">
        <v>736</v>
      </c>
      <c r="L130" s="44" t="s">
        <v>735</v>
      </c>
      <c r="M130" s="9" t="s">
        <v>474</v>
      </c>
      <c r="N130" s="28">
        <v>1708</v>
      </c>
      <c r="O130" s="28" t="s">
        <v>475</v>
      </c>
      <c r="P130" s="28" t="s">
        <v>829</v>
      </c>
      <c r="Q130" s="12" t="s">
        <v>473</v>
      </c>
    </row>
    <row r="131" spans="1:17" ht="75">
      <c r="A131" s="7">
        <v>316</v>
      </c>
      <c r="B131" s="24">
        <v>366</v>
      </c>
      <c r="C131" s="8" t="s">
        <v>1395</v>
      </c>
      <c r="D131" s="34">
        <v>1</v>
      </c>
      <c r="E131" s="80">
        <v>207</v>
      </c>
      <c r="G131" s="63">
        <f>1/N131*1000</f>
        <v>0.56593095642331637</v>
      </c>
      <c r="H131" s="63">
        <f>G131</f>
        <v>0.56593095642331637</v>
      </c>
      <c r="I131" s="63">
        <f>H131/$H$311</f>
        <v>3.3208802446606065E-3</v>
      </c>
      <c r="J131" s="34" t="s">
        <v>633</v>
      </c>
      <c r="K131" s="34" t="s">
        <v>699</v>
      </c>
      <c r="L131" s="44" t="s">
        <v>719</v>
      </c>
      <c r="M131" s="9" t="s">
        <v>442</v>
      </c>
      <c r="N131" s="28">
        <v>1767</v>
      </c>
      <c r="O131" s="27">
        <v>0.76859999999999995</v>
      </c>
      <c r="P131" s="27" t="s">
        <v>765</v>
      </c>
      <c r="Q131" s="15" t="s">
        <v>400</v>
      </c>
    </row>
    <row r="132" spans="1:17" ht="75">
      <c r="A132" s="7">
        <v>141</v>
      </c>
      <c r="B132" s="5" t="s">
        <v>183</v>
      </c>
      <c r="C132" s="13" t="s">
        <v>12</v>
      </c>
      <c r="E132" s="80">
        <v>98</v>
      </c>
      <c r="G132" s="34"/>
      <c r="H132" s="34"/>
      <c r="I132" s="34"/>
      <c r="L132" s="34"/>
      <c r="Q132" s="12" t="s">
        <v>182</v>
      </c>
    </row>
    <row r="133" spans="1:17" ht="195">
      <c r="A133" s="7">
        <v>46</v>
      </c>
      <c r="B133" s="24">
        <v>409</v>
      </c>
      <c r="C133" s="8" t="s">
        <v>86</v>
      </c>
      <c r="D133" s="34">
        <v>1</v>
      </c>
      <c r="E133" s="80">
        <v>36</v>
      </c>
      <c r="F133" s="34" t="s">
        <v>1418</v>
      </c>
      <c r="G133" s="65">
        <f>1/N133*1000</f>
        <v>2.4449877750611249</v>
      </c>
      <c r="H133" s="63">
        <f>G133*5</f>
        <v>12.224938875305625</v>
      </c>
      <c r="I133" s="63">
        <f>H133/$H$311</f>
        <v>7.1735884991629487E-2</v>
      </c>
      <c r="J133" s="34" t="s">
        <v>1313</v>
      </c>
      <c r="K133" s="34" t="s">
        <v>1312</v>
      </c>
      <c r="L133" s="44" t="s">
        <v>830</v>
      </c>
      <c r="M133" s="9" t="s">
        <v>87</v>
      </c>
      <c r="N133" s="28">
        <v>409</v>
      </c>
      <c r="O133" s="27">
        <v>0.70809999999999995</v>
      </c>
      <c r="P133" s="27"/>
      <c r="Q133" s="15" t="s">
        <v>85</v>
      </c>
    </row>
    <row r="134" spans="1:17" ht="180">
      <c r="A134" s="7">
        <v>333</v>
      </c>
      <c r="B134" s="24">
        <v>246</v>
      </c>
      <c r="C134" s="8" t="s">
        <v>1399</v>
      </c>
      <c r="D134" s="34">
        <v>1</v>
      </c>
      <c r="E134" s="80">
        <v>217</v>
      </c>
      <c r="G134" s="63">
        <f>1/N134*1000</f>
        <v>0.5515719801434088</v>
      </c>
      <c r="H134" s="63">
        <f>G134</f>
        <v>0.5515719801434088</v>
      </c>
      <c r="I134" s="63">
        <f>H134/$H$311</f>
        <v>3.2366218380117445E-3</v>
      </c>
      <c r="J134" s="34" t="s">
        <v>729</v>
      </c>
      <c r="K134" s="34" t="s">
        <v>839</v>
      </c>
      <c r="L134" s="44" t="s">
        <v>838</v>
      </c>
      <c r="M134" s="9" t="s">
        <v>463</v>
      </c>
      <c r="N134" s="28">
        <v>1813</v>
      </c>
      <c r="O134" s="27">
        <v>0.86990000000000001</v>
      </c>
      <c r="P134" s="27" t="s">
        <v>837</v>
      </c>
      <c r="Q134" s="12" t="s">
        <v>462</v>
      </c>
    </row>
    <row r="135" spans="1:17" ht="195">
      <c r="A135" s="7">
        <v>60</v>
      </c>
      <c r="B135" s="24">
        <v>468</v>
      </c>
      <c r="C135" s="8" t="s">
        <v>280</v>
      </c>
      <c r="D135" s="34">
        <v>1</v>
      </c>
      <c r="E135" s="80">
        <v>36</v>
      </c>
      <c r="F135" s="34" t="s">
        <v>1489</v>
      </c>
      <c r="I135" s="63">
        <f>H135/$H$311</f>
        <v>0</v>
      </c>
      <c r="J135" s="34" t="s">
        <v>799</v>
      </c>
      <c r="K135" s="34" t="s">
        <v>831</v>
      </c>
      <c r="L135" s="44" t="s">
        <v>830</v>
      </c>
      <c r="M135" s="9" t="s">
        <v>106</v>
      </c>
      <c r="O135" s="27">
        <v>0.70669999999999999</v>
      </c>
      <c r="P135" s="27"/>
      <c r="Q135" s="12" t="s">
        <v>107</v>
      </c>
    </row>
    <row r="136" spans="1:17" ht="75">
      <c r="A136" s="7">
        <v>143</v>
      </c>
      <c r="B136" s="24">
        <v>487</v>
      </c>
      <c r="C136" s="23" t="s">
        <v>1352</v>
      </c>
      <c r="D136" s="34">
        <v>3</v>
      </c>
      <c r="E136" s="80">
        <v>100</v>
      </c>
      <c r="G136" s="34"/>
      <c r="H136" s="34"/>
      <c r="I136" s="34"/>
      <c r="L136" s="34"/>
      <c r="M136" s="9" t="s">
        <v>186</v>
      </c>
      <c r="O136" s="27">
        <v>0.73629999999999995</v>
      </c>
      <c r="P136" s="27"/>
      <c r="Q136" s="12" t="s">
        <v>1426</v>
      </c>
    </row>
    <row r="137" spans="1:17" ht="90">
      <c r="A137" s="7">
        <v>349</v>
      </c>
      <c r="B137" s="24">
        <v>694</v>
      </c>
      <c r="C137" s="8" t="s">
        <v>1405</v>
      </c>
      <c r="D137" s="34">
        <v>1</v>
      </c>
      <c r="E137" s="80">
        <v>230</v>
      </c>
      <c r="G137" s="63">
        <f>1/N137*1000</f>
        <v>0.54466230936819182</v>
      </c>
      <c r="H137" s="63">
        <f>G137</f>
        <v>0.54466230936819182</v>
      </c>
      <c r="I137" s="63">
        <f>H137/$H$311</f>
        <v>3.1960759217403555E-3</v>
      </c>
      <c r="J137" s="34" t="s">
        <v>727</v>
      </c>
      <c r="K137" s="34" t="s">
        <v>699</v>
      </c>
      <c r="L137" s="44" t="s">
        <v>741</v>
      </c>
      <c r="M137" s="9" t="s">
        <v>485</v>
      </c>
      <c r="N137" s="28">
        <v>1836</v>
      </c>
      <c r="O137" s="27">
        <v>0.76160000000000005</v>
      </c>
      <c r="P137" s="27" t="s">
        <v>784</v>
      </c>
      <c r="Q137" s="15" t="s">
        <v>484</v>
      </c>
    </row>
    <row r="138" spans="1:17" ht="90">
      <c r="A138" s="7">
        <v>146</v>
      </c>
      <c r="B138" s="24">
        <v>621</v>
      </c>
      <c r="C138" s="14" t="s">
        <v>1447</v>
      </c>
      <c r="D138" s="34">
        <v>2</v>
      </c>
      <c r="E138" s="80">
        <v>102</v>
      </c>
      <c r="F138" s="61" t="s">
        <v>1435</v>
      </c>
      <c r="G138" s="61"/>
      <c r="H138" s="61"/>
      <c r="I138" s="61"/>
      <c r="L138" s="34"/>
      <c r="M138" s="9" t="s">
        <v>501</v>
      </c>
      <c r="O138" s="27">
        <v>0.99629999999999996</v>
      </c>
      <c r="P138" s="27"/>
      <c r="Q138" s="12" t="s">
        <v>191</v>
      </c>
    </row>
    <row r="139" spans="1:17" ht="75">
      <c r="A139" s="7">
        <v>211</v>
      </c>
      <c r="B139" s="24">
        <v>580</v>
      </c>
      <c r="C139" s="14" t="s">
        <v>274</v>
      </c>
      <c r="D139" s="34">
        <v>2</v>
      </c>
      <c r="E139" s="80">
        <v>102</v>
      </c>
      <c r="F139" s="61" t="s">
        <v>1503</v>
      </c>
      <c r="G139" s="34"/>
      <c r="H139" s="34"/>
      <c r="I139" s="34"/>
      <c r="L139" s="34"/>
      <c r="M139" s="9" t="s">
        <v>255</v>
      </c>
      <c r="O139" s="27">
        <v>0.98340000000000005</v>
      </c>
      <c r="P139" s="27"/>
      <c r="Q139" s="12" t="s">
        <v>234</v>
      </c>
    </row>
    <row r="140" spans="1:17" ht="90">
      <c r="A140" s="7">
        <v>290</v>
      </c>
      <c r="B140" s="24">
        <v>588</v>
      </c>
      <c r="C140" s="41" t="s">
        <v>412</v>
      </c>
      <c r="D140" s="34">
        <v>2</v>
      </c>
      <c r="E140" s="80">
        <v>102</v>
      </c>
      <c r="F140" s="61" t="s">
        <v>1504</v>
      </c>
      <c r="G140" s="34"/>
      <c r="H140" s="34"/>
      <c r="I140" s="34"/>
      <c r="L140" s="34"/>
      <c r="M140" s="9" t="s">
        <v>501</v>
      </c>
      <c r="O140" s="27">
        <v>0.99729999999999996</v>
      </c>
      <c r="P140" s="27"/>
      <c r="Q140" s="15" t="s">
        <v>411</v>
      </c>
    </row>
    <row r="141" spans="1:17" ht="90">
      <c r="A141" s="7">
        <v>360</v>
      </c>
      <c r="B141" s="24">
        <v>593</v>
      </c>
      <c r="C141" s="14" t="s">
        <v>500</v>
      </c>
      <c r="D141" s="34">
        <v>2</v>
      </c>
      <c r="E141" s="80">
        <v>102</v>
      </c>
      <c r="F141" s="61" t="s">
        <v>1505</v>
      </c>
      <c r="G141" s="34"/>
      <c r="H141" s="34"/>
      <c r="I141" s="34"/>
      <c r="L141" s="34"/>
      <c r="M141" s="9" t="s">
        <v>501</v>
      </c>
      <c r="O141" s="27">
        <v>0.98799999999999999</v>
      </c>
      <c r="P141" s="27"/>
      <c r="Q141" s="12" t="s">
        <v>1433</v>
      </c>
    </row>
    <row r="142" spans="1:17" ht="90">
      <c r="A142" s="7">
        <v>370</v>
      </c>
      <c r="B142" s="24">
        <v>631</v>
      </c>
      <c r="C142" s="14" t="s">
        <v>500</v>
      </c>
      <c r="D142" s="34">
        <v>2</v>
      </c>
      <c r="E142" s="80">
        <v>102</v>
      </c>
      <c r="F142" s="61" t="s">
        <v>1506</v>
      </c>
      <c r="G142" s="34"/>
      <c r="H142" s="34"/>
      <c r="I142" s="34"/>
      <c r="L142" s="34"/>
      <c r="M142" s="9" t="s">
        <v>516</v>
      </c>
      <c r="O142" s="27">
        <v>0.98529999999999995</v>
      </c>
      <c r="P142" s="27"/>
      <c r="Q142" s="12" t="s">
        <v>1434</v>
      </c>
    </row>
    <row r="143" spans="1:17" ht="90">
      <c r="A143" s="7">
        <v>147</v>
      </c>
      <c r="B143" s="24">
        <v>684</v>
      </c>
      <c r="C143" s="13" t="s">
        <v>12</v>
      </c>
      <c r="E143" s="80">
        <v>103</v>
      </c>
      <c r="F143" s="34">
        <v>149</v>
      </c>
      <c r="G143" s="34"/>
      <c r="H143" s="34"/>
      <c r="I143" s="34"/>
      <c r="L143" s="34"/>
      <c r="Q143" s="12" t="s">
        <v>192</v>
      </c>
    </row>
    <row r="144" spans="1:17" ht="90">
      <c r="A144" s="7">
        <v>149</v>
      </c>
      <c r="B144" s="24">
        <v>684</v>
      </c>
      <c r="C144" s="13" t="s">
        <v>12</v>
      </c>
      <c r="E144" s="80">
        <v>103</v>
      </c>
      <c r="F144" s="34">
        <v>147</v>
      </c>
      <c r="G144" s="34"/>
      <c r="H144" s="34"/>
      <c r="I144" s="34"/>
      <c r="L144" s="34"/>
      <c r="Q144" s="12" t="s">
        <v>194</v>
      </c>
    </row>
    <row r="145" spans="1:17" ht="90">
      <c r="A145" s="7">
        <v>148</v>
      </c>
      <c r="B145" s="24">
        <v>589</v>
      </c>
      <c r="C145" s="13" t="s">
        <v>12</v>
      </c>
      <c r="E145" s="80">
        <v>104</v>
      </c>
      <c r="G145" s="34"/>
      <c r="H145" s="34"/>
      <c r="I145" s="34"/>
      <c r="L145" s="34"/>
      <c r="Q145" s="12" t="s">
        <v>193</v>
      </c>
    </row>
    <row r="146" spans="1:17" ht="195">
      <c r="A146" s="7">
        <v>99</v>
      </c>
      <c r="B146" s="24">
        <v>406</v>
      </c>
      <c r="C146" s="8" t="s">
        <v>86</v>
      </c>
      <c r="D146" s="34">
        <v>1</v>
      </c>
      <c r="E146" s="80">
        <v>36</v>
      </c>
      <c r="F146" s="34" t="s">
        <v>1490</v>
      </c>
      <c r="I146" s="63">
        <f>H146/$H$311</f>
        <v>0</v>
      </c>
      <c r="J146" s="34" t="s">
        <v>799</v>
      </c>
      <c r="K146" s="34" t="s">
        <v>831</v>
      </c>
      <c r="L146" s="44" t="s">
        <v>830</v>
      </c>
      <c r="M146" s="9" t="s">
        <v>87</v>
      </c>
      <c r="O146" s="27">
        <v>0.83020000000000005</v>
      </c>
      <c r="P146" s="27"/>
      <c r="Q146" s="15" t="s">
        <v>149</v>
      </c>
    </row>
    <row r="147" spans="1:17" ht="60">
      <c r="A147" s="7">
        <v>291</v>
      </c>
      <c r="B147" s="24">
        <v>427</v>
      </c>
      <c r="C147" s="8" t="s">
        <v>637</v>
      </c>
      <c r="D147" s="34">
        <v>1</v>
      </c>
      <c r="E147" s="80">
        <v>186</v>
      </c>
      <c r="G147" s="63">
        <f>1/N147*1000</f>
        <v>0.53705692803437166</v>
      </c>
      <c r="H147" s="63">
        <f>G147</f>
        <v>0.53705692803437166</v>
      </c>
      <c r="I147" s="63">
        <f>H147/$H$311</f>
        <v>3.1514475791166981E-3</v>
      </c>
      <c r="J147" s="34" t="s">
        <v>572</v>
      </c>
      <c r="K147" s="34" t="s">
        <v>699</v>
      </c>
      <c r="L147" s="44" t="s">
        <v>638</v>
      </c>
      <c r="M147" s="9" t="s">
        <v>413</v>
      </c>
      <c r="N147" s="28">
        <v>1862</v>
      </c>
      <c r="O147" s="27">
        <v>0.86890000000000001</v>
      </c>
      <c r="P147" s="27" t="s">
        <v>786</v>
      </c>
      <c r="Q147" s="15" t="s">
        <v>1417</v>
      </c>
    </row>
    <row r="148" spans="1:17" ht="60">
      <c r="A148" s="7">
        <v>22</v>
      </c>
      <c r="B148" s="24">
        <v>344</v>
      </c>
      <c r="C148" s="8" t="s">
        <v>1318</v>
      </c>
      <c r="D148" s="34">
        <v>1</v>
      </c>
      <c r="E148" s="34">
        <v>19</v>
      </c>
      <c r="G148" s="63">
        <f>1/N148*1000</f>
        <v>0.53022269353128315</v>
      </c>
      <c r="H148" s="63">
        <f>G148</f>
        <v>0.53022269353128315</v>
      </c>
      <c r="I148" s="63">
        <f>H148/$H$311</f>
        <v>3.1113443225425723E-3</v>
      </c>
      <c r="J148" s="34" t="s">
        <v>572</v>
      </c>
      <c r="K148" s="34" t="s">
        <v>651</v>
      </c>
      <c r="L148" s="44" t="s">
        <v>650</v>
      </c>
      <c r="M148" s="9" t="s">
        <v>67</v>
      </c>
      <c r="N148" s="28">
        <v>1886</v>
      </c>
      <c r="O148" s="29">
        <v>0.81100000000000005</v>
      </c>
      <c r="P148" s="29"/>
      <c r="Q148" s="22" t="s">
        <v>66</v>
      </c>
    </row>
    <row r="149" spans="1:17" ht="60">
      <c r="A149" s="7">
        <v>151</v>
      </c>
      <c r="B149" s="24">
        <v>439</v>
      </c>
      <c r="C149" s="13" t="s">
        <v>12</v>
      </c>
      <c r="E149" s="80">
        <v>106</v>
      </c>
      <c r="G149" s="34"/>
      <c r="H149" s="34"/>
      <c r="I149" s="34"/>
      <c r="L149" s="34"/>
      <c r="O149" s="27"/>
      <c r="P149" s="27"/>
      <c r="Q149" s="12" t="s">
        <v>372</v>
      </c>
    </row>
    <row r="150" spans="1:17" ht="75">
      <c r="A150" s="7">
        <v>332</v>
      </c>
      <c r="B150" s="24">
        <v>523</v>
      </c>
      <c r="C150" s="8" t="s">
        <v>1398</v>
      </c>
      <c r="D150" s="34">
        <v>1</v>
      </c>
      <c r="E150" s="80">
        <v>216</v>
      </c>
      <c r="G150" s="63">
        <f>1/N150*1000</f>
        <v>0.52938062466913716</v>
      </c>
      <c r="H150" s="63">
        <f>G150</f>
        <v>0.52938062466913716</v>
      </c>
      <c r="I150" s="63">
        <f>H150/$H$311</f>
        <v>3.1064030663394875E-3</v>
      </c>
      <c r="J150" s="34" t="s">
        <v>727</v>
      </c>
      <c r="K150" s="34" t="s">
        <v>730</v>
      </c>
      <c r="L150" s="44" t="s">
        <v>728</v>
      </c>
      <c r="M150" s="9" t="s">
        <v>460</v>
      </c>
      <c r="N150" s="28">
        <v>1889</v>
      </c>
      <c r="O150" s="28" t="s">
        <v>461</v>
      </c>
      <c r="P150" s="28" t="s">
        <v>765</v>
      </c>
      <c r="Q150" s="12" t="s">
        <v>459</v>
      </c>
    </row>
    <row r="151" spans="1:17" ht="60">
      <c r="A151" s="7">
        <v>154</v>
      </c>
      <c r="B151" s="24">
        <v>373</v>
      </c>
      <c r="C151" s="14" t="s">
        <v>1354</v>
      </c>
      <c r="D151" s="34">
        <v>2</v>
      </c>
      <c r="E151" s="80">
        <v>108</v>
      </c>
      <c r="G151" s="34"/>
      <c r="H151" s="34"/>
      <c r="I151" s="34"/>
      <c r="L151" s="34"/>
      <c r="M151" s="9" t="s">
        <v>203</v>
      </c>
      <c r="O151" s="27">
        <v>0.99729999999999996</v>
      </c>
      <c r="P151" s="27"/>
      <c r="Q151" s="12" t="s">
        <v>202</v>
      </c>
    </row>
    <row r="152" spans="1:17" ht="60">
      <c r="A152" s="7">
        <v>170</v>
      </c>
      <c r="B152" s="24">
        <v>460</v>
      </c>
      <c r="C152" s="8" t="s">
        <v>1359</v>
      </c>
      <c r="D152" s="34">
        <v>1</v>
      </c>
      <c r="E152" s="80">
        <v>115</v>
      </c>
      <c r="G152" s="63">
        <f>1/N152*1000</f>
        <v>0.52029136316337155</v>
      </c>
      <c r="H152" s="63">
        <f>G152</f>
        <v>0.52029136316337155</v>
      </c>
      <c r="I152" s="63">
        <f>H152/$H$311</f>
        <v>3.0530673217041065E-3</v>
      </c>
      <c r="J152" s="34" t="s">
        <v>572</v>
      </c>
      <c r="K152" s="34" t="s">
        <v>676</v>
      </c>
      <c r="L152" s="44" t="s">
        <v>681</v>
      </c>
      <c r="M152" s="9" t="s">
        <v>216</v>
      </c>
      <c r="N152" s="28">
        <v>1922</v>
      </c>
      <c r="O152" s="27">
        <v>0.69099999999999995</v>
      </c>
      <c r="P152" s="27" t="s">
        <v>811</v>
      </c>
      <c r="Q152" s="12" t="s">
        <v>215</v>
      </c>
    </row>
    <row r="153" spans="1:17" ht="75">
      <c r="A153" s="7">
        <v>162</v>
      </c>
      <c r="B153" s="24">
        <v>500</v>
      </c>
      <c r="C153" s="13" t="s">
        <v>12</v>
      </c>
      <c r="E153" s="80">
        <v>110</v>
      </c>
      <c r="G153" s="34"/>
      <c r="H153" s="34"/>
      <c r="I153" s="34"/>
      <c r="L153" s="34"/>
      <c r="Q153" s="12" t="s">
        <v>373</v>
      </c>
    </row>
    <row r="154" spans="1:17" ht="60">
      <c r="A154" s="7">
        <v>169</v>
      </c>
      <c r="B154" s="24">
        <v>270</v>
      </c>
      <c r="C154" s="8" t="s">
        <v>1358</v>
      </c>
      <c r="D154" s="34">
        <v>1</v>
      </c>
      <c r="E154" s="80">
        <v>114</v>
      </c>
      <c r="G154" s="63">
        <f>1/N154*1000</f>
        <v>0.51894135962636223</v>
      </c>
      <c r="H154" s="63">
        <f>G154</f>
        <v>0.51894135962636223</v>
      </c>
      <c r="I154" s="63">
        <f>H154/$H$311</f>
        <v>3.0451455071693265E-3</v>
      </c>
      <c r="J154" s="34" t="s">
        <v>725</v>
      </c>
      <c r="K154" s="34" t="s">
        <v>646</v>
      </c>
      <c r="L154" s="44" t="s">
        <v>603</v>
      </c>
      <c r="M154" s="9" t="s">
        <v>214</v>
      </c>
      <c r="N154" s="28">
        <v>1927</v>
      </c>
      <c r="O154" s="27">
        <v>0.8609</v>
      </c>
      <c r="P154" s="27" t="s">
        <v>778</v>
      </c>
      <c r="Q154" s="12" t="s">
        <v>213</v>
      </c>
    </row>
    <row r="155" spans="1:17" ht="30">
      <c r="A155" s="7">
        <v>244</v>
      </c>
      <c r="B155" s="24">
        <v>198</v>
      </c>
      <c r="C155" s="8" t="s">
        <v>618</v>
      </c>
      <c r="D155" s="34">
        <v>1</v>
      </c>
      <c r="E155" s="80">
        <v>150</v>
      </c>
      <c r="G155" s="63">
        <f>1/N155*1000</f>
        <v>0.51334702258726905</v>
      </c>
      <c r="H155" s="63">
        <f>G155</f>
        <v>0.51334702258726905</v>
      </c>
      <c r="I155" s="63">
        <f>H155/$H$311</f>
        <v>3.0123179632008689E-3</v>
      </c>
      <c r="J155" s="34" t="s">
        <v>574</v>
      </c>
      <c r="K155" s="34" t="s">
        <v>693</v>
      </c>
      <c r="L155" s="44" t="s">
        <v>692</v>
      </c>
      <c r="M155" s="9" t="s">
        <v>269</v>
      </c>
      <c r="N155" s="28">
        <v>1948</v>
      </c>
      <c r="O155" s="27">
        <v>0.73809999999999998</v>
      </c>
      <c r="P155" s="27"/>
      <c r="Q155" s="12" t="s">
        <v>248</v>
      </c>
    </row>
    <row r="156" spans="1:17" ht="195">
      <c r="A156" s="7">
        <v>203</v>
      </c>
      <c r="B156" s="24">
        <v>407</v>
      </c>
      <c r="C156" s="8" t="s">
        <v>280</v>
      </c>
      <c r="D156" s="34">
        <v>1</v>
      </c>
      <c r="E156" s="80">
        <v>36</v>
      </c>
      <c r="F156" s="34" t="s">
        <v>1491</v>
      </c>
      <c r="I156" s="63">
        <f>H156/$H$311</f>
        <v>0</v>
      </c>
      <c r="J156" s="34" t="s">
        <v>799</v>
      </c>
      <c r="K156" s="34" t="s">
        <v>831</v>
      </c>
      <c r="L156" s="44" t="s">
        <v>830</v>
      </c>
      <c r="M156" s="9" t="s">
        <v>281</v>
      </c>
      <c r="O156" s="27">
        <v>0.70809999999999995</v>
      </c>
      <c r="P156" s="27"/>
      <c r="Q156" s="12" t="s">
        <v>233</v>
      </c>
    </row>
    <row r="157" spans="1:17" ht="105">
      <c r="A157" s="7">
        <v>377</v>
      </c>
      <c r="B157" s="24">
        <v>352</v>
      </c>
      <c r="C157" s="8" t="s">
        <v>1413</v>
      </c>
      <c r="D157" s="34">
        <v>1</v>
      </c>
      <c r="E157" s="80">
        <v>248</v>
      </c>
      <c r="G157" s="63">
        <f>1/N157*1000</f>
        <v>0.49212598425196852</v>
      </c>
      <c r="H157" s="63">
        <f>G157</f>
        <v>0.49212598425196852</v>
      </c>
      <c r="I157" s="63">
        <f>H157/$H$311</f>
        <v>2.8877930080291789E-3</v>
      </c>
      <c r="J157" s="34" t="s">
        <v>746</v>
      </c>
      <c r="K157" s="34" t="s">
        <v>754</v>
      </c>
      <c r="L157" s="44" t="s">
        <v>753</v>
      </c>
      <c r="M157" s="9" t="s">
        <v>525</v>
      </c>
      <c r="N157" s="28">
        <v>2032</v>
      </c>
      <c r="O157" s="27">
        <v>1</v>
      </c>
      <c r="P157" s="27" t="s">
        <v>787</v>
      </c>
      <c r="Q157" s="12" t="s">
        <v>524</v>
      </c>
    </row>
    <row r="158" spans="1:17" ht="90">
      <c r="A158" s="7">
        <v>58</v>
      </c>
      <c r="B158" s="24">
        <v>700</v>
      </c>
      <c r="C158" s="8" t="s">
        <v>1324</v>
      </c>
      <c r="D158" s="34">
        <v>1</v>
      </c>
      <c r="E158" s="34">
        <v>45</v>
      </c>
      <c r="G158" s="63">
        <f>1/N158*1000</f>
        <v>0.48426150121065376</v>
      </c>
      <c r="H158" s="63">
        <f>G158</f>
        <v>0.48426150121065376</v>
      </c>
      <c r="I158" s="63">
        <f>H158/$H$311</f>
        <v>2.8416442577798022E-3</v>
      </c>
      <c r="J158" s="34" t="s">
        <v>572</v>
      </c>
      <c r="K158" s="34" t="s">
        <v>660</v>
      </c>
      <c r="L158" s="44" t="s">
        <v>1285</v>
      </c>
      <c r="M158" s="9" t="s">
        <v>1468</v>
      </c>
      <c r="N158" s="28">
        <v>2065</v>
      </c>
      <c r="O158" s="27">
        <v>0.63460000000000005</v>
      </c>
      <c r="P158" s="27" t="s">
        <v>1286</v>
      </c>
      <c r="Q158" s="12" t="s">
        <v>105</v>
      </c>
    </row>
    <row r="159" spans="1:17" ht="60">
      <c r="A159" s="7">
        <v>175</v>
      </c>
      <c r="B159" s="24">
        <v>409</v>
      </c>
      <c r="C159" s="13" t="s">
        <v>12</v>
      </c>
      <c r="E159" s="80">
        <v>116</v>
      </c>
      <c r="G159" s="34"/>
      <c r="H159" s="34"/>
      <c r="I159" s="34"/>
      <c r="L159" s="34"/>
      <c r="Q159" s="12" t="s">
        <v>374</v>
      </c>
    </row>
    <row r="160" spans="1:17" ht="75">
      <c r="A160" s="7">
        <v>176</v>
      </c>
      <c r="B160" s="24">
        <v>475</v>
      </c>
      <c r="C160" s="14" t="s">
        <v>1360</v>
      </c>
      <c r="D160" s="34">
        <v>2</v>
      </c>
      <c r="E160" s="80">
        <v>117</v>
      </c>
      <c r="G160" s="34"/>
      <c r="H160" s="34"/>
      <c r="I160" s="34"/>
      <c r="L160" s="34"/>
      <c r="M160" s="9" t="s">
        <v>220</v>
      </c>
      <c r="O160" s="27">
        <v>0.98319999999999996</v>
      </c>
      <c r="P160" s="27"/>
      <c r="Q160" s="12" t="s">
        <v>219</v>
      </c>
    </row>
    <row r="161" spans="1:17" ht="105">
      <c r="A161" s="7">
        <v>228</v>
      </c>
      <c r="B161" s="24">
        <v>701</v>
      </c>
      <c r="C161" s="8" t="s">
        <v>276</v>
      </c>
      <c r="D161" s="34">
        <v>1</v>
      </c>
      <c r="E161" s="80">
        <v>140</v>
      </c>
      <c r="G161" s="63">
        <f>1/N161*1000</f>
        <v>0.47103155911446071</v>
      </c>
      <c r="H161" s="63">
        <f>G161</f>
        <v>0.47103155911446071</v>
      </c>
      <c r="I161" s="63">
        <f>H161/$H$311</f>
        <v>2.7640110185187432E-3</v>
      </c>
      <c r="J161" s="34" t="s">
        <v>572</v>
      </c>
      <c r="K161" s="34" t="s">
        <v>683</v>
      </c>
      <c r="L161" s="44" t="s">
        <v>613</v>
      </c>
      <c r="M161" s="9" t="s">
        <v>261</v>
      </c>
      <c r="N161" s="28">
        <v>2123</v>
      </c>
      <c r="O161" s="27">
        <v>0.81479999999999997</v>
      </c>
      <c r="P161" s="27" t="s">
        <v>781</v>
      </c>
      <c r="Q161" s="15" t="s">
        <v>241</v>
      </c>
    </row>
    <row r="162" spans="1:17" ht="90">
      <c r="A162" s="7">
        <v>183</v>
      </c>
      <c r="B162" s="24">
        <v>612</v>
      </c>
      <c r="C162" s="13" t="s">
        <v>12</v>
      </c>
      <c r="E162" s="80">
        <v>119</v>
      </c>
      <c r="G162" s="34"/>
      <c r="H162" s="34"/>
      <c r="I162" s="34"/>
      <c r="L162" s="34"/>
      <c r="Q162" s="12" t="s">
        <v>380</v>
      </c>
    </row>
    <row r="163" spans="1:17" ht="90">
      <c r="A163" s="7">
        <v>246</v>
      </c>
      <c r="B163" s="24">
        <v>626</v>
      </c>
      <c r="C163" s="8" t="s">
        <v>619</v>
      </c>
      <c r="D163" s="34">
        <v>1</v>
      </c>
      <c r="E163" s="80">
        <v>151</v>
      </c>
      <c r="G163" s="63">
        <f t="shared" ref="G163:G170" si="7">1/N163*1000</f>
        <v>0.45998160073597055</v>
      </c>
      <c r="H163" s="63">
        <f t="shared" ref="H163:H170" si="8">G163</f>
        <v>0.45998160073597055</v>
      </c>
      <c r="I163" s="63">
        <f t="shared" ref="I163:I170" si="9">H163/$H$311</f>
        <v>2.6991699136684872E-3</v>
      </c>
      <c r="J163" s="34" t="s">
        <v>572</v>
      </c>
      <c r="K163" s="34" t="s">
        <v>683</v>
      </c>
      <c r="L163" s="44" t="s">
        <v>620</v>
      </c>
      <c r="M163" s="9" t="s">
        <v>271</v>
      </c>
      <c r="N163" s="28">
        <v>2174</v>
      </c>
      <c r="O163" s="27">
        <v>0.81159999999999999</v>
      </c>
      <c r="P163" s="27" t="s">
        <v>781</v>
      </c>
      <c r="Q163" s="12" t="s">
        <v>250</v>
      </c>
    </row>
    <row r="164" spans="1:17" ht="60">
      <c r="A164" s="7">
        <v>139</v>
      </c>
      <c r="B164" s="24">
        <v>296</v>
      </c>
      <c r="C164" s="8" t="s">
        <v>1351</v>
      </c>
      <c r="D164" s="34">
        <v>1</v>
      </c>
      <c r="E164" s="80">
        <v>97</v>
      </c>
      <c r="G164" s="63">
        <f t="shared" si="7"/>
        <v>0.4585052728106373</v>
      </c>
      <c r="H164" s="63">
        <f t="shared" si="8"/>
        <v>0.4585052728106373</v>
      </c>
      <c r="I164" s="63">
        <f t="shared" si="9"/>
        <v>2.6905068282050853E-3</v>
      </c>
      <c r="J164" s="34" t="s">
        <v>572</v>
      </c>
      <c r="K164" s="34" t="s">
        <v>646</v>
      </c>
      <c r="L164" s="44" t="s">
        <v>598</v>
      </c>
      <c r="M164" s="9" t="s">
        <v>181</v>
      </c>
      <c r="N164" s="28">
        <v>2181</v>
      </c>
      <c r="O164" s="27">
        <v>0.76870000000000005</v>
      </c>
      <c r="P164" s="27" t="s">
        <v>776</v>
      </c>
      <c r="Q164" s="15" t="s">
        <v>180</v>
      </c>
    </row>
    <row r="165" spans="1:17" ht="30">
      <c r="A165" s="7">
        <v>1</v>
      </c>
      <c r="B165" s="24">
        <v>112</v>
      </c>
      <c r="C165" s="8" t="s">
        <v>570</v>
      </c>
      <c r="D165" s="34">
        <v>1</v>
      </c>
      <c r="E165" s="34">
        <v>1</v>
      </c>
      <c r="G165" s="63">
        <f t="shared" si="7"/>
        <v>0.45787545787545786</v>
      </c>
      <c r="H165" s="63">
        <f t="shared" si="8"/>
        <v>0.45787545787545786</v>
      </c>
      <c r="I165" s="63">
        <f t="shared" si="9"/>
        <v>2.6868110770674413E-3</v>
      </c>
      <c r="M165" s="9" t="s">
        <v>2</v>
      </c>
      <c r="N165" s="28">
        <v>2184</v>
      </c>
      <c r="O165" s="26">
        <v>0.76</v>
      </c>
      <c r="P165" s="26"/>
      <c r="Q165" s="10" t="s">
        <v>1</v>
      </c>
    </row>
    <row r="166" spans="1:17" ht="45">
      <c r="A166" s="7">
        <v>260</v>
      </c>
      <c r="B166" s="24">
        <v>223</v>
      </c>
      <c r="C166" s="8" t="s">
        <v>302</v>
      </c>
      <c r="D166" s="34">
        <v>1</v>
      </c>
      <c r="E166" s="80">
        <v>160</v>
      </c>
      <c r="G166" s="63">
        <f t="shared" si="7"/>
        <v>0.45516613563950842</v>
      </c>
      <c r="H166" s="63">
        <f t="shared" si="8"/>
        <v>0.45516613563950842</v>
      </c>
      <c r="I166" s="63">
        <f t="shared" si="9"/>
        <v>2.6709127866705925E-3</v>
      </c>
      <c r="J166" s="34" t="s">
        <v>624</v>
      </c>
      <c r="K166" s="34" t="s">
        <v>693</v>
      </c>
      <c r="L166" s="44" t="s">
        <v>625</v>
      </c>
      <c r="M166" s="9" t="s">
        <v>303</v>
      </c>
      <c r="N166" s="28">
        <v>2197</v>
      </c>
      <c r="O166" s="27">
        <v>0.9103</v>
      </c>
      <c r="P166" s="27"/>
      <c r="Q166" s="15" t="s">
        <v>301</v>
      </c>
    </row>
    <row r="167" spans="1:17" ht="75">
      <c r="A167" s="7">
        <v>269</v>
      </c>
      <c r="B167" s="24">
        <v>494</v>
      </c>
      <c r="C167" s="8" t="s">
        <v>1378</v>
      </c>
      <c r="D167" s="34">
        <v>1</v>
      </c>
      <c r="E167" s="80">
        <v>169</v>
      </c>
      <c r="G167" s="63">
        <f t="shared" si="7"/>
        <v>0.44091710758377423</v>
      </c>
      <c r="H167" s="63">
        <f t="shared" si="8"/>
        <v>0.44091710758377423</v>
      </c>
      <c r="I167" s="63">
        <f t="shared" si="9"/>
        <v>2.5872995556945728E-3</v>
      </c>
      <c r="J167" s="34" t="s">
        <v>572</v>
      </c>
      <c r="K167" s="34" t="s">
        <v>683</v>
      </c>
      <c r="L167" s="44" t="s">
        <v>630</v>
      </c>
      <c r="M167" s="9" t="s">
        <v>318</v>
      </c>
      <c r="N167" s="28">
        <v>2268</v>
      </c>
      <c r="O167" s="27">
        <v>0.73799999999999999</v>
      </c>
      <c r="P167" s="27" t="s">
        <v>784</v>
      </c>
      <c r="Q167" s="12" t="s">
        <v>317</v>
      </c>
    </row>
    <row r="168" spans="1:17" ht="60">
      <c r="A168" s="7">
        <v>144</v>
      </c>
      <c r="B168" s="24">
        <v>243</v>
      </c>
      <c r="C168" s="8" t="s">
        <v>599</v>
      </c>
      <c r="D168" s="34">
        <v>1</v>
      </c>
      <c r="E168" s="80">
        <v>101</v>
      </c>
      <c r="G168" s="63">
        <f t="shared" si="7"/>
        <v>0.43591979075850046</v>
      </c>
      <c r="H168" s="63">
        <f t="shared" si="8"/>
        <v>0.43591979075850046</v>
      </c>
      <c r="I168" s="63">
        <f t="shared" si="9"/>
        <v>2.5579753235899266E-3</v>
      </c>
      <c r="J168" s="34" t="s">
        <v>572</v>
      </c>
      <c r="K168" s="34" t="s">
        <v>646</v>
      </c>
      <c r="L168" s="44" t="s">
        <v>600</v>
      </c>
      <c r="M168" s="9" t="s">
        <v>188</v>
      </c>
      <c r="N168" s="28">
        <v>2294</v>
      </c>
      <c r="O168" s="27">
        <v>0.80500000000000005</v>
      </c>
      <c r="P168" s="27" t="s">
        <v>775</v>
      </c>
      <c r="Q168" s="12" t="s">
        <v>187</v>
      </c>
    </row>
    <row r="169" spans="1:17" ht="60">
      <c r="A169" s="7">
        <v>240</v>
      </c>
      <c r="B169" s="24">
        <v>261</v>
      </c>
      <c r="C169" s="8" t="s">
        <v>1373</v>
      </c>
      <c r="D169" s="34">
        <v>1</v>
      </c>
      <c r="E169" s="80">
        <v>147</v>
      </c>
      <c r="G169" s="63">
        <f t="shared" si="7"/>
        <v>0.42517006802721086</v>
      </c>
      <c r="H169" s="63">
        <f t="shared" si="8"/>
        <v>0.42517006802721086</v>
      </c>
      <c r="I169" s="63">
        <f t="shared" si="9"/>
        <v>2.4948960001340524E-3</v>
      </c>
      <c r="J169" s="34" t="s">
        <v>572</v>
      </c>
      <c r="K169" s="34" t="s">
        <v>676</v>
      </c>
      <c r="L169" s="44" t="s">
        <v>691</v>
      </c>
      <c r="M169" s="9" t="s">
        <v>267</v>
      </c>
      <c r="N169" s="28">
        <v>2352</v>
      </c>
      <c r="O169" s="27">
        <v>0.78380000000000005</v>
      </c>
      <c r="P169" s="27" t="s">
        <v>810</v>
      </c>
      <c r="Q169" s="15" t="s">
        <v>246</v>
      </c>
    </row>
    <row r="170" spans="1:17" ht="60">
      <c r="A170" s="7">
        <v>330</v>
      </c>
      <c r="B170" s="24">
        <v>279</v>
      </c>
      <c r="C170" s="8" t="s">
        <v>1396</v>
      </c>
      <c r="D170" s="34">
        <v>1</v>
      </c>
      <c r="E170" s="80">
        <v>214</v>
      </c>
      <c r="G170" s="63">
        <f t="shared" si="7"/>
        <v>0.42069835927639881</v>
      </c>
      <c r="H170" s="63">
        <f t="shared" si="8"/>
        <v>0.42069835927639881</v>
      </c>
      <c r="I170" s="63">
        <f t="shared" si="9"/>
        <v>2.4686560337885115E-3</v>
      </c>
      <c r="J170" s="34" t="s">
        <v>572</v>
      </c>
      <c r="K170" s="34" t="s">
        <v>760</v>
      </c>
      <c r="L170" s="44" t="s">
        <v>721</v>
      </c>
      <c r="M170" s="9" t="s">
        <v>456</v>
      </c>
      <c r="N170" s="28">
        <v>2377</v>
      </c>
      <c r="O170" s="27">
        <v>0.82020000000000004</v>
      </c>
      <c r="P170" s="27"/>
      <c r="Q170" s="15" t="s">
        <v>455</v>
      </c>
    </row>
    <row r="171" spans="1:17" ht="60">
      <c r="A171" s="7">
        <v>200</v>
      </c>
      <c r="B171" s="5">
        <v>319</v>
      </c>
      <c r="C171" s="13" t="s">
        <v>344</v>
      </c>
      <c r="E171" s="80">
        <v>128</v>
      </c>
      <c r="G171" s="34"/>
      <c r="H171" s="34"/>
      <c r="I171" s="34"/>
      <c r="L171" s="34"/>
      <c r="Q171" s="12" t="s">
        <v>381</v>
      </c>
    </row>
    <row r="172" spans="1:17" ht="60">
      <c r="A172" s="7">
        <v>204</v>
      </c>
      <c r="B172" s="24">
        <v>358</v>
      </c>
      <c r="C172" s="13" t="s">
        <v>12</v>
      </c>
      <c r="E172" s="80">
        <v>129</v>
      </c>
      <c r="G172" s="34"/>
      <c r="H172" s="34"/>
      <c r="I172" s="34"/>
      <c r="L172" s="34"/>
      <c r="Q172" s="12" t="s">
        <v>382</v>
      </c>
    </row>
    <row r="173" spans="1:17" ht="75">
      <c r="A173" s="7">
        <v>334</v>
      </c>
      <c r="B173" s="24">
        <v>481</v>
      </c>
      <c r="C173" s="8" t="s">
        <v>1400</v>
      </c>
      <c r="D173" s="34">
        <v>1</v>
      </c>
      <c r="E173" s="80">
        <v>218</v>
      </c>
      <c r="G173" s="63">
        <f>1/N173*1000</f>
        <v>0.41999160016799664</v>
      </c>
      <c r="H173" s="63">
        <f>G173</f>
        <v>0.41999160016799664</v>
      </c>
      <c r="I173" s="63">
        <f t="shared" ref="I173:I179" si="10">H173/$H$311</f>
        <v>2.4645087745969307E-3</v>
      </c>
      <c r="J173" s="34" t="s">
        <v>572</v>
      </c>
      <c r="K173" s="34" t="s">
        <v>699</v>
      </c>
      <c r="L173" s="44" t="s">
        <v>731</v>
      </c>
      <c r="M173" s="9" t="s">
        <v>465</v>
      </c>
      <c r="N173" s="28">
        <v>2381</v>
      </c>
      <c r="O173" s="27">
        <v>0.82050000000000001</v>
      </c>
      <c r="P173" s="27" t="s">
        <v>778</v>
      </c>
      <c r="Q173" s="15" t="s">
        <v>464</v>
      </c>
    </row>
    <row r="174" spans="1:17" ht="60">
      <c r="A174" s="7">
        <v>94</v>
      </c>
      <c r="B174" s="24">
        <v>405</v>
      </c>
      <c r="C174" s="8" t="s">
        <v>1338</v>
      </c>
      <c r="D174" s="34">
        <v>1</v>
      </c>
      <c r="E174" s="34">
        <v>69</v>
      </c>
      <c r="G174" s="63">
        <f>1/N174*1000</f>
        <v>0.40966816878328555</v>
      </c>
      <c r="H174" s="63">
        <f>G174</f>
        <v>0.40966816878328555</v>
      </c>
      <c r="I174" s="63">
        <f t="shared" si="10"/>
        <v>2.4039309267985627E-3</v>
      </c>
      <c r="J174" s="34" t="s">
        <v>652</v>
      </c>
      <c r="K174" s="34" t="s">
        <v>1280</v>
      </c>
      <c r="L174" s="44" t="s">
        <v>671</v>
      </c>
      <c r="M174" s="9" t="s">
        <v>147</v>
      </c>
      <c r="N174" s="28">
        <v>2441</v>
      </c>
      <c r="O174" s="27">
        <v>0.83209999999999995</v>
      </c>
      <c r="P174" s="27"/>
      <c r="Q174" s="15" t="s">
        <v>146</v>
      </c>
    </row>
    <row r="175" spans="1:17" ht="195">
      <c r="A175" s="7">
        <v>371</v>
      </c>
      <c r="B175" s="24">
        <v>360</v>
      </c>
      <c r="C175" s="8" t="s">
        <v>86</v>
      </c>
      <c r="D175" s="34">
        <v>1</v>
      </c>
      <c r="E175" s="80">
        <v>36</v>
      </c>
      <c r="F175" s="34" t="s">
        <v>1492</v>
      </c>
      <c r="I175" s="63">
        <f t="shared" si="10"/>
        <v>0</v>
      </c>
      <c r="J175" s="34" t="s">
        <v>799</v>
      </c>
      <c r="K175" s="34" t="s">
        <v>831</v>
      </c>
      <c r="L175" s="44" t="s">
        <v>830</v>
      </c>
      <c r="M175" s="9" t="s">
        <v>87</v>
      </c>
      <c r="O175" s="27">
        <v>0.83020000000000005</v>
      </c>
      <c r="P175" s="27"/>
      <c r="Q175" s="12" t="s">
        <v>517</v>
      </c>
    </row>
    <row r="176" spans="1:17" ht="90">
      <c r="A176" s="7">
        <v>278</v>
      </c>
      <c r="B176" s="24">
        <v>647</v>
      </c>
      <c r="C176" s="8" t="s">
        <v>1381</v>
      </c>
      <c r="D176" s="34">
        <v>1</v>
      </c>
      <c r="E176" s="80">
        <v>175</v>
      </c>
      <c r="G176" s="63">
        <f>1/N176*1000</f>
        <v>0.39215686274509803</v>
      </c>
      <c r="H176" s="63">
        <f>G176</f>
        <v>0.39215686274509803</v>
      </c>
      <c r="I176" s="63">
        <f t="shared" si="10"/>
        <v>2.3011746636530557E-3</v>
      </c>
      <c r="J176" s="34" t="s">
        <v>574</v>
      </c>
      <c r="K176" s="34" t="s">
        <v>713</v>
      </c>
      <c r="L176" s="44" t="s">
        <v>712</v>
      </c>
      <c r="M176" s="9" t="s">
        <v>328</v>
      </c>
      <c r="N176" s="28">
        <v>2550</v>
      </c>
      <c r="O176" s="27">
        <v>0.87960000000000005</v>
      </c>
      <c r="P176" s="27"/>
      <c r="Q176" s="12" t="s">
        <v>327</v>
      </c>
    </row>
    <row r="177" spans="1:17" ht="90">
      <c r="A177" s="7">
        <v>56</v>
      </c>
      <c r="B177" s="24">
        <v>670</v>
      </c>
      <c r="C177" s="8" t="s">
        <v>1452</v>
      </c>
      <c r="D177" s="34">
        <v>1</v>
      </c>
      <c r="E177" s="80">
        <v>44</v>
      </c>
      <c r="F177" s="34" t="s">
        <v>1445</v>
      </c>
      <c r="G177" s="65">
        <f>1/N177*1000</f>
        <v>0.16439256945586062</v>
      </c>
      <c r="H177" s="63">
        <f>G177*5</f>
        <v>0.82196284727930302</v>
      </c>
      <c r="I177" s="63">
        <f t="shared" si="10"/>
        <v>4.8232742004893081E-3</v>
      </c>
      <c r="J177" s="34" t="s">
        <v>1263</v>
      </c>
      <c r="K177" s="34" t="s">
        <v>1265</v>
      </c>
      <c r="L177" s="44" t="s">
        <v>1264</v>
      </c>
      <c r="M177" s="9" t="s">
        <v>580</v>
      </c>
      <c r="N177" s="28">
        <v>6083</v>
      </c>
      <c r="O177" s="27">
        <v>0.91039999999999999</v>
      </c>
      <c r="P177" s="27" t="s">
        <v>1266</v>
      </c>
      <c r="Q177" s="12" t="s">
        <v>104</v>
      </c>
    </row>
    <row r="178" spans="1:17" ht="90">
      <c r="A178" s="7">
        <v>185</v>
      </c>
      <c r="B178" s="24">
        <v>614</v>
      </c>
      <c r="C178" s="8" t="s">
        <v>1166</v>
      </c>
      <c r="D178" s="34">
        <v>1</v>
      </c>
      <c r="E178" s="80">
        <v>120</v>
      </c>
      <c r="G178" s="63">
        <f>1/N178*1000</f>
        <v>0.37878787878787878</v>
      </c>
      <c r="H178" s="63">
        <f>G178</f>
        <v>0.37878787878787878</v>
      </c>
      <c r="I178" s="63">
        <f t="shared" si="10"/>
        <v>2.222725527392156E-3</v>
      </c>
      <c r="J178" s="34" t="s">
        <v>572</v>
      </c>
      <c r="K178" s="34" t="s">
        <v>676</v>
      </c>
      <c r="L178" s="44" t="s">
        <v>605</v>
      </c>
      <c r="M178" s="9" t="s">
        <v>222</v>
      </c>
      <c r="N178" s="28">
        <v>2640</v>
      </c>
      <c r="O178" s="27">
        <v>0.8629</v>
      </c>
      <c r="P178" s="27" t="s">
        <v>812</v>
      </c>
      <c r="Q178" s="12" t="s">
        <v>221</v>
      </c>
    </row>
    <row r="179" spans="1:17" ht="60">
      <c r="A179" s="7">
        <v>385</v>
      </c>
      <c r="B179" s="24">
        <v>440</v>
      </c>
      <c r="C179" s="8" t="s">
        <v>1415</v>
      </c>
      <c r="D179" s="34">
        <v>1</v>
      </c>
      <c r="E179" s="80">
        <v>254</v>
      </c>
      <c r="G179" s="63">
        <f>1/N179*1000</f>
        <v>0.37509377344336087</v>
      </c>
      <c r="H179" s="63">
        <f>G179</f>
        <v>0.37509377344336087</v>
      </c>
      <c r="I179" s="63">
        <f t="shared" si="10"/>
        <v>2.2010485342517975E-3</v>
      </c>
      <c r="J179" s="34" t="s">
        <v>727</v>
      </c>
      <c r="K179" s="34" t="s">
        <v>757</v>
      </c>
      <c r="L179" s="44" t="s">
        <v>756</v>
      </c>
      <c r="M179" s="9" t="s">
        <v>536</v>
      </c>
      <c r="N179" s="28">
        <v>2666</v>
      </c>
      <c r="O179" s="27">
        <v>0.86099999999999999</v>
      </c>
      <c r="P179" s="27" t="s">
        <v>818</v>
      </c>
      <c r="Q179" s="12" t="s">
        <v>535</v>
      </c>
    </row>
    <row r="180" spans="1:17" ht="45">
      <c r="A180" s="7">
        <v>224</v>
      </c>
      <c r="B180" s="24">
        <v>239</v>
      </c>
      <c r="C180" s="33" t="s">
        <v>1369</v>
      </c>
      <c r="D180" s="34">
        <v>4</v>
      </c>
      <c r="E180" s="80">
        <v>137</v>
      </c>
      <c r="G180" s="34"/>
      <c r="H180" s="34"/>
      <c r="I180" s="34"/>
      <c r="L180" s="34"/>
      <c r="M180" s="9" t="s">
        <v>259</v>
      </c>
      <c r="O180" s="27">
        <v>0.75609999999999999</v>
      </c>
      <c r="P180" s="27"/>
      <c r="Q180" s="12" t="s">
        <v>239</v>
      </c>
    </row>
    <row r="181" spans="1:17" ht="90">
      <c r="A181" s="7">
        <v>74</v>
      </c>
      <c r="B181" s="24">
        <v>679</v>
      </c>
      <c r="C181" s="8" t="s">
        <v>103</v>
      </c>
      <c r="D181" s="34">
        <v>1</v>
      </c>
      <c r="E181" s="80">
        <v>44</v>
      </c>
      <c r="F181" s="61">
        <v>56152320387</v>
      </c>
      <c r="I181" s="63">
        <f>H181/$H$311</f>
        <v>0</v>
      </c>
      <c r="J181" s="34" t="s">
        <v>1263</v>
      </c>
      <c r="K181" s="34" t="s">
        <v>1265</v>
      </c>
      <c r="L181" s="44" t="s">
        <v>1264</v>
      </c>
      <c r="M181" s="9" t="s">
        <v>580</v>
      </c>
      <c r="O181" s="27">
        <v>0.91039999999999999</v>
      </c>
      <c r="P181" s="27" t="s">
        <v>1266</v>
      </c>
      <c r="Q181" s="12" t="s">
        <v>120</v>
      </c>
    </row>
    <row r="182" spans="1:17" ht="60">
      <c r="A182" s="7">
        <v>227</v>
      </c>
      <c r="B182" s="24">
        <v>394</v>
      </c>
      <c r="C182" s="13" t="s">
        <v>12</v>
      </c>
      <c r="E182" s="80">
        <v>139</v>
      </c>
      <c r="G182" s="34"/>
      <c r="H182" s="34"/>
      <c r="I182" s="34"/>
      <c r="L182" s="34"/>
      <c r="Q182" s="15" t="s">
        <v>392</v>
      </c>
    </row>
    <row r="183" spans="1:17" ht="105">
      <c r="A183" s="7">
        <v>243</v>
      </c>
      <c r="B183" s="24">
        <v>685</v>
      </c>
      <c r="C183" s="8" t="s">
        <v>1374</v>
      </c>
      <c r="D183" s="34">
        <v>1</v>
      </c>
      <c r="E183" s="80">
        <v>149</v>
      </c>
      <c r="G183" s="63">
        <f>1/N183*1000</f>
        <v>0.3620564808110065</v>
      </c>
      <c r="H183" s="63">
        <f>G183</f>
        <v>0.3620564808110065</v>
      </c>
      <c r="I183" s="63">
        <f>H183/$H$311</f>
        <v>2.1245457611568761E-3</v>
      </c>
      <c r="J183" s="34" t="s">
        <v>572</v>
      </c>
      <c r="K183" s="34" t="s">
        <v>683</v>
      </c>
      <c r="L183" s="44" t="s">
        <v>617</v>
      </c>
      <c r="M183" s="9" t="s">
        <v>268</v>
      </c>
      <c r="N183" s="28">
        <v>2762</v>
      </c>
      <c r="O183" s="27">
        <v>0.79879999999999995</v>
      </c>
      <c r="P183" s="27" t="s">
        <v>783</v>
      </c>
      <c r="Q183" s="15" t="s">
        <v>247</v>
      </c>
    </row>
    <row r="184" spans="1:17" ht="105">
      <c r="A184" s="7">
        <v>358</v>
      </c>
      <c r="B184" s="24">
        <v>380</v>
      </c>
      <c r="C184" s="8" t="s">
        <v>1408</v>
      </c>
      <c r="D184" s="34">
        <v>1</v>
      </c>
      <c r="E184" s="80">
        <v>237</v>
      </c>
      <c r="G184" s="63">
        <f>1/N184*1000</f>
        <v>0.35473572188719404</v>
      </c>
      <c r="H184" s="63">
        <f>G184</f>
        <v>0.35473572188719404</v>
      </c>
      <c r="I184" s="63">
        <f>H184/$H$311</f>
        <v>2.0815875815236935E-3</v>
      </c>
      <c r="J184" s="34" t="s">
        <v>746</v>
      </c>
      <c r="K184" s="34" t="s">
        <v>747</v>
      </c>
      <c r="L184" s="44" t="s">
        <v>748</v>
      </c>
      <c r="M184" s="9" t="s">
        <v>497</v>
      </c>
      <c r="N184" s="28">
        <v>2819</v>
      </c>
      <c r="O184" s="27">
        <v>0.7974</v>
      </c>
      <c r="P184" s="27" t="s">
        <v>824</v>
      </c>
      <c r="Q184" s="12" t="s">
        <v>496</v>
      </c>
    </row>
    <row r="185" spans="1:17" ht="105">
      <c r="A185" s="7">
        <v>235</v>
      </c>
      <c r="B185" s="24">
        <v>687</v>
      </c>
      <c r="C185" s="23" t="s">
        <v>1371</v>
      </c>
      <c r="D185" s="34">
        <v>3</v>
      </c>
      <c r="E185" s="80">
        <v>142</v>
      </c>
      <c r="G185" s="34"/>
      <c r="H185" s="34"/>
      <c r="I185" s="34"/>
      <c r="L185" s="34"/>
      <c r="M185" s="9" t="s">
        <v>266</v>
      </c>
      <c r="O185" s="27">
        <v>1</v>
      </c>
      <c r="P185" s="27"/>
      <c r="Q185" s="15" t="s">
        <v>1428</v>
      </c>
    </row>
    <row r="186" spans="1:17" ht="60">
      <c r="A186" s="7">
        <v>236</v>
      </c>
      <c r="B186" s="24">
        <v>356</v>
      </c>
      <c r="C186" s="13" t="s">
        <v>12</v>
      </c>
      <c r="E186" s="80">
        <v>143</v>
      </c>
      <c r="G186" s="34"/>
      <c r="H186" s="34"/>
      <c r="I186" s="34"/>
      <c r="L186" s="34"/>
      <c r="Q186" s="12" t="s">
        <v>544</v>
      </c>
    </row>
    <row r="187" spans="1:17" ht="75">
      <c r="A187" s="7">
        <v>152</v>
      </c>
      <c r="B187" s="24">
        <v>511</v>
      </c>
      <c r="C187" s="8" t="s">
        <v>199</v>
      </c>
      <c r="D187" s="34">
        <v>1</v>
      </c>
      <c r="E187" s="80">
        <v>44</v>
      </c>
      <c r="F187" s="34" t="s">
        <v>1493</v>
      </c>
      <c r="I187" s="63">
        <f>H187/$H$311</f>
        <v>0</v>
      </c>
      <c r="J187" s="34" t="s">
        <v>1263</v>
      </c>
      <c r="K187" s="34" t="s">
        <v>1265</v>
      </c>
      <c r="L187" s="44" t="s">
        <v>1264</v>
      </c>
      <c r="M187" s="9" t="s">
        <v>580</v>
      </c>
      <c r="O187" s="27">
        <v>0.91039999999999999</v>
      </c>
      <c r="P187" s="27" t="s">
        <v>1266</v>
      </c>
      <c r="Q187" s="12" t="s">
        <v>198</v>
      </c>
    </row>
    <row r="188" spans="1:17" ht="90">
      <c r="A188" s="7">
        <v>365</v>
      </c>
      <c r="B188" s="24">
        <v>554</v>
      </c>
      <c r="C188" s="8" t="s">
        <v>1410</v>
      </c>
      <c r="D188" s="34">
        <v>1</v>
      </c>
      <c r="E188" s="80">
        <v>240</v>
      </c>
      <c r="G188" s="63">
        <f>1/N188*1000</f>
        <v>0.3403675970047651</v>
      </c>
      <c r="H188" s="63">
        <f>G188</f>
        <v>0.3403675970047651</v>
      </c>
      <c r="I188" s="63">
        <f>H188/$H$311</f>
        <v>1.9972754909173898E-3</v>
      </c>
      <c r="J188" s="34" t="s">
        <v>727</v>
      </c>
      <c r="K188" s="34" t="s">
        <v>751</v>
      </c>
      <c r="L188" s="44" t="s">
        <v>750</v>
      </c>
      <c r="M188" s="9" t="s">
        <v>507</v>
      </c>
      <c r="N188" s="28">
        <v>2938</v>
      </c>
      <c r="O188" s="27">
        <v>0.82630000000000003</v>
      </c>
      <c r="P188" s="27" t="s">
        <v>1286</v>
      </c>
      <c r="Q188" s="15" t="s">
        <v>506</v>
      </c>
    </row>
    <row r="189" spans="1:17" ht="30">
      <c r="A189" s="7">
        <v>239</v>
      </c>
      <c r="B189" s="24">
        <v>106</v>
      </c>
      <c r="C189" s="13" t="s">
        <v>12</v>
      </c>
      <c r="E189" s="80">
        <v>146</v>
      </c>
      <c r="G189" s="34"/>
      <c r="H189" s="34"/>
      <c r="I189" s="34"/>
      <c r="L189" s="34"/>
      <c r="Q189" s="12" t="s">
        <v>545</v>
      </c>
    </row>
    <row r="190" spans="1:17" ht="60" customHeight="1">
      <c r="A190" s="7">
        <v>277</v>
      </c>
      <c r="B190" s="24">
        <v>479</v>
      </c>
      <c r="C190" s="8" t="s">
        <v>1512</v>
      </c>
      <c r="D190" s="34">
        <v>1</v>
      </c>
      <c r="E190" s="79">
        <v>174</v>
      </c>
      <c r="G190" s="63">
        <f>1/N190*1000</f>
        <v>0.33670033670033672</v>
      </c>
      <c r="H190" s="63">
        <f>G190</f>
        <v>0.33670033670033672</v>
      </c>
      <c r="I190" s="63">
        <f>H190/$H$311</f>
        <v>1.975756024348583E-3</v>
      </c>
      <c r="J190" s="34" t="s">
        <v>633</v>
      </c>
      <c r="K190" s="34" t="s">
        <v>708</v>
      </c>
      <c r="L190" s="44" t="s">
        <v>711</v>
      </c>
      <c r="M190" s="9" t="s">
        <v>540</v>
      </c>
      <c r="N190" s="28">
        <v>2970</v>
      </c>
      <c r="O190" s="27">
        <v>0.73119999999999996</v>
      </c>
      <c r="P190" s="27" t="s">
        <v>812</v>
      </c>
      <c r="Q190" s="22" t="s">
        <v>394</v>
      </c>
    </row>
    <row r="191" spans="1:17" ht="63" customHeight="1">
      <c r="A191" s="7">
        <v>242</v>
      </c>
      <c r="B191" s="24">
        <v>184</v>
      </c>
      <c r="C191" s="13" t="s">
        <v>12</v>
      </c>
      <c r="E191" s="80">
        <v>148</v>
      </c>
      <c r="G191" s="34"/>
      <c r="H191" s="34"/>
      <c r="I191" s="34"/>
      <c r="L191" s="34"/>
      <c r="Q191" s="15" t="s">
        <v>546</v>
      </c>
    </row>
    <row r="192" spans="1:17" ht="60">
      <c r="A192" s="7">
        <v>114</v>
      </c>
      <c r="B192" s="24">
        <v>329</v>
      </c>
      <c r="C192" s="8" t="s">
        <v>1345</v>
      </c>
      <c r="D192" s="34">
        <v>1</v>
      </c>
      <c r="E192" s="34">
        <v>82</v>
      </c>
      <c r="G192" s="63">
        <f t="shared" ref="G192:G197" si="11">1/N192*1000</f>
        <v>0.33411293017039762</v>
      </c>
      <c r="H192" s="63">
        <f t="shared" ref="H192:H197" si="12">G192</f>
        <v>0.33411293017039762</v>
      </c>
      <c r="I192" s="63">
        <f t="shared" ref="I192:I197" si="13">H192/$H$311</f>
        <v>1.960573134752854E-3</v>
      </c>
      <c r="J192" s="34" t="s">
        <v>572</v>
      </c>
      <c r="K192" s="34" t="s">
        <v>653</v>
      </c>
      <c r="L192" s="44" t="s">
        <v>586</v>
      </c>
      <c r="M192" s="9" t="s">
        <v>155</v>
      </c>
      <c r="N192" s="28">
        <v>2993</v>
      </c>
      <c r="O192" s="27">
        <v>0.72170000000000001</v>
      </c>
      <c r="P192" s="27" t="s">
        <v>1289</v>
      </c>
      <c r="Q192" s="15" t="s">
        <v>154</v>
      </c>
    </row>
    <row r="193" spans="1:17" ht="90">
      <c r="A193" s="7">
        <v>73</v>
      </c>
      <c r="B193" s="24">
        <v>671</v>
      </c>
      <c r="C193" s="8" t="s">
        <v>1332</v>
      </c>
      <c r="D193" s="34">
        <v>1</v>
      </c>
      <c r="E193" s="34">
        <v>56</v>
      </c>
      <c r="G193" s="63">
        <f t="shared" si="11"/>
        <v>0.32488628979857048</v>
      </c>
      <c r="H193" s="63">
        <f t="shared" si="12"/>
        <v>0.32488628979857048</v>
      </c>
      <c r="I193" s="63">
        <f t="shared" si="13"/>
        <v>1.9064312515644222E-3</v>
      </c>
      <c r="J193" s="34" t="s">
        <v>572</v>
      </c>
      <c r="K193" s="34" t="s">
        <v>655</v>
      </c>
      <c r="L193" s="44" t="s">
        <v>581</v>
      </c>
      <c r="M193" s="9" t="s">
        <v>1476</v>
      </c>
      <c r="N193" s="28">
        <v>3078</v>
      </c>
      <c r="O193" s="27">
        <v>0.69099999999999995</v>
      </c>
      <c r="P193" s="27" t="s">
        <v>767</v>
      </c>
      <c r="Q193" s="12" t="s">
        <v>119</v>
      </c>
    </row>
    <row r="194" spans="1:17" ht="90" customHeight="1">
      <c r="A194" s="7">
        <v>64</v>
      </c>
      <c r="B194" s="24">
        <v>648</v>
      </c>
      <c r="C194" s="8" t="s">
        <v>1326</v>
      </c>
      <c r="D194" s="34">
        <v>1</v>
      </c>
      <c r="E194" s="34">
        <v>47</v>
      </c>
      <c r="G194" s="63">
        <f t="shared" si="11"/>
        <v>0.32133676092544983</v>
      </c>
      <c r="H194" s="63">
        <f t="shared" si="12"/>
        <v>0.32133676092544983</v>
      </c>
      <c r="I194" s="63">
        <f t="shared" si="13"/>
        <v>1.8856026324920601E-3</v>
      </c>
      <c r="J194" s="34" t="s">
        <v>643</v>
      </c>
      <c r="K194" s="34" t="s">
        <v>685</v>
      </c>
      <c r="L194" s="44" t="s">
        <v>662</v>
      </c>
      <c r="M194" s="9" t="s">
        <v>1470</v>
      </c>
      <c r="N194" s="28">
        <v>3112</v>
      </c>
      <c r="O194" s="27">
        <v>0.80900000000000005</v>
      </c>
      <c r="P194" s="27"/>
      <c r="Q194" s="15" t="s">
        <v>109</v>
      </c>
    </row>
    <row r="195" spans="1:17" ht="90">
      <c r="A195" s="7">
        <v>237</v>
      </c>
      <c r="B195" s="24">
        <v>648</v>
      </c>
      <c r="C195" s="8" t="s">
        <v>1370</v>
      </c>
      <c r="D195" s="34">
        <v>1</v>
      </c>
      <c r="E195" s="80">
        <v>144</v>
      </c>
      <c r="G195" s="63">
        <f t="shared" si="11"/>
        <v>0.31836994587710921</v>
      </c>
      <c r="H195" s="63">
        <f t="shared" si="12"/>
        <v>0.31836994587710921</v>
      </c>
      <c r="I195" s="63">
        <f t="shared" si="13"/>
        <v>1.8681933754585455E-3</v>
      </c>
      <c r="J195" s="34" t="s">
        <v>572</v>
      </c>
      <c r="K195" s="34" t="s">
        <v>683</v>
      </c>
      <c r="L195" s="44" t="s">
        <v>690</v>
      </c>
      <c r="M195" s="9" t="s">
        <v>265</v>
      </c>
      <c r="N195" s="28">
        <v>3141</v>
      </c>
      <c r="O195" s="27">
        <v>0.73460000000000003</v>
      </c>
      <c r="P195" s="27" t="s">
        <v>770</v>
      </c>
      <c r="Q195" s="15" t="s">
        <v>244</v>
      </c>
    </row>
    <row r="196" spans="1:17" ht="60">
      <c r="A196" s="7">
        <v>266</v>
      </c>
      <c r="B196" s="24">
        <v>424</v>
      </c>
      <c r="C196" s="8" t="s">
        <v>628</v>
      </c>
      <c r="D196" s="34">
        <v>1</v>
      </c>
      <c r="E196" s="80">
        <v>167</v>
      </c>
      <c r="G196" s="63">
        <f t="shared" si="11"/>
        <v>0.3048780487804878</v>
      </c>
      <c r="H196" s="63">
        <f t="shared" si="12"/>
        <v>0.3048780487804878</v>
      </c>
      <c r="I196" s="63">
        <f t="shared" si="13"/>
        <v>1.7890229854619791E-3</v>
      </c>
      <c r="J196" s="34" t="s">
        <v>572</v>
      </c>
      <c r="K196" s="34" t="s">
        <v>683</v>
      </c>
      <c r="L196" s="44" t="s">
        <v>629</v>
      </c>
      <c r="M196" s="9" t="s">
        <v>316</v>
      </c>
      <c r="N196" s="28">
        <v>3280</v>
      </c>
      <c r="O196" s="27">
        <v>0.75590000000000002</v>
      </c>
      <c r="P196" s="27" t="s">
        <v>786</v>
      </c>
      <c r="Q196" s="12" t="s">
        <v>315</v>
      </c>
    </row>
    <row r="197" spans="1:17" ht="60">
      <c r="A197" s="7">
        <v>156</v>
      </c>
      <c r="B197" s="24">
        <v>346</v>
      </c>
      <c r="C197" s="8" t="s">
        <v>1355</v>
      </c>
      <c r="D197" s="34">
        <v>1</v>
      </c>
      <c r="E197" s="80">
        <v>109</v>
      </c>
      <c r="G197" s="63">
        <f t="shared" si="11"/>
        <v>0.29700029700029695</v>
      </c>
      <c r="H197" s="63">
        <f t="shared" si="12"/>
        <v>0.29700029700029695</v>
      </c>
      <c r="I197" s="63">
        <f t="shared" si="13"/>
        <v>1.7427963743140158E-3</v>
      </c>
      <c r="J197" s="34" t="s">
        <v>572</v>
      </c>
      <c r="K197" s="34" t="s">
        <v>646</v>
      </c>
      <c r="L197" s="44" t="s">
        <v>601</v>
      </c>
      <c r="M197" s="9" t="s">
        <v>539</v>
      </c>
      <c r="N197" s="28">
        <v>3367</v>
      </c>
      <c r="O197" s="27">
        <v>0.81740000000000002</v>
      </c>
      <c r="P197" s="27" t="s">
        <v>777</v>
      </c>
      <c r="Q197" s="22" t="s">
        <v>393</v>
      </c>
    </row>
    <row r="198" spans="1:17" ht="45">
      <c r="A198" s="7">
        <v>250</v>
      </c>
      <c r="B198" s="24">
        <v>144</v>
      </c>
      <c r="C198" s="23" t="s">
        <v>285</v>
      </c>
      <c r="D198" s="34">
        <v>3</v>
      </c>
      <c r="E198" s="80">
        <v>154</v>
      </c>
      <c r="G198" s="34"/>
      <c r="H198" s="34"/>
      <c r="I198" s="34"/>
      <c r="L198" s="34"/>
      <c r="M198" s="9" t="s">
        <v>286</v>
      </c>
      <c r="O198" s="27">
        <v>0.76060000000000005</v>
      </c>
      <c r="P198" s="27"/>
      <c r="Q198" s="15" t="s">
        <v>284</v>
      </c>
    </row>
    <row r="199" spans="1:17" ht="90">
      <c r="A199" s="7">
        <v>293</v>
      </c>
      <c r="B199" s="24">
        <v>603</v>
      </c>
      <c r="C199" s="8" t="s">
        <v>1386</v>
      </c>
      <c r="D199" s="34">
        <v>1</v>
      </c>
      <c r="E199" s="80">
        <v>188</v>
      </c>
      <c r="G199" s="63">
        <f>1/N199*1000</f>
        <v>0.2957704821058858</v>
      </c>
      <c r="H199" s="63">
        <f>G199</f>
        <v>0.2957704821058858</v>
      </c>
      <c r="I199" s="63">
        <f>H199/$H$311</f>
        <v>1.7355798261802103E-3</v>
      </c>
      <c r="J199" s="34" t="s">
        <v>572</v>
      </c>
      <c r="K199" s="34" t="s">
        <v>699</v>
      </c>
      <c r="L199" s="44" t="s">
        <v>640</v>
      </c>
      <c r="M199" s="9" t="s">
        <v>417</v>
      </c>
      <c r="N199" s="28">
        <v>3381</v>
      </c>
      <c r="O199" s="27">
        <v>0.78900000000000003</v>
      </c>
      <c r="P199" s="27" t="s">
        <v>787</v>
      </c>
      <c r="Q199" s="15" t="s">
        <v>416</v>
      </c>
    </row>
    <row r="200" spans="1:17" ht="60">
      <c r="A200" s="7">
        <v>65</v>
      </c>
      <c r="B200" s="24">
        <v>150</v>
      </c>
      <c r="C200" s="8" t="s">
        <v>1327</v>
      </c>
      <c r="D200" s="34">
        <v>1</v>
      </c>
      <c r="E200" s="34">
        <v>48</v>
      </c>
      <c r="G200" s="63">
        <f>1/N200*1000</f>
        <v>0.28885037550548814</v>
      </c>
      <c r="H200" s="63">
        <f>G200</f>
        <v>0.28885037550548814</v>
      </c>
      <c r="I200" s="63">
        <f>H200/$H$311</f>
        <v>1.6949726725347463E-3</v>
      </c>
      <c r="J200" s="34" t="s">
        <v>652</v>
      </c>
      <c r="K200" s="34" t="s">
        <v>655</v>
      </c>
      <c r="L200" s="44" t="s">
        <v>664</v>
      </c>
      <c r="M200" s="9" t="s">
        <v>1471</v>
      </c>
      <c r="N200" s="28">
        <v>3462</v>
      </c>
      <c r="O200" s="27">
        <v>0.87770000000000004</v>
      </c>
      <c r="P200" s="27" t="s">
        <v>767</v>
      </c>
      <c r="Q200" s="12" t="s">
        <v>110</v>
      </c>
    </row>
    <row r="201" spans="1:17" ht="75">
      <c r="A201" s="7">
        <v>119</v>
      </c>
      <c r="B201" s="24">
        <v>589</v>
      </c>
      <c r="C201" s="8" t="s">
        <v>1347</v>
      </c>
      <c r="D201" s="34">
        <v>1</v>
      </c>
      <c r="E201" s="34">
        <v>84</v>
      </c>
      <c r="G201" s="63">
        <f>1/N201*1000</f>
        <v>0.28826751225136926</v>
      </c>
      <c r="H201" s="63">
        <f>G201</f>
        <v>0.28826751225136926</v>
      </c>
      <c r="I201" s="63">
        <f>H201/$H$311</f>
        <v>1.6915524336452267E-3</v>
      </c>
      <c r="J201" s="34" t="s">
        <v>587</v>
      </c>
      <c r="K201" s="34" t="s">
        <v>646</v>
      </c>
      <c r="L201" s="44" t="s">
        <v>588</v>
      </c>
      <c r="M201" s="9" t="s">
        <v>163</v>
      </c>
      <c r="N201" s="28">
        <v>3469</v>
      </c>
      <c r="O201" s="27">
        <v>0.7268</v>
      </c>
      <c r="P201" s="27" t="s">
        <v>774</v>
      </c>
      <c r="Q201" s="15" t="s">
        <v>162</v>
      </c>
    </row>
    <row r="202" spans="1:17" ht="30">
      <c r="A202" s="7">
        <v>256</v>
      </c>
      <c r="B202" s="24">
        <v>149</v>
      </c>
      <c r="C202" s="13" t="s">
        <v>12</v>
      </c>
      <c r="E202" s="80">
        <v>157</v>
      </c>
      <c r="G202" s="34"/>
      <c r="H202" s="34"/>
      <c r="I202" s="34"/>
      <c r="L202" s="34"/>
      <c r="Q202" s="15" t="s">
        <v>295</v>
      </c>
    </row>
    <row r="203" spans="1:17" ht="30">
      <c r="A203" s="7">
        <v>257</v>
      </c>
      <c r="B203" s="24">
        <v>145</v>
      </c>
      <c r="C203" s="13" t="s">
        <v>12</v>
      </c>
      <c r="E203" s="80">
        <v>158</v>
      </c>
      <c r="G203" s="34"/>
      <c r="H203" s="34"/>
      <c r="I203" s="34"/>
      <c r="L203" s="34"/>
      <c r="Q203" s="15" t="s">
        <v>296</v>
      </c>
    </row>
    <row r="204" spans="1:17" ht="45">
      <c r="A204" s="7">
        <v>258</v>
      </c>
      <c r="B204" s="24">
        <v>302</v>
      </c>
      <c r="C204" s="13" t="s">
        <v>12</v>
      </c>
      <c r="E204" s="80">
        <v>159</v>
      </c>
      <c r="G204" s="34"/>
      <c r="H204" s="34"/>
      <c r="I204" s="34"/>
      <c r="L204" s="34"/>
      <c r="Q204" s="15" t="s">
        <v>297</v>
      </c>
    </row>
    <row r="205" spans="1:17" ht="60">
      <c r="A205" s="7">
        <v>40</v>
      </c>
      <c r="B205" s="24">
        <v>243</v>
      </c>
      <c r="C205" s="8" t="s">
        <v>1321</v>
      </c>
      <c r="D205" s="34">
        <v>1</v>
      </c>
      <c r="E205" s="34">
        <v>31</v>
      </c>
      <c r="G205" s="63">
        <f>1/N205*1000</f>
        <v>0.2775464890369137</v>
      </c>
      <c r="H205" s="63">
        <f>G205</f>
        <v>0.2775464890369137</v>
      </c>
      <c r="I205" s="63">
        <f>H205/$H$311</f>
        <v>1.6286415188218962E-3</v>
      </c>
      <c r="J205" s="34" t="s">
        <v>652</v>
      </c>
      <c r="K205" s="34" t="s">
        <v>657</v>
      </c>
      <c r="L205" s="44" t="s">
        <v>656</v>
      </c>
      <c r="M205" s="9" t="s">
        <v>80</v>
      </c>
      <c r="N205" s="28">
        <v>3603</v>
      </c>
      <c r="O205" s="27">
        <v>0.77780000000000005</v>
      </c>
      <c r="P205" s="27" t="s">
        <v>820</v>
      </c>
      <c r="Q205" s="15" t="s">
        <v>79</v>
      </c>
    </row>
    <row r="206" spans="1:17" ht="135">
      <c r="A206" s="7">
        <v>112</v>
      </c>
      <c r="B206" s="24">
        <v>422</v>
      </c>
      <c r="C206" s="8" t="s">
        <v>1343</v>
      </c>
      <c r="D206" s="34">
        <v>1</v>
      </c>
      <c r="E206" s="34">
        <v>80</v>
      </c>
      <c r="G206" s="63">
        <f>1/N206*1000</f>
        <v>0.2664535038635758</v>
      </c>
      <c r="H206" s="63">
        <f>G206</f>
        <v>0.2664535038635758</v>
      </c>
      <c r="I206" s="63">
        <f>H206/$H$311</f>
        <v>1.5635479329377275E-3</v>
      </c>
      <c r="J206" s="34" t="s">
        <v>572</v>
      </c>
      <c r="K206" s="34" t="s">
        <v>833</v>
      </c>
      <c r="L206" s="44" t="s">
        <v>834</v>
      </c>
      <c r="M206" s="9" t="s">
        <v>153</v>
      </c>
      <c r="N206" s="28">
        <v>3753</v>
      </c>
      <c r="O206" s="27">
        <v>0.7843</v>
      </c>
      <c r="P206" s="27" t="s">
        <v>832</v>
      </c>
      <c r="Q206" s="15" t="s">
        <v>152</v>
      </c>
    </row>
    <row r="207" spans="1:17" ht="120">
      <c r="A207" s="7">
        <v>314</v>
      </c>
      <c r="B207" s="24">
        <v>121</v>
      </c>
      <c r="C207" s="8" t="s">
        <v>1394</v>
      </c>
      <c r="D207" s="34">
        <v>1</v>
      </c>
      <c r="E207" s="80">
        <v>205</v>
      </c>
      <c r="G207" s="63">
        <f>1/N207*1000</f>
        <v>0.25893319523562919</v>
      </c>
      <c r="H207" s="63">
        <f>G207</f>
        <v>0.25893319523562919</v>
      </c>
      <c r="I207" s="63">
        <f>H207/$H$311</f>
        <v>1.5194187965601479E-3</v>
      </c>
      <c r="J207" s="34" t="s">
        <v>716</v>
      </c>
      <c r="K207" s="34" t="s">
        <v>718</v>
      </c>
      <c r="L207" s="44" t="s">
        <v>717</v>
      </c>
      <c r="M207" s="9" t="s">
        <v>440</v>
      </c>
      <c r="N207" s="28">
        <v>3862</v>
      </c>
      <c r="O207" s="28" t="s">
        <v>441</v>
      </c>
      <c r="P207" s="28" t="s">
        <v>819</v>
      </c>
      <c r="Q207" s="15" t="s">
        <v>399</v>
      </c>
    </row>
    <row r="208" spans="1:17" ht="90">
      <c r="A208" s="7">
        <v>116</v>
      </c>
      <c r="B208" s="24">
        <v>610</v>
      </c>
      <c r="C208" s="8" t="s">
        <v>1346</v>
      </c>
      <c r="D208" s="34">
        <v>1</v>
      </c>
      <c r="E208" s="34">
        <v>83</v>
      </c>
      <c r="G208" s="63">
        <f>1/N208*1000</f>
        <v>0.25050100200400799</v>
      </c>
      <c r="H208" s="63">
        <f>G208</f>
        <v>0.25050100200400799</v>
      </c>
      <c r="I208" s="63">
        <f>H208/$H$311</f>
        <v>1.4699387255298825E-3</v>
      </c>
      <c r="J208" s="34" t="s">
        <v>643</v>
      </c>
      <c r="K208" s="34" t="s">
        <v>672</v>
      </c>
      <c r="L208" s="44" t="s">
        <v>673</v>
      </c>
      <c r="M208" s="9" t="s">
        <v>161</v>
      </c>
      <c r="N208" s="28">
        <v>3992</v>
      </c>
      <c r="O208" s="27">
        <v>0.86170000000000002</v>
      </c>
      <c r="P208" s="27"/>
      <c r="Q208" s="15" t="s">
        <v>160</v>
      </c>
    </row>
    <row r="209" spans="1:17" ht="90">
      <c r="A209" s="7">
        <v>263</v>
      </c>
      <c r="B209" s="24">
        <v>682</v>
      </c>
      <c r="C209" s="33" t="s">
        <v>156</v>
      </c>
      <c r="D209" s="34">
        <v>4</v>
      </c>
      <c r="E209" s="80">
        <v>164</v>
      </c>
      <c r="F209" s="34">
        <v>272</v>
      </c>
      <c r="G209" s="34"/>
      <c r="H209" s="34"/>
      <c r="I209" s="34"/>
      <c r="L209" s="34"/>
      <c r="M209" s="9" t="s">
        <v>310</v>
      </c>
      <c r="O209" s="27">
        <v>1</v>
      </c>
      <c r="P209" s="27"/>
      <c r="Q209" s="15" t="s">
        <v>1439</v>
      </c>
    </row>
    <row r="210" spans="1:17" ht="60">
      <c r="A210" s="7">
        <v>272</v>
      </c>
      <c r="B210" s="24">
        <v>373</v>
      </c>
      <c r="C210" s="33" t="s">
        <v>322</v>
      </c>
      <c r="D210" s="34">
        <v>4</v>
      </c>
      <c r="E210" s="80">
        <v>164</v>
      </c>
      <c r="F210" s="34">
        <v>263</v>
      </c>
      <c r="G210" s="34"/>
      <c r="H210" s="34"/>
      <c r="I210" s="34"/>
      <c r="L210" s="34"/>
      <c r="M210" s="9" t="s">
        <v>323</v>
      </c>
      <c r="O210" s="27">
        <v>0.99570000000000003</v>
      </c>
      <c r="P210" s="27"/>
      <c r="Q210" s="12" t="s">
        <v>321</v>
      </c>
    </row>
    <row r="211" spans="1:17" ht="90">
      <c r="A211" s="7">
        <v>120</v>
      </c>
      <c r="B211" s="24">
        <v>626</v>
      </c>
      <c r="C211" s="8" t="s">
        <v>1348</v>
      </c>
      <c r="D211" s="34">
        <v>1</v>
      </c>
      <c r="E211" s="34">
        <v>85</v>
      </c>
      <c r="G211" s="63">
        <f>1/N211*1000</f>
        <v>0.25037556334501748</v>
      </c>
      <c r="H211" s="63">
        <f>G211</f>
        <v>0.25037556334501748</v>
      </c>
      <c r="I211" s="63">
        <f>H211/$H$311</f>
        <v>1.469202652056908E-3</v>
      </c>
      <c r="J211" s="34" t="s">
        <v>572</v>
      </c>
      <c r="K211" s="34" t="s">
        <v>646</v>
      </c>
      <c r="L211" s="44" t="s">
        <v>589</v>
      </c>
      <c r="M211" s="9" t="s">
        <v>165</v>
      </c>
      <c r="N211" s="28">
        <v>3994</v>
      </c>
      <c r="O211" s="27">
        <v>0.75380000000000003</v>
      </c>
      <c r="P211" s="27" t="s">
        <v>775</v>
      </c>
      <c r="Q211" s="12" t="s">
        <v>164</v>
      </c>
    </row>
    <row r="212" spans="1:17" ht="105">
      <c r="A212" s="7">
        <v>265</v>
      </c>
      <c r="B212" s="24">
        <v>721</v>
      </c>
      <c r="C212" s="13" t="s">
        <v>12</v>
      </c>
      <c r="E212" s="80">
        <v>166</v>
      </c>
      <c r="G212" s="34"/>
      <c r="H212" s="34"/>
      <c r="I212" s="34"/>
      <c r="L212" s="34"/>
      <c r="Q212" s="15" t="s">
        <v>314</v>
      </c>
    </row>
    <row r="213" spans="1:17" ht="90">
      <c r="A213" s="7">
        <v>63</v>
      </c>
      <c r="B213" s="24">
        <v>548</v>
      </c>
      <c r="C213" s="8" t="s">
        <v>1325</v>
      </c>
      <c r="D213" s="34">
        <v>1</v>
      </c>
      <c r="E213" s="34">
        <v>46</v>
      </c>
      <c r="G213" s="63">
        <f>1/N213*1000</f>
        <v>0.2484472049689441</v>
      </c>
      <c r="H213" s="63">
        <f>G213</f>
        <v>0.2484472049689441</v>
      </c>
      <c r="I213" s="63">
        <f>H213/$H$311</f>
        <v>1.4578870539913768E-3</v>
      </c>
      <c r="J213" s="34" t="s">
        <v>652</v>
      </c>
      <c r="K213" s="34" t="s">
        <v>649</v>
      </c>
      <c r="L213" s="44" t="s">
        <v>661</v>
      </c>
      <c r="M213" s="9" t="s">
        <v>1469</v>
      </c>
      <c r="N213" s="28">
        <v>4025</v>
      </c>
      <c r="O213" s="27">
        <v>0.83809999999999996</v>
      </c>
      <c r="P213" s="27" t="s">
        <v>823</v>
      </c>
      <c r="Q213" s="12" t="s">
        <v>108</v>
      </c>
    </row>
    <row r="214" spans="1:17" ht="90">
      <c r="A214" s="7">
        <v>234</v>
      </c>
      <c r="B214" s="24">
        <v>593</v>
      </c>
      <c r="C214" s="8" t="s">
        <v>615</v>
      </c>
      <c r="D214" s="34">
        <v>1</v>
      </c>
      <c r="E214" s="80">
        <v>141</v>
      </c>
      <c r="G214" s="63">
        <f>1/N214*1000</f>
        <v>0.22977941176470587</v>
      </c>
      <c r="H214" s="63">
        <f>G214</f>
        <v>0.22977941176470587</v>
      </c>
      <c r="I214" s="63">
        <f>H214/$H$311</f>
        <v>1.3483445294842121E-3</v>
      </c>
      <c r="J214" s="34" t="s">
        <v>572</v>
      </c>
      <c r="K214" s="34" t="s">
        <v>683</v>
      </c>
      <c r="L214" s="44" t="s">
        <v>616</v>
      </c>
      <c r="M214" s="9" t="s">
        <v>264</v>
      </c>
      <c r="N214" s="28">
        <v>4352</v>
      </c>
      <c r="O214" s="27">
        <v>0.75280000000000002</v>
      </c>
      <c r="P214" s="27" t="s">
        <v>781</v>
      </c>
      <c r="Q214" s="15" t="s">
        <v>243</v>
      </c>
    </row>
    <row r="215" spans="1:17" ht="60">
      <c r="A215" s="7">
        <v>283</v>
      </c>
      <c r="B215" s="24">
        <v>330</v>
      </c>
      <c r="C215" s="8" t="s">
        <v>338</v>
      </c>
      <c r="D215" s="34">
        <v>1</v>
      </c>
      <c r="E215" s="80">
        <v>179</v>
      </c>
      <c r="G215" s="63">
        <f>1/N215*1000</f>
        <v>0.22361359570661896</v>
      </c>
      <c r="H215" s="63">
        <f>G215</f>
        <v>0.22361359570661896</v>
      </c>
      <c r="I215" s="63">
        <f>H215/$H$311</f>
        <v>1.3121635492654945E-3</v>
      </c>
      <c r="J215" s="34" t="s">
        <v>572</v>
      </c>
      <c r="K215" s="34" t="s">
        <v>697</v>
      </c>
      <c r="L215" s="44" t="s">
        <v>696</v>
      </c>
      <c r="M215" s="9" t="s">
        <v>339</v>
      </c>
      <c r="N215" s="28">
        <v>4472</v>
      </c>
      <c r="O215" s="27">
        <v>0.85760000000000003</v>
      </c>
      <c r="P215" s="27"/>
      <c r="Q215" s="12" t="s">
        <v>337</v>
      </c>
    </row>
    <row r="216" spans="1:17" ht="90">
      <c r="A216" s="7">
        <v>212</v>
      </c>
      <c r="B216" s="24">
        <v>708</v>
      </c>
      <c r="C216" s="8" t="s">
        <v>1366</v>
      </c>
      <c r="D216" s="34">
        <v>1</v>
      </c>
      <c r="E216" s="80">
        <v>132</v>
      </c>
      <c r="G216" s="63">
        <f>1/N216*1000</f>
        <v>0.22212350066637049</v>
      </c>
      <c r="H216" s="63">
        <f>G216</f>
        <v>0.22212350066637049</v>
      </c>
      <c r="I216" s="63">
        <f>H216/$H$311</f>
        <v>1.3034196784352046E-3</v>
      </c>
      <c r="J216" s="34" t="s">
        <v>572</v>
      </c>
      <c r="K216" s="34" t="s">
        <v>683</v>
      </c>
      <c r="L216" s="44" t="s">
        <v>609</v>
      </c>
      <c r="M216" s="9" t="s">
        <v>256</v>
      </c>
      <c r="N216" s="28">
        <v>4502</v>
      </c>
      <c r="O216" s="27">
        <v>1</v>
      </c>
      <c r="P216" s="27" t="s">
        <v>781</v>
      </c>
      <c r="Q216" s="12" t="s">
        <v>235</v>
      </c>
    </row>
    <row r="217" spans="1:17" ht="45">
      <c r="A217" s="7">
        <v>273</v>
      </c>
      <c r="B217" s="24">
        <v>234</v>
      </c>
      <c r="C217" s="13" t="s">
        <v>12</v>
      </c>
      <c r="E217" s="80">
        <v>171</v>
      </c>
      <c r="G217" s="34"/>
      <c r="H217" s="34"/>
      <c r="I217" s="34"/>
      <c r="L217" s="34"/>
      <c r="Q217" s="12" t="s">
        <v>551</v>
      </c>
    </row>
    <row r="218" spans="1:17" ht="45">
      <c r="A218" s="35">
        <v>124</v>
      </c>
      <c r="B218" s="24">
        <v>325</v>
      </c>
      <c r="C218" s="8" t="s">
        <v>592</v>
      </c>
      <c r="D218" s="34">
        <v>1</v>
      </c>
      <c r="E218" s="80">
        <v>88</v>
      </c>
      <c r="G218" s="63">
        <f>1/N218*1000</f>
        <v>0.21734405564007825</v>
      </c>
      <c r="H218" s="63">
        <f>G218</f>
        <v>0.21734405564007825</v>
      </c>
      <c r="I218" s="63">
        <f>H218/$H$311</f>
        <v>1.2753739170430975E-3</v>
      </c>
      <c r="M218" s="9" t="s">
        <v>591</v>
      </c>
      <c r="N218" s="28">
        <v>4601</v>
      </c>
      <c r="O218" s="26">
        <v>0.88</v>
      </c>
      <c r="P218" s="26"/>
      <c r="Q218" s="12" t="s">
        <v>371</v>
      </c>
    </row>
    <row r="219" spans="1:17" ht="75">
      <c r="A219" s="7">
        <v>7</v>
      </c>
      <c r="B219" s="24">
        <v>487</v>
      </c>
      <c r="C219" s="8" t="s">
        <v>1317</v>
      </c>
      <c r="D219" s="34">
        <v>1</v>
      </c>
      <c r="E219" s="34">
        <v>7</v>
      </c>
      <c r="G219" s="63">
        <f>1/N219*1000</f>
        <v>0.20868113522537562</v>
      </c>
      <c r="H219" s="63">
        <f>G219</f>
        <v>0.20868113522537562</v>
      </c>
      <c r="I219" s="63">
        <f>H219/$H$311</f>
        <v>1.2245399399656285E-3</v>
      </c>
      <c r="J219" s="34" t="s">
        <v>572</v>
      </c>
      <c r="K219" s="34" t="s">
        <v>648</v>
      </c>
      <c r="L219" s="44" t="s">
        <v>647</v>
      </c>
      <c r="M219" s="9" t="s">
        <v>1465</v>
      </c>
      <c r="N219" s="28">
        <v>4792</v>
      </c>
      <c r="O219" s="27">
        <v>0.88890000000000002</v>
      </c>
      <c r="P219" s="27" t="s">
        <v>766</v>
      </c>
      <c r="Q219" s="12" t="s">
        <v>11</v>
      </c>
    </row>
    <row r="220" spans="1:17" ht="60">
      <c r="A220" s="7">
        <v>262</v>
      </c>
      <c r="B220" s="24">
        <v>352</v>
      </c>
      <c r="C220" s="8" t="s">
        <v>1510</v>
      </c>
      <c r="D220" s="34">
        <v>1</v>
      </c>
      <c r="E220" s="80">
        <v>162</v>
      </c>
      <c r="G220" s="63">
        <f>1/N220*1000</f>
        <v>0.19489378288832584</v>
      </c>
      <c r="H220" s="63">
        <f>G220</f>
        <v>0.19489378288832584</v>
      </c>
      <c r="I220" s="63">
        <f>H220/$H$311</f>
        <v>1.143635819979593E-3</v>
      </c>
      <c r="J220" s="34" t="s">
        <v>572</v>
      </c>
      <c r="K220" s="34" t="s">
        <v>785</v>
      </c>
      <c r="L220" s="44" t="s">
        <v>604</v>
      </c>
      <c r="M220" s="9" t="s">
        <v>309</v>
      </c>
      <c r="N220" s="28">
        <v>5131</v>
      </c>
      <c r="O220" s="27">
        <v>0.71750000000000003</v>
      </c>
      <c r="P220" s="27" t="s">
        <v>1286</v>
      </c>
      <c r="Q220" s="15" t="s">
        <v>308</v>
      </c>
    </row>
    <row r="221" spans="1:17" ht="60" customHeight="1">
      <c r="A221" s="7">
        <v>344</v>
      </c>
      <c r="B221" s="24">
        <v>757</v>
      </c>
      <c r="C221" s="8" t="s">
        <v>1402</v>
      </c>
      <c r="D221" s="34">
        <v>1</v>
      </c>
      <c r="E221" s="80">
        <v>225</v>
      </c>
      <c r="G221" s="63">
        <f>1/N221*1000</f>
        <v>0.18050541516245486</v>
      </c>
      <c r="H221" s="63">
        <f>G221</f>
        <v>0.18050541516245486</v>
      </c>
      <c r="I221" s="63">
        <f>H221/$H$311</f>
        <v>1.0592049444612438E-3</v>
      </c>
      <c r="J221" s="34" t="s">
        <v>727</v>
      </c>
      <c r="K221" s="34" t="s">
        <v>1257</v>
      </c>
      <c r="L221" s="44" t="s">
        <v>738</v>
      </c>
      <c r="M221" s="9" t="s">
        <v>477</v>
      </c>
      <c r="N221" s="28">
        <v>5540</v>
      </c>
      <c r="O221" s="27">
        <v>0.75729999999999997</v>
      </c>
      <c r="P221" s="27" t="s">
        <v>737</v>
      </c>
      <c r="Q221" s="12" t="s">
        <v>476</v>
      </c>
    </row>
    <row r="222" spans="1:17" ht="45">
      <c r="A222" s="7">
        <v>279</v>
      </c>
      <c r="B222" s="24">
        <v>255</v>
      </c>
      <c r="C222" s="13" t="s">
        <v>12</v>
      </c>
      <c r="E222" s="80">
        <v>176</v>
      </c>
      <c r="G222" s="34"/>
      <c r="H222" s="34"/>
      <c r="I222" s="34"/>
      <c r="L222" s="34"/>
      <c r="Q222" s="12" t="s">
        <v>329</v>
      </c>
    </row>
    <row r="223" spans="1:17" ht="90">
      <c r="A223" s="7">
        <v>289</v>
      </c>
      <c r="B223" s="24">
        <v>545</v>
      </c>
      <c r="C223" s="8" t="s">
        <v>1385</v>
      </c>
      <c r="D223" s="34">
        <v>1</v>
      </c>
      <c r="E223" s="80">
        <v>185</v>
      </c>
      <c r="G223" s="63">
        <f>1/N223*1000</f>
        <v>0.17167381974248927</v>
      </c>
      <c r="H223" s="63">
        <f>G223</f>
        <v>0.17167381974248927</v>
      </c>
      <c r="I223" s="63">
        <f>H223/$H$311</f>
        <v>1.0073811832300929E-3</v>
      </c>
      <c r="J223" s="34" t="s">
        <v>572</v>
      </c>
      <c r="K223" s="34" t="s">
        <v>699</v>
      </c>
      <c r="L223" s="44" t="s">
        <v>609</v>
      </c>
      <c r="M223" s="9" t="s">
        <v>1483</v>
      </c>
      <c r="N223" s="28">
        <v>5825</v>
      </c>
      <c r="O223" s="27">
        <v>0.70899999999999996</v>
      </c>
      <c r="P223" s="27" t="s">
        <v>790</v>
      </c>
      <c r="Q223" s="15" t="s">
        <v>410</v>
      </c>
    </row>
    <row r="224" spans="1:17" ht="60">
      <c r="A224" s="7">
        <v>103</v>
      </c>
      <c r="B224" s="24">
        <v>414</v>
      </c>
      <c r="C224" s="8" t="s">
        <v>1340</v>
      </c>
      <c r="D224" s="34">
        <v>1</v>
      </c>
      <c r="E224" s="34">
        <v>74</v>
      </c>
      <c r="G224" s="63">
        <f>0.184/N224*1000</f>
        <v>0.15793991416309011</v>
      </c>
      <c r="H224" s="63">
        <f>G224</f>
        <v>0.15793991416309011</v>
      </c>
      <c r="I224" s="63">
        <f>H224/$H$311</f>
        <v>9.2679068857168549E-4</v>
      </c>
      <c r="J224" s="34" t="s">
        <v>572</v>
      </c>
      <c r="K224" s="34" t="s">
        <v>646</v>
      </c>
      <c r="L224" s="44" t="s">
        <v>585</v>
      </c>
      <c r="M224" s="9" t="s">
        <v>138</v>
      </c>
      <c r="N224" s="28">
        <v>1165</v>
      </c>
      <c r="O224" s="27">
        <v>0.72570000000000001</v>
      </c>
      <c r="P224" s="27" t="s">
        <v>773</v>
      </c>
      <c r="Q224" s="15" t="s">
        <v>137</v>
      </c>
    </row>
    <row r="225" spans="1:17" ht="60">
      <c r="A225" s="7">
        <v>304</v>
      </c>
      <c r="B225" s="24">
        <v>387</v>
      </c>
      <c r="C225" s="8" t="s">
        <v>816</v>
      </c>
      <c r="D225" s="34">
        <v>1</v>
      </c>
      <c r="E225" s="80">
        <v>198</v>
      </c>
      <c r="G225" s="63">
        <f>1/N225*1000</f>
        <v>0.15715857300015715</v>
      </c>
      <c r="H225" s="63">
        <f>G225</f>
        <v>0.15715857300015715</v>
      </c>
      <c r="I225" s="63">
        <f>H225/$H$311</f>
        <v>9.222057822277685E-4</v>
      </c>
      <c r="J225" s="34" t="s">
        <v>633</v>
      </c>
      <c r="K225" s="34" t="s">
        <v>708</v>
      </c>
      <c r="L225" s="44" t="s">
        <v>711</v>
      </c>
      <c r="M225" s="9" t="s">
        <v>427</v>
      </c>
      <c r="N225" s="28">
        <v>6363</v>
      </c>
      <c r="O225" s="28" t="s">
        <v>428</v>
      </c>
      <c r="P225" s="27" t="s">
        <v>809</v>
      </c>
      <c r="Q225" s="15" t="s">
        <v>426</v>
      </c>
    </row>
    <row r="226" spans="1:17" ht="150">
      <c r="A226" s="7">
        <v>331</v>
      </c>
      <c r="B226" s="24">
        <v>514</v>
      </c>
      <c r="C226" s="8" t="s">
        <v>1397</v>
      </c>
      <c r="D226" s="34">
        <v>1</v>
      </c>
      <c r="E226" s="80">
        <v>215</v>
      </c>
      <c r="G226" s="63">
        <f>1/N226*1000</f>
        <v>0.15295197308045275</v>
      </c>
      <c r="H226" s="63">
        <f>G226</f>
        <v>0.15295197308045275</v>
      </c>
      <c r="I226" s="63">
        <f>H226/$H$311</f>
        <v>8.9752147328162925E-4</v>
      </c>
      <c r="J226" s="34" t="s">
        <v>723</v>
      </c>
      <c r="K226" s="34" t="s">
        <v>724</v>
      </c>
      <c r="M226" s="9" t="s">
        <v>458</v>
      </c>
      <c r="N226" s="28">
        <v>6538</v>
      </c>
      <c r="O226" s="27">
        <v>0.77270000000000005</v>
      </c>
      <c r="P226" s="27" t="s">
        <v>722</v>
      </c>
      <c r="Q226" s="15" t="s">
        <v>457</v>
      </c>
    </row>
    <row r="227" spans="1:17" ht="90">
      <c r="A227" s="7">
        <v>262</v>
      </c>
      <c r="B227" s="24">
        <v>614</v>
      </c>
      <c r="C227" s="8" t="s">
        <v>1311</v>
      </c>
      <c r="D227" s="34">
        <v>1</v>
      </c>
      <c r="E227" s="80">
        <v>163</v>
      </c>
      <c r="G227" s="63">
        <f>1/N227*1000</f>
        <v>0.15092061575611226</v>
      </c>
      <c r="H227" s="63">
        <f>G227</f>
        <v>0.15092061575611226</v>
      </c>
      <c r="I227" s="63">
        <f>H227/$H$311</f>
        <v>8.8560147786225342E-4</v>
      </c>
      <c r="J227" s="34" t="s">
        <v>1263</v>
      </c>
      <c r="K227" s="34" t="s">
        <v>1265</v>
      </c>
      <c r="L227" s="44" t="s">
        <v>1264</v>
      </c>
      <c r="M227" s="9" t="s">
        <v>307</v>
      </c>
      <c r="N227" s="28">
        <v>6626</v>
      </c>
      <c r="O227" s="27">
        <v>0.89470000000000005</v>
      </c>
      <c r="P227" s="27" t="s">
        <v>1266</v>
      </c>
      <c r="Q227" s="15" t="s">
        <v>306</v>
      </c>
    </row>
    <row r="228" spans="1:17" ht="30">
      <c r="A228" s="7">
        <v>286</v>
      </c>
      <c r="B228" s="24">
        <v>183</v>
      </c>
      <c r="C228" s="13" t="s">
        <v>12</v>
      </c>
      <c r="E228" s="80">
        <v>182</v>
      </c>
      <c r="G228" s="34"/>
      <c r="H228" s="34"/>
      <c r="I228" s="34"/>
      <c r="L228" s="34"/>
      <c r="Q228" s="15" t="s">
        <v>552</v>
      </c>
    </row>
    <row r="229" spans="1:17" ht="90">
      <c r="A229" s="7">
        <v>78</v>
      </c>
      <c r="B229" s="24">
        <v>629</v>
      </c>
      <c r="C229" s="8" t="s">
        <v>1333</v>
      </c>
      <c r="D229" s="34">
        <v>1</v>
      </c>
      <c r="E229" s="34">
        <v>60</v>
      </c>
      <c r="G229" s="63">
        <f>1/N229*1000</f>
        <v>0.13914011409489355</v>
      </c>
      <c r="H229" s="63">
        <f>G229</f>
        <v>0.13914011409489355</v>
      </c>
      <c r="I229" s="63">
        <f>H229/$H$311</f>
        <v>8.1647354839505936E-4</v>
      </c>
      <c r="J229" s="34" t="s">
        <v>643</v>
      </c>
      <c r="K229" s="34" t="s">
        <v>665</v>
      </c>
      <c r="L229" s="44" t="s">
        <v>666</v>
      </c>
      <c r="M229" s="9" t="s">
        <v>128</v>
      </c>
      <c r="N229" s="28">
        <v>7187</v>
      </c>
      <c r="O229" s="27">
        <v>0.66669999999999996</v>
      </c>
      <c r="P229" s="27"/>
      <c r="Q229" s="15" t="s">
        <v>127</v>
      </c>
    </row>
    <row r="230" spans="1:17" ht="45">
      <c r="A230" s="7">
        <v>288</v>
      </c>
      <c r="B230" s="24">
        <v>197</v>
      </c>
      <c r="C230" s="23" t="s">
        <v>408</v>
      </c>
      <c r="D230" s="34">
        <v>3</v>
      </c>
      <c r="E230" s="80">
        <v>184</v>
      </c>
      <c r="G230" s="34"/>
      <c r="H230" s="34"/>
      <c r="I230" s="34"/>
      <c r="L230" s="34"/>
      <c r="M230" s="9" t="s">
        <v>409</v>
      </c>
      <c r="O230" s="27">
        <v>0.97450000000000003</v>
      </c>
      <c r="P230" s="27"/>
      <c r="Q230" s="15" t="s">
        <v>407</v>
      </c>
    </row>
    <row r="231" spans="1:17" ht="75">
      <c r="A231" s="7">
        <v>300</v>
      </c>
      <c r="B231" s="24">
        <v>527</v>
      </c>
      <c r="C231" s="8" t="s">
        <v>1388</v>
      </c>
      <c r="D231" s="34">
        <v>1</v>
      </c>
      <c r="E231" s="80">
        <v>194</v>
      </c>
      <c r="G231" s="63">
        <f>1/N231*1000</f>
        <v>0.12447099825740603</v>
      </c>
      <c r="H231" s="63">
        <f>G231</f>
        <v>0.12447099825740603</v>
      </c>
      <c r="I231" s="63">
        <f>H231/$H$311</f>
        <v>7.3039524425134322E-4</v>
      </c>
      <c r="J231" s="34" t="s">
        <v>572</v>
      </c>
      <c r="K231" s="34" t="s">
        <v>699</v>
      </c>
      <c r="L231" s="44" t="s">
        <v>641</v>
      </c>
      <c r="M231" s="9" t="s">
        <v>419</v>
      </c>
      <c r="N231" s="28">
        <v>8034</v>
      </c>
      <c r="O231" s="27">
        <v>0.78480000000000005</v>
      </c>
      <c r="P231" s="27" t="s">
        <v>773</v>
      </c>
      <c r="Q231" s="15" t="s">
        <v>418</v>
      </c>
    </row>
    <row r="232" spans="1:17" ht="75">
      <c r="A232" s="7">
        <v>303</v>
      </c>
      <c r="B232" s="24">
        <v>482</v>
      </c>
      <c r="C232" s="8" t="s">
        <v>1391</v>
      </c>
      <c r="D232" s="34">
        <v>1</v>
      </c>
      <c r="E232" s="80">
        <v>197</v>
      </c>
      <c r="G232" s="63">
        <f>1/N232*1000</f>
        <v>0.11194447554013209</v>
      </c>
      <c r="H232" s="63">
        <f>G232</f>
        <v>0.11194447554013209</v>
      </c>
      <c r="I232" s="63">
        <f>H232/$H$311</f>
        <v>6.5688966666464701E-4</v>
      </c>
      <c r="J232" s="34" t="s">
        <v>572</v>
      </c>
      <c r="K232" s="34" t="s">
        <v>699</v>
      </c>
      <c r="L232" s="44" t="s">
        <v>726</v>
      </c>
      <c r="M232" s="9" t="s">
        <v>425</v>
      </c>
      <c r="N232" s="28">
        <v>8933</v>
      </c>
      <c r="O232" s="27">
        <v>0.84130000000000005</v>
      </c>
      <c r="P232" s="27" t="s">
        <v>787</v>
      </c>
      <c r="Q232" s="15" t="s">
        <v>424</v>
      </c>
    </row>
    <row r="233" spans="1:17" ht="60">
      <c r="A233" s="7">
        <v>308</v>
      </c>
      <c r="B233" s="24">
        <v>335</v>
      </c>
      <c r="C233" s="8" t="s">
        <v>1393</v>
      </c>
      <c r="D233" s="34">
        <v>1</v>
      </c>
      <c r="E233" s="80">
        <v>200</v>
      </c>
      <c r="G233" s="63">
        <f>1/N233*1000</f>
        <v>9.5392540303348289E-2</v>
      </c>
      <c r="H233" s="63">
        <f>G233</f>
        <v>9.5392540303348289E-2</v>
      </c>
      <c r="I233" s="63">
        <f>H233/$H$311</f>
        <v>5.5976298696129849E-4</v>
      </c>
      <c r="J233" s="34" t="s">
        <v>572</v>
      </c>
      <c r="K233" s="34" t="s">
        <v>761</v>
      </c>
      <c r="L233" s="44" t="s">
        <v>577</v>
      </c>
      <c r="M233" s="9" t="s">
        <v>435</v>
      </c>
      <c r="N233" s="28">
        <v>10483</v>
      </c>
      <c r="O233" s="27">
        <v>0.97609999999999997</v>
      </c>
      <c r="P233" s="27"/>
      <c r="Q233" s="15" t="s">
        <v>395</v>
      </c>
    </row>
    <row r="234" spans="1:17" ht="105">
      <c r="A234" s="7">
        <v>165</v>
      </c>
      <c r="B234" s="24">
        <v>784</v>
      </c>
      <c r="C234" s="8" t="s">
        <v>275</v>
      </c>
      <c r="D234" s="34">
        <v>1</v>
      </c>
      <c r="E234" s="80">
        <v>111</v>
      </c>
      <c r="G234" s="63">
        <f>1/(B234*184)*1000</f>
        <v>6.9321206743566998E-3</v>
      </c>
      <c r="H234" s="63">
        <f>G234</f>
        <v>6.9321206743566998E-3</v>
      </c>
      <c r="I234" s="63">
        <f>H234/$H$311</f>
        <v>4.0677652176098686E-5</v>
      </c>
      <c r="J234" s="34" t="s">
        <v>574</v>
      </c>
      <c r="K234" s="34" t="s">
        <v>680</v>
      </c>
      <c r="L234" s="44" t="s">
        <v>679</v>
      </c>
      <c r="M234" s="9" t="s">
        <v>208</v>
      </c>
      <c r="O234" s="27">
        <v>0.79430000000000001</v>
      </c>
      <c r="P234" s="27"/>
      <c r="Q234" s="12" t="s">
        <v>207</v>
      </c>
    </row>
    <row r="235" spans="1:17" ht="75">
      <c r="A235" s="7">
        <v>320</v>
      </c>
      <c r="B235" s="24">
        <v>501</v>
      </c>
      <c r="C235" s="8" t="s">
        <v>447</v>
      </c>
      <c r="D235" s="34">
        <v>1</v>
      </c>
      <c r="E235" s="80">
        <v>44</v>
      </c>
      <c r="F235" s="34" t="s">
        <v>1494</v>
      </c>
      <c r="I235" s="63">
        <f>H235/$H$311</f>
        <v>0</v>
      </c>
      <c r="J235" s="34" t="s">
        <v>1263</v>
      </c>
      <c r="K235" s="34" t="s">
        <v>1265</v>
      </c>
      <c r="L235" s="44" t="s">
        <v>1264</v>
      </c>
      <c r="M235" s="9" t="s">
        <v>580</v>
      </c>
      <c r="O235" s="27">
        <v>0.91039999999999999</v>
      </c>
      <c r="P235" s="27" t="s">
        <v>1266</v>
      </c>
      <c r="Q235" s="15" t="s">
        <v>402</v>
      </c>
    </row>
    <row r="236" spans="1:17" ht="60">
      <c r="A236" s="7">
        <v>295</v>
      </c>
      <c r="B236" s="24">
        <v>406</v>
      </c>
      <c r="C236" s="13" t="s">
        <v>12</v>
      </c>
      <c r="E236" s="80">
        <v>190</v>
      </c>
      <c r="G236" s="34"/>
      <c r="H236" s="34"/>
      <c r="I236" s="34"/>
      <c r="L236" s="34"/>
      <c r="Q236" s="15" t="s">
        <v>553</v>
      </c>
    </row>
    <row r="237" spans="1:17" ht="45">
      <c r="A237" s="7">
        <v>387</v>
      </c>
      <c r="B237" s="24">
        <v>180</v>
      </c>
      <c r="C237" s="8" t="s">
        <v>791</v>
      </c>
      <c r="D237" s="34">
        <v>1</v>
      </c>
      <c r="E237" s="80">
        <v>44</v>
      </c>
      <c r="F237" s="34" t="s">
        <v>1495</v>
      </c>
      <c r="I237" s="63">
        <f>H237/$H$311</f>
        <v>0</v>
      </c>
      <c r="J237" s="34" t="s">
        <v>1263</v>
      </c>
      <c r="K237" s="34" t="s">
        <v>1265</v>
      </c>
      <c r="L237" s="44" t="s">
        <v>1264</v>
      </c>
      <c r="M237" s="9" t="s">
        <v>580</v>
      </c>
      <c r="O237" s="27">
        <v>0.91039999999999999</v>
      </c>
      <c r="P237" s="27" t="s">
        <v>1266</v>
      </c>
      <c r="Q237" s="12" t="s">
        <v>538</v>
      </c>
    </row>
    <row r="238" spans="1:17" ht="45">
      <c r="A238" s="7">
        <v>298</v>
      </c>
      <c r="B238" s="24">
        <v>274</v>
      </c>
      <c r="C238" s="13" t="s">
        <v>12</v>
      </c>
      <c r="E238" s="80">
        <v>192</v>
      </c>
      <c r="G238" s="34"/>
      <c r="H238" s="34"/>
      <c r="I238" s="34"/>
      <c r="L238" s="34"/>
      <c r="Q238" s="15" t="s">
        <v>558</v>
      </c>
    </row>
    <row r="239" spans="1:17" ht="30">
      <c r="A239" s="7">
        <v>299</v>
      </c>
      <c r="B239" s="24">
        <v>96</v>
      </c>
      <c r="C239" s="13" t="s">
        <v>12</v>
      </c>
      <c r="E239" s="80">
        <v>193</v>
      </c>
      <c r="G239" s="34"/>
      <c r="H239" s="34"/>
      <c r="I239" s="34"/>
      <c r="L239" s="34"/>
      <c r="Q239" s="15" t="s">
        <v>559</v>
      </c>
    </row>
    <row r="240" spans="1:17" ht="75">
      <c r="A240" s="7">
        <v>66</v>
      </c>
      <c r="B240" s="24">
        <v>378</v>
      </c>
      <c r="C240" s="8" t="s">
        <v>354</v>
      </c>
      <c r="D240" s="34">
        <v>1</v>
      </c>
      <c r="E240" s="80">
        <v>49</v>
      </c>
      <c r="F240" s="34">
        <v>122</v>
      </c>
      <c r="G240" s="65">
        <f>1/N240*1000</f>
        <v>0.71479628305932807</v>
      </c>
      <c r="H240" s="63">
        <f>G240*2</f>
        <v>1.4295925661186561</v>
      </c>
      <c r="I240" s="63">
        <f t="shared" ref="I240:I246" si="14">H240/$H$311</f>
        <v>8.3888425908724678E-3</v>
      </c>
      <c r="M240" s="9" t="s">
        <v>1472</v>
      </c>
      <c r="N240" s="28">
        <v>1399</v>
      </c>
      <c r="O240" s="27">
        <v>0.70799999999999996</v>
      </c>
      <c r="P240" s="27"/>
      <c r="Q240" s="15" t="s">
        <v>1328</v>
      </c>
    </row>
    <row r="241" spans="1:17" ht="90">
      <c r="A241" s="7">
        <v>122</v>
      </c>
      <c r="B241" s="24">
        <v>642</v>
      </c>
      <c r="C241" s="8" t="s">
        <v>354</v>
      </c>
      <c r="D241" s="34">
        <v>1</v>
      </c>
      <c r="E241" s="80">
        <v>49</v>
      </c>
      <c r="F241" s="34">
        <v>66</v>
      </c>
      <c r="I241" s="63">
        <f t="shared" si="14"/>
        <v>0</v>
      </c>
      <c r="M241" s="9" t="s">
        <v>1479</v>
      </c>
      <c r="O241" s="27">
        <v>0.70799999999999996</v>
      </c>
      <c r="P241" s="27"/>
      <c r="Q241" s="12" t="s">
        <v>1329</v>
      </c>
    </row>
    <row r="242" spans="1:17" ht="45">
      <c r="A242" s="7">
        <v>72</v>
      </c>
      <c r="B242" s="24">
        <v>262</v>
      </c>
      <c r="C242" s="8" t="s">
        <v>568</v>
      </c>
      <c r="D242" s="34">
        <v>1</v>
      </c>
      <c r="E242" s="80">
        <v>55</v>
      </c>
      <c r="F242" s="34">
        <v>327</v>
      </c>
      <c r="G242" s="65">
        <f>1/N242*1000</f>
        <v>1.3227513227513228</v>
      </c>
      <c r="H242" s="63">
        <f>G242*2</f>
        <v>2.6455026455026456</v>
      </c>
      <c r="I242" s="63">
        <f t="shared" si="14"/>
        <v>1.5523797334167439E-2</v>
      </c>
      <c r="J242" s="34" t="s">
        <v>572</v>
      </c>
      <c r="K242" s="34" t="s">
        <v>759</v>
      </c>
      <c r="L242" s="44" t="s">
        <v>577</v>
      </c>
      <c r="M242" s="9" t="s">
        <v>1475</v>
      </c>
      <c r="N242" s="28">
        <v>756</v>
      </c>
      <c r="O242" s="27">
        <v>0.81520000000000004</v>
      </c>
      <c r="P242" s="27"/>
      <c r="Q242" s="12" t="s">
        <v>118</v>
      </c>
    </row>
    <row r="243" spans="1:17" ht="45">
      <c r="A243" s="7">
        <v>327</v>
      </c>
      <c r="B243" s="24">
        <v>270</v>
      </c>
      <c r="C243" s="8" t="s">
        <v>453</v>
      </c>
      <c r="D243" s="34">
        <v>1</v>
      </c>
      <c r="E243" s="80">
        <v>55</v>
      </c>
      <c r="F243" s="34">
        <v>72</v>
      </c>
      <c r="I243" s="63">
        <f t="shared" si="14"/>
        <v>0</v>
      </c>
      <c r="J243" s="34" t="s">
        <v>572</v>
      </c>
      <c r="K243" s="34" t="s">
        <v>763</v>
      </c>
      <c r="L243" s="44" t="s">
        <v>577</v>
      </c>
      <c r="M243" s="9" t="s">
        <v>454</v>
      </c>
      <c r="O243" s="27">
        <v>0.80979999999999996</v>
      </c>
      <c r="P243" s="27"/>
      <c r="Q243" s="12" t="s">
        <v>452</v>
      </c>
    </row>
    <row r="244" spans="1:17" ht="75">
      <c r="A244" s="7">
        <v>88</v>
      </c>
      <c r="B244" s="24">
        <v>562</v>
      </c>
      <c r="C244" s="8" t="s">
        <v>1453</v>
      </c>
      <c r="D244" s="34">
        <v>1</v>
      </c>
      <c r="E244" s="80">
        <v>66</v>
      </c>
      <c r="F244" s="34" t="s">
        <v>1419</v>
      </c>
      <c r="G244" s="65">
        <f>1/N244*1000</f>
        <v>0.18811136192626035</v>
      </c>
      <c r="H244" s="63">
        <f>G244*3</f>
        <v>0.56433408577878108</v>
      </c>
      <c r="I244" s="63">
        <f t="shared" si="14"/>
        <v>3.31150981507635E-3</v>
      </c>
      <c r="J244" s="34" t="s">
        <v>572</v>
      </c>
      <c r="K244" s="34" t="s">
        <v>670</v>
      </c>
      <c r="L244" s="44" t="s">
        <v>583</v>
      </c>
      <c r="M244" s="9" t="s">
        <v>143</v>
      </c>
      <c r="N244" s="28">
        <v>5316</v>
      </c>
      <c r="O244" s="27">
        <v>0.75519999999999998</v>
      </c>
      <c r="P244" s="27" t="s">
        <v>1287</v>
      </c>
      <c r="Q244" s="15" t="s">
        <v>142</v>
      </c>
    </row>
    <row r="245" spans="1:17" ht="105">
      <c r="A245" s="7">
        <v>232</v>
      </c>
      <c r="B245" s="24">
        <v>713</v>
      </c>
      <c r="C245" s="8" t="s">
        <v>277</v>
      </c>
      <c r="D245" s="34">
        <v>1</v>
      </c>
      <c r="E245" s="80">
        <v>66</v>
      </c>
      <c r="F245" s="34" t="s">
        <v>1496</v>
      </c>
      <c r="I245" s="63">
        <f t="shared" si="14"/>
        <v>0</v>
      </c>
      <c r="J245" s="34" t="s">
        <v>572</v>
      </c>
      <c r="K245" s="34" t="s">
        <v>689</v>
      </c>
      <c r="L245" s="44" t="s">
        <v>614</v>
      </c>
      <c r="M245" s="9" t="s">
        <v>262</v>
      </c>
      <c r="O245" s="27">
        <v>0.75519999999999998</v>
      </c>
      <c r="P245" s="48" t="s">
        <v>1286</v>
      </c>
      <c r="Q245" s="15" t="s">
        <v>242</v>
      </c>
    </row>
    <row r="246" spans="1:17" ht="105">
      <c r="A246" s="7">
        <v>245</v>
      </c>
      <c r="B246" s="24">
        <v>798</v>
      </c>
      <c r="C246" s="8" t="s">
        <v>277</v>
      </c>
      <c r="D246" s="34">
        <v>1</v>
      </c>
      <c r="E246" s="80">
        <v>66</v>
      </c>
      <c r="F246" s="61">
        <v>88232</v>
      </c>
      <c r="I246" s="63">
        <f t="shared" si="14"/>
        <v>0</v>
      </c>
      <c r="J246" s="34" t="s">
        <v>572</v>
      </c>
      <c r="K246" s="34" t="s">
        <v>689</v>
      </c>
      <c r="L246" s="44" t="s">
        <v>614</v>
      </c>
      <c r="M246" s="9" t="s">
        <v>270</v>
      </c>
      <c r="O246" s="27">
        <v>0.75519999999999998</v>
      </c>
      <c r="P246" s="27" t="s">
        <v>1286</v>
      </c>
      <c r="Q246" s="12" t="s">
        <v>249</v>
      </c>
    </row>
    <row r="247" spans="1:17" ht="45">
      <c r="A247" s="7">
        <v>309</v>
      </c>
      <c r="B247" s="24">
        <v>244</v>
      </c>
      <c r="C247" s="13" t="s">
        <v>12</v>
      </c>
      <c r="E247" s="80">
        <v>201</v>
      </c>
      <c r="G247" s="34"/>
      <c r="H247" s="34"/>
      <c r="I247" s="34"/>
      <c r="L247" s="34"/>
      <c r="Q247" s="15" t="s">
        <v>396</v>
      </c>
    </row>
    <row r="248" spans="1:17" ht="150">
      <c r="A248" s="7">
        <v>98</v>
      </c>
      <c r="B248" s="24">
        <v>540</v>
      </c>
      <c r="C248" s="8" t="s">
        <v>1487</v>
      </c>
      <c r="D248" s="34">
        <v>1</v>
      </c>
      <c r="E248" s="80">
        <v>71</v>
      </c>
      <c r="F248" s="34">
        <v>359</v>
      </c>
      <c r="G248" s="65">
        <f>1/N248*1000</f>
        <v>0.19801980198019803</v>
      </c>
      <c r="H248" s="63">
        <f>G248*2</f>
        <v>0.39603960396039606</v>
      </c>
      <c r="I248" s="63">
        <f>H248/$H$311</f>
        <v>2.3239585712139768E-3</v>
      </c>
      <c r="J248" s="34" t="s">
        <v>1258</v>
      </c>
      <c r="K248" s="34" t="s">
        <v>1259</v>
      </c>
      <c r="L248" s="44" t="s">
        <v>1260</v>
      </c>
      <c r="M248" s="9" t="s">
        <v>136</v>
      </c>
      <c r="N248" s="28">
        <v>5050</v>
      </c>
      <c r="O248" s="27">
        <v>0.99439999999999995</v>
      </c>
      <c r="P248" s="27" t="s">
        <v>1256</v>
      </c>
      <c r="Q248" s="15" t="s">
        <v>135</v>
      </c>
    </row>
    <row r="249" spans="1:17" ht="90">
      <c r="A249" s="7">
        <v>312</v>
      </c>
      <c r="B249" s="24">
        <v>613</v>
      </c>
      <c r="C249" s="13" t="s">
        <v>12</v>
      </c>
      <c r="E249" s="80">
        <v>203</v>
      </c>
      <c r="G249" s="34"/>
      <c r="H249" s="34"/>
      <c r="I249" s="34"/>
      <c r="L249" s="34"/>
      <c r="Q249" s="15" t="s">
        <v>398</v>
      </c>
    </row>
    <row r="250" spans="1:17" ht="60">
      <c r="A250" s="7">
        <v>313</v>
      </c>
      <c r="B250" s="24">
        <v>122</v>
      </c>
      <c r="C250" s="23" t="s">
        <v>438</v>
      </c>
      <c r="D250" s="34">
        <v>3</v>
      </c>
      <c r="E250" s="80">
        <v>204</v>
      </c>
      <c r="G250" s="34"/>
      <c r="H250" s="34"/>
      <c r="I250" s="34"/>
      <c r="L250" s="34"/>
      <c r="M250" s="9" t="s">
        <v>439</v>
      </c>
      <c r="O250" s="27">
        <v>1</v>
      </c>
      <c r="P250" s="27"/>
      <c r="Q250" s="15" t="s">
        <v>1429</v>
      </c>
    </row>
    <row r="251" spans="1:17" ht="150">
      <c r="A251" s="7">
        <v>359</v>
      </c>
      <c r="B251" s="24">
        <v>504</v>
      </c>
      <c r="C251" s="8" t="s">
        <v>1273</v>
      </c>
      <c r="D251" s="34">
        <v>1</v>
      </c>
      <c r="E251" s="80">
        <v>71</v>
      </c>
      <c r="F251" s="34">
        <v>98</v>
      </c>
      <c r="I251" s="63">
        <f>H251/$H$311</f>
        <v>0</v>
      </c>
      <c r="J251" s="34" t="s">
        <v>1258</v>
      </c>
      <c r="K251" s="34" t="s">
        <v>1259</v>
      </c>
      <c r="L251" s="44" t="s">
        <v>1260</v>
      </c>
      <c r="M251" s="9" t="s">
        <v>499</v>
      </c>
      <c r="O251" s="27">
        <v>0.98609999999999998</v>
      </c>
      <c r="P251" s="27" t="s">
        <v>1256</v>
      </c>
      <c r="Q251" s="12" t="s">
        <v>498</v>
      </c>
    </row>
    <row r="252" spans="1:17" ht="75">
      <c r="A252" s="7">
        <v>315</v>
      </c>
      <c r="B252" s="24">
        <v>515</v>
      </c>
      <c r="C252" s="33" t="s">
        <v>156</v>
      </c>
      <c r="D252" s="34">
        <v>4</v>
      </c>
      <c r="E252" s="80">
        <v>206</v>
      </c>
      <c r="F252" s="34">
        <v>340</v>
      </c>
      <c r="G252" s="34"/>
      <c r="H252" s="34"/>
      <c r="I252" s="34"/>
      <c r="L252" s="34"/>
      <c r="M252" s="9" t="s">
        <v>157</v>
      </c>
      <c r="O252" s="27">
        <v>0.99770000000000003</v>
      </c>
      <c r="P252" s="27"/>
      <c r="Q252" s="15" t="s">
        <v>1440</v>
      </c>
    </row>
    <row r="253" spans="1:17" ht="90">
      <c r="A253" s="7">
        <v>340</v>
      </c>
      <c r="B253" s="24">
        <v>708</v>
      </c>
      <c r="C253" s="33" t="s">
        <v>156</v>
      </c>
      <c r="D253" s="34">
        <v>4</v>
      </c>
      <c r="E253" s="80">
        <v>206</v>
      </c>
      <c r="F253" s="34">
        <v>315</v>
      </c>
      <c r="G253" s="34"/>
      <c r="H253" s="34"/>
      <c r="I253" s="34"/>
      <c r="L253" s="34"/>
      <c r="M253" s="9" t="s">
        <v>472</v>
      </c>
      <c r="O253" s="27">
        <v>0.99739999999999995</v>
      </c>
      <c r="P253" s="27"/>
      <c r="Q253" s="12" t="s">
        <v>1442</v>
      </c>
    </row>
    <row r="254" spans="1:17" ht="60">
      <c r="A254" s="35">
        <v>101</v>
      </c>
      <c r="B254" s="24">
        <v>478</v>
      </c>
      <c r="C254" s="8" t="s">
        <v>1339</v>
      </c>
      <c r="D254" s="34">
        <v>1</v>
      </c>
      <c r="E254" s="80">
        <v>72</v>
      </c>
      <c r="F254" s="34">
        <v>171</v>
      </c>
      <c r="G254" s="65">
        <f>0.184/N254*1000</f>
        <v>0.32224168126094566</v>
      </c>
      <c r="H254" s="63">
        <f>G254*2</f>
        <v>0.64448336252189131</v>
      </c>
      <c r="I254" s="63">
        <f>H254/$H$311</f>
        <v>3.7818254017023241E-3</v>
      </c>
      <c r="M254" s="9" t="s">
        <v>1478</v>
      </c>
      <c r="N254" s="28">
        <v>571</v>
      </c>
      <c r="O254" s="27">
        <v>0.7</v>
      </c>
      <c r="P254" s="27"/>
      <c r="Q254" s="15" t="s">
        <v>365</v>
      </c>
    </row>
    <row r="255" spans="1:17" ht="45">
      <c r="A255" s="7">
        <v>317</v>
      </c>
      <c r="B255" s="24">
        <v>348</v>
      </c>
      <c r="C255" s="33" t="s">
        <v>443</v>
      </c>
      <c r="D255" s="34">
        <v>4</v>
      </c>
      <c r="E255" s="80">
        <v>208</v>
      </c>
      <c r="G255" s="34"/>
      <c r="H255" s="34"/>
      <c r="I255" s="34"/>
      <c r="L255" s="34"/>
      <c r="M255" s="9" t="s">
        <v>444</v>
      </c>
      <c r="O255" s="27">
        <v>0.9022</v>
      </c>
      <c r="P255" s="27"/>
      <c r="Q255" s="15" t="s">
        <v>1441</v>
      </c>
    </row>
    <row r="256" spans="1:17" ht="60">
      <c r="A256" s="7">
        <v>171</v>
      </c>
      <c r="B256" s="24">
        <v>404</v>
      </c>
      <c r="C256" s="8" t="s">
        <v>1339</v>
      </c>
      <c r="D256" s="34">
        <v>1</v>
      </c>
      <c r="E256" s="80">
        <v>72</v>
      </c>
      <c r="F256" s="34">
        <v>101</v>
      </c>
      <c r="I256" s="63">
        <f>H256/$H$311</f>
        <v>0</v>
      </c>
      <c r="O256" s="27"/>
      <c r="P256" s="27"/>
      <c r="Q256" s="12" t="s">
        <v>355</v>
      </c>
    </row>
    <row r="257" spans="1:17" ht="75">
      <c r="A257" s="7">
        <v>319</v>
      </c>
      <c r="B257" s="24">
        <v>547</v>
      </c>
      <c r="C257" s="23" t="s">
        <v>445</v>
      </c>
      <c r="D257" s="34">
        <v>3</v>
      </c>
      <c r="E257" s="80">
        <v>210</v>
      </c>
      <c r="G257" s="34"/>
      <c r="H257" s="34"/>
      <c r="I257" s="34"/>
      <c r="L257" s="34"/>
      <c r="M257" s="9" t="s">
        <v>446</v>
      </c>
      <c r="O257" s="27">
        <v>0.99819999999999998</v>
      </c>
      <c r="P257" s="27"/>
      <c r="Q257" s="15" t="s">
        <v>1430</v>
      </c>
    </row>
    <row r="258" spans="1:17" ht="30">
      <c r="A258" s="7">
        <v>321</v>
      </c>
      <c r="B258" s="24">
        <v>153</v>
      </c>
      <c r="C258" s="13" t="s">
        <v>12</v>
      </c>
      <c r="E258" s="80">
        <v>211</v>
      </c>
      <c r="F258" s="45"/>
      <c r="G258" s="34"/>
      <c r="H258" s="45"/>
      <c r="I258" s="34"/>
      <c r="J258" s="45"/>
      <c r="L258" s="34"/>
      <c r="Q258" s="15" t="s">
        <v>403</v>
      </c>
    </row>
    <row r="259" spans="1:17" ht="60">
      <c r="A259" s="7">
        <v>322</v>
      </c>
      <c r="B259" s="24">
        <v>408</v>
      </c>
      <c r="C259" s="13" t="s">
        <v>12</v>
      </c>
      <c r="E259" s="80">
        <v>212</v>
      </c>
      <c r="G259" s="34"/>
      <c r="H259" s="34"/>
      <c r="I259" s="34"/>
      <c r="L259" s="34"/>
      <c r="Q259" s="15" t="s">
        <v>404</v>
      </c>
    </row>
    <row r="260" spans="1:17" ht="165">
      <c r="A260" s="7">
        <v>105</v>
      </c>
      <c r="B260" s="24">
        <v>398</v>
      </c>
      <c r="C260" s="8" t="s">
        <v>850</v>
      </c>
      <c r="D260" s="34">
        <v>1</v>
      </c>
      <c r="E260" s="80">
        <v>76</v>
      </c>
      <c r="F260" s="46">
        <v>380</v>
      </c>
      <c r="G260" s="65">
        <f>1/N260*1000</f>
        <v>1.1261261261261262</v>
      </c>
      <c r="H260" s="64">
        <f>G260*2</f>
        <v>2.2522522522522523</v>
      </c>
      <c r="I260" s="63">
        <f t="shared" ref="I260:I265" si="15">H260/$H$311</f>
        <v>1.3216205838547955E-2</v>
      </c>
      <c r="J260" s="46" t="s">
        <v>729</v>
      </c>
      <c r="K260" s="34" t="s">
        <v>803</v>
      </c>
      <c r="L260" s="44" t="s">
        <v>805</v>
      </c>
      <c r="M260" s="9" t="s">
        <v>151</v>
      </c>
      <c r="N260" s="28">
        <v>888</v>
      </c>
      <c r="O260" s="27">
        <v>0.75780000000000003</v>
      </c>
      <c r="P260" s="27" t="s">
        <v>800</v>
      </c>
      <c r="Q260" s="15" t="s">
        <v>150</v>
      </c>
    </row>
    <row r="261" spans="1:17" ht="165">
      <c r="A261" s="7">
        <v>380</v>
      </c>
      <c r="B261" s="24">
        <v>398</v>
      </c>
      <c r="C261" s="8" t="s">
        <v>850</v>
      </c>
      <c r="D261" s="34">
        <v>1</v>
      </c>
      <c r="E261" s="80">
        <v>76</v>
      </c>
      <c r="F261" s="34">
        <v>105</v>
      </c>
      <c r="I261" s="63">
        <f t="shared" si="15"/>
        <v>0</v>
      </c>
      <c r="J261" s="34" t="s">
        <v>746</v>
      </c>
      <c r="K261" s="34" t="s">
        <v>803</v>
      </c>
      <c r="L261" s="44" t="s">
        <v>804</v>
      </c>
      <c r="M261" s="9" t="s">
        <v>529</v>
      </c>
      <c r="O261" s="27">
        <v>0.75780000000000003</v>
      </c>
      <c r="P261" s="27" t="s">
        <v>798</v>
      </c>
      <c r="Q261" s="12" t="s">
        <v>528</v>
      </c>
    </row>
    <row r="262" spans="1:17" ht="45">
      <c r="A262" s="7">
        <v>106</v>
      </c>
      <c r="B262" s="24">
        <v>308</v>
      </c>
      <c r="C262" s="8" t="s">
        <v>543</v>
      </c>
      <c r="D262" s="34">
        <v>1</v>
      </c>
      <c r="E262" s="80">
        <v>77</v>
      </c>
      <c r="F262" s="83">
        <v>107136222</v>
      </c>
      <c r="G262" s="65">
        <f>1/N262*1000</f>
        <v>2.1231422505307855</v>
      </c>
      <c r="H262" s="64">
        <f>G262*4</f>
        <v>8.4925690021231421</v>
      </c>
      <c r="I262" s="63">
        <f t="shared" si="15"/>
        <v>4.9834355773378275E-2</v>
      </c>
      <c r="J262" s="46"/>
      <c r="L262" s="34"/>
      <c r="M262" s="9" t="s">
        <v>541</v>
      </c>
      <c r="N262" s="28">
        <v>471</v>
      </c>
      <c r="O262" s="27"/>
      <c r="P262" s="27"/>
      <c r="Q262" s="15" t="s">
        <v>368</v>
      </c>
    </row>
    <row r="263" spans="1:17" ht="45">
      <c r="A263" s="7">
        <v>107</v>
      </c>
      <c r="B263" s="24">
        <v>308</v>
      </c>
      <c r="C263" s="8" t="s">
        <v>543</v>
      </c>
      <c r="D263" s="34">
        <v>1</v>
      </c>
      <c r="E263" s="80">
        <v>77</v>
      </c>
      <c r="F263" s="61">
        <v>106136222</v>
      </c>
      <c r="I263" s="63">
        <f t="shared" si="15"/>
        <v>0</v>
      </c>
      <c r="L263" s="34"/>
      <c r="M263" s="9" t="s">
        <v>541</v>
      </c>
      <c r="O263" s="27"/>
      <c r="P263" s="27"/>
      <c r="Q263" s="15" t="s">
        <v>1341</v>
      </c>
    </row>
    <row r="264" spans="1:17" ht="45">
      <c r="A264" s="7">
        <v>136</v>
      </c>
      <c r="B264" s="24">
        <v>308</v>
      </c>
      <c r="C264" s="8" t="s">
        <v>543</v>
      </c>
      <c r="D264" s="34">
        <v>1</v>
      </c>
      <c r="E264" s="80">
        <v>77</v>
      </c>
      <c r="F264" s="61">
        <v>106107222</v>
      </c>
      <c r="G264" s="34"/>
      <c r="H264" s="34"/>
      <c r="I264" s="63">
        <f t="shared" si="15"/>
        <v>0</v>
      </c>
      <c r="L264" s="34"/>
      <c r="M264" s="9" t="s">
        <v>541</v>
      </c>
      <c r="O264" s="27"/>
      <c r="P264" s="27"/>
      <c r="Q264" s="12" t="s">
        <v>1342</v>
      </c>
    </row>
    <row r="265" spans="1:17" ht="75">
      <c r="A265" s="35">
        <v>222</v>
      </c>
      <c r="B265" s="24">
        <v>471</v>
      </c>
      <c r="C265" s="8" t="s">
        <v>543</v>
      </c>
      <c r="D265" s="34">
        <v>1</v>
      </c>
      <c r="E265" s="80">
        <v>77</v>
      </c>
      <c r="F265" s="61">
        <v>106107136</v>
      </c>
      <c r="I265" s="63">
        <f t="shared" si="15"/>
        <v>0</v>
      </c>
      <c r="M265" s="9" t="s">
        <v>541</v>
      </c>
      <c r="O265" s="42" t="s">
        <v>542</v>
      </c>
      <c r="P265" s="42"/>
      <c r="Q265" s="12" t="s">
        <v>353</v>
      </c>
    </row>
    <row r="266" spans="1:17" ht="75">
      <c r="A266" s="7">
        <v>335</v>
      </c>
      <c r="B266" s="24">
        <v>448</v>
      </c>
      <c r="C266" s="13" t="s">
        <v>12</v>
      </c>
      <c r="E266" s="80">
        <v>219</v>
      </c>
      <c r="G266" s="34"/>
      <c r="H266" s="34"/>
      <c r="I266" s="34"/>
      <c r="L266" s="34"/>
      <c r="Q266" s="12" t="s">
        <v>466</v>
      </c>
    </row>
    <row r="267" spans="1:17" ht="60">
      <c r="A267" s="7">
        <v>336</v>
      </c>
      <c r="B267" s="24">
        <v>113</v>
      </c>
      <c r="C267" s="23" t="s">
        <v>732</v>
      </c>
      <c r="D267" s="34">
        <v>3</v>
      </c>
      <c r="E267" s="80">
        <v>220</v>
      </c>
      <c r="G267" s="34"/>
      <c r="H267" s="34"/>
      <c r="I267" s="34"/>
      <c r="M267" s="9" t="s">
        <v>467</v>
      </c>
      <c r="O267" s="27" t="s">
        <v>468</v>
      </c>
      <c r="P267" s="27"/>
      <c r="Q267" s="12" t="s">
        <v>733</v>
      </c>
    </row>
    <row r="268" spans="1:17" ht="75">
      <c r="A268" s="7">
        <v>337</v>
      </c>
      <c r="B268" s="24">
        <v>523</v>
      </c>
      <c r="C268" s="13" t="s">
        <v>12</v>
      </c>
      <c r="E268" s="80">
        <v>221</v>
      </c>
      <c r="G268" s="34"/>
      <c r="H268" s="34"/>
      <c r="I268" s="34"/>
      <c r="L268" s="34"/>
      <c r="Q268" s="12" t="s">
        <v>469</v>
      </c>
    </row>
    <row r="269" spans="1:17" ht="75">
      <c r="A269" s="7">
        <v>121</v>
      </c>
      <c r="B269" s="24">
        <v>243</v>
      </c>
      <c r="C269" s="8" t="s">
        <v>1513</v>
      </c>
      <c r="D269" s="34">
        <v>1</v>
      </c>
      <c r="E269" s="80">
        <v>86</v>
      </c>
      <c r="F269" s="34">
        <v>164</v>
      </c>
      <c r="G269" s="65">
        <f>1/N269*1000</f>
        <v>0.87565674255691772</v>
      </c>
      <c r="H269" s="63">
        <f>G269*2</f>
        <v>1.7513134851138354</v>
      </c>
      <c r="I269" s="63">
        <f>H269/$H$311</f>
        <v>1.0276699461147622E-2</v>
      </c>
      <c r="J269" s="34" t="s">
        <v>799</v>
      </c>
      <c r="K269" s="34" t="s">
        <v>801</v>
      </c>
      <c r="L269" s="44" t="s">
        <v>802</v>
      </c>
      <c r="M269" s="9" t="s">
        <v>167</v>
      </c>
      <c r="N269" s="28">
        <v>1142</v>
      </c>
      <c r="O269" s="27">
        <v>0.97130000000000005</v>
      </c>
      <c r="P269" s="27" t="s">
        <v>767</v>
      </c>
      <c r="Q269" s="12" t="s">
        <v>166</v>
      </c>
    </row>
    <row r="270" spans="1:17" ht="75">
      <c r="A270" s="7">
        <v>164</v>
      </c>
      <c r="B270" s="24">
        <v>465</v>
      </c>
      <c r="C270" s="8" t="s">
        <v>1514</v>
      </c>
      <c r="D270" s="34">
        <v>1</v>
      </c>
      <c r="E270" s="80">
        <v>86</v>
      </c>
      <c r="F270" s="34">
        <v>121</v>
      </c>
      <c r="I270" s="63">
        <f>H270/$H$311</f>
        <v>0</v>
      </c>
      <c r="J270" s="34" t="s">
        <v>799</v>
      </c>
      <c r="K270" s="34" t="s">
        <v>801</v>
      </c>
      <c r="L270" s="44" t="s">
        <v>802</v>
      </c>
      <c r="M270" s="9" t="s">
        <v>206</v>
      </c>
      <c r="O270" s="27">
        <v>0.98080000000000001</v>
      </c>
      <c r="P270" s="27" t="s">
        <v>767</v>
      </c>
      <c r="Q270" s="12" t="s">
        <v>205</v>
      </c>
    </row>
    <row r="271" spans="1:17" ht="90">
      <c r="A271" s="7">
        <v>342</v>
      </c>
      <c r="B271" s="24">
        <v>611</v>
      </c>
      <c r="C271" s="13" t="s">
        <v>12</v>
      </c>
      <c r="E271" s="80">
        <v>224</v>
      </c>
      <c r="G271" s="34"/>
      <c r="H271" s="34"/>
      <c r="I271" s="34"/>
      <c r="L271" s="34"/>
      <c r="Q271" s="12" t="s">
        <v>537</v>
      </c>
    </row>
    <row r="272" spans="1:17" ht="60">
      <c r="A272" s="7">
        <v>142</v>
      </c>
      <c r="B272" s="24">
        <v>324</v>
      </c>
      <c r="C272" s="8" t="s">
        <v>1454</v>
      </c>
      <c r="D272" s="34">
        <v>1</v>
      </c>
      <c r="E272" s="80">
        <v>99</v>
      </c>
      <c r="F272" s="34" t="s">
        <v>1420</v>
      </c>
      <c r="G272" s="65">
        <f>1/N272*1000</f>
        <v>0.12233912405187178</v>
      </c>
      <c r="H272" s="63">
        <f>G272*3</f>
        <v>0.36701737215561536</v>
      </c>
      <c r="I272" s="63">
        <f>H272/$H$311</f>
        <v>2.1536562487088177E-3</v>
      </c>
      <c r="J272" s="34" t="s">
        <v>1293</v>
      </c>
      <c r="K272" s="34" t="s">
        <v>1291</v>
      </c>
      <c r="L272" s="44" t="s">
        <v>1292</v>
      </c>
      <c r="M272" s="9" t="s">
        <v>185</v>
      </c>
      <c r="N272" s="28">
        <v>8174</v>
      </c>
      <c r="O272" s="27">
        <v>0.75</v>
      </c>
      <c r="P272" s="27" t="s">
        <v>1290</v>
      </c>
      <c r="Q272" s="12" t="s">
        <v>184</v>
      </c>
    </row>
    <row r="273" spans="1:17" ht="60">
      <c r="A273" s="7">
        <v>345</v>
      </c>
      <c r="B273" s="24">
        <v>370</v>
      </c>
      <c r="C273" s="13" t="s">
        <v>12</v>
      </c>
      <c r="E273" s="80">
        <v>226</v>
      </c>
      <c r="G273" s="34"/>
      <c r="H273" s="34"/>
      <c r="I273" s="34"/>
      <c r="L273" s="34"/>
      <c r="Q273" s="12" t="s">
        <v>478</v>
      </c>
    </row>
    <row r="274" spans="1:17" ht="105">
      <c r="A274" s="7">
        <v>233</v>
      </c>
      <c r="B274" s="24">
        <v>674</v>
      </c>
      <c r="C274" s="8" t="s">
        <v>1480</v>
      </c>
      <c r="D274" s="34">
        <v>1</v>
      </c>
      <c r="E274" s="80">
        <v>99</v>
      </c>
      <c r="F274" s="34" t="s">
        <v>1497</v>
      </c>
      <c r="I274" s="63">
        <f>H274/$H$311</f>
        <v>0</v>
      </c>
      <c r="J274" s="34" t="s">
        <v>1293</v>
      </c>
      <c r="K274" s="34" t="s">
        <v>1291</v>
      </c>
      <c r="L274" s="44" t="s">
        <v>1292</v>
      </c>
      <c r="M274" s="9" t="s">
        <v>263</v>
      </c>
      <c r="O274" s="27">
        <v>0.67290000000000005</v>
      </c>
      <c r="P274" s="27" t="s">
        <v>1294</v>
      </c>
      <c r="Q274" s="15" t="s">
        <v>851</v>
      </c>
    </row>
    <row r="275" spans="1:17" ht="75">
      <c r="A275" s="7">
        <v>306</v>
      </c>
      <c r="B275" s="24">
        <v>459</v>
      </c>
      <c r="C275" s="8" t="s">
        <v>430</v>
      </c>
      <c r="D275" s="34">
        <v>1</v>
      </c>
      <c r="E275" s="80">
        <v>99</v>
      </c>
      <c r="F275" s="61">
        <v>142233</v>
      </c>
      <c r="I275" s="63">
        <f>H275/$H$311</f>
        <v>0</v>
      </c>
      <c r="J275" s="34" t="s">
        <v>709</v>
      </c>
      <c r="K275" s="34" t="s">
        <v>663</v>
      </c>
      <c r="L275" s="44" t="s">
        <v>714</v>
      </c>
      <c r="M275" s="9" t="s">
        <v>431</v>
      </c>
      <c r="O275" s="28" t="s">
        <v>432</v>
      </c>
      <c r="Q275" s="15" t="s">
        <v>429</v>
      </c>
    </row>
    <row r="276" spans="1:17" ht="45">
      <c r="A276" s="7">
        <v>347</v>
      </c>
      <c r="B276" s="24">
        <v>308</v>
      </c>
      <c r="C276" s="13" t="s">
        <v>12</v>
      </c>
      <c r="E276" s="80">
        <v>228</v>
      </c>
      <c r="G276" s="34"/>
      <c r="H276" s="34"/>
      <c r="I276" s="34"/>
      <c r="L276" s="34"/>
      <c r="Q276" s="12" t="s">
        <v>481</v>
      </c>
    </row>
    <row r="277" spans="1:17" ht="150">
      <c r="A277" s="7">
        <v>150</v>
      </c>
      <c r="B277" s="24">
        <v>640</v>
      </c>
      <c r="C277" s="8" t="s">
        <v>1168</v>
      </c>
      <c r="D277" s="34">
        <v>1</v>
      </c>
      <c r="E277" s="80">
        <v>105</v>
      </c>
      <c r="F277" s="34" t="s">
        <v>1444</v>
      </c>
      <c r="G277" s="65">
        <f>1/N277*1000</f>
        <v>0.18278194114421495</v>
      </c>
      <c r="H277" s="63">
        <f>G277*3</f>
        <v>0.54834582343264482</v>
      </c>
      <c r="I277" s="63">
        <f>H277/$H$311</f>
        <v>3.2176907652980945E-3</v>
      </c>
      <c r="J277" s="34" t="s">
        <v>1258</v>
      </c>
      <c r="K277" s="34" t="s">
        <v>1259</v>
      </c>
      <c r="L277" s="44" t="s">
        <v>1260</v>
      </c>
      <c r="M277" s="9" t="s">
        <v>197</v>
      </c>
      <c r="N277" s="28">
        <v>5471</v>
      </c>
      <c r="O277" s="27">
        <v>0.99219999999999997</v>
      </c>
      <c r="P277" s="27" t="s">
        <v>1256</v>
      </c>
      <c r="Q277" s="12" t="s">
        <v>195</v>
      </c>
    </row>
    <row r="278" spans="1:17" ht="150">
      <c r="A278" s="7">
        <v>367</v>
      </c>
      <c r="B278" s="24">
        <v>519</v>
      </c>
      <c r="C278" s="8" t="s">
        <v>510</v>
      </c>
      <c r="D278" s="34">
        <v>1</v>
      </c>
      <c r="E278" s="80">
        <v>105</v>
      </c>
      <c r="F278" s="34" t="s">
        <v>1498</v>
      </c>
      <c r="I278" s="63">
        <f>H278/$H$311</f>
        <v>0</v>
      </c>
      <c r="J278" s="34" t="s">
        <v>1258</v>
      </c>
      <c r="K278" s="34" t="s">
        <v>1259</v>
      </c>
      <c r="L278" s="44" t="s">
        <v>1260</v>
      </c>
      <c r="M278" s="9" t="s">
        <v>511</v>
      </c>
      <c r="O278" s="27">
        <v>0.98650000000000004</v>
      </c>
      <c r="P278" s="27" t="s">
        <v>1256</v>
      </c>
      <c r="Q278" s="12" t="s">
        <v>509</v>
      </c>
    </row>
    <row r="279" spans="1:17" ht="30">
      <c r="A279" s="7">
        <v>350</v>
      </c>
      <c r="B279" s="24">
        <v>144</v>
      </c>
      <c r="C279" s="13" t="s">
        <v>12</v>
      </c>
      <c r="E279" s="80">
        <v>231</v>
      </c>
      <c r="G279" s="34"/>
      <c r="H279" s="34"/>
      <c r="I279" s="34"/>
      <c r="L279" s="34"/>
      <c r="Q279" s="12" t="s">
        <v>486</v>
      </c>
    </row>
    <row r="280" spans="1:17" ht="150">
      <c r="A280" s="7">
        <v>372</v>
      </c>
      <c r="B280" s="24">
        <v>309</v>
      </c>
      <c r="C280" s="8" t="s">
        <v>510</v>
      </c>
      <c r="D280" s="34">
        <v>1</v>
      </c>
      <c r="E280" s="80">
        <v>105</v>
      </c>
      <c r="F280" s="34" t="s">
        <v>1499</v>
      </c>
      <c r="I280" s="63">
        <f>H280/$H$311</f>
        <v>0</v>
      </c>
      <c r="J280" s="34" t="s">
        <v>1258</v>
      </c>
      <c r="K280" s="34" t="s">
        <v>1259</v>
      </c>
      <c r="L280" s="44" t="s">
        <v>1260</v>
      </c>
      <c r="M280" s="9" t="s">
        <v>511</v>
      </c>
      <c r="O280" s="27">
        <v>0.98709999999999998</v>
      </c>
      <c r="P280" s="27" t="s">
        <v>1256</v>
      </c>
      <c r="Q280" s="12" t="s">
        <v>518</v>
      </c>
    </row>
    <row r="281" spans="1:17" ht="75">
      <c r="A281" s="7">
        <v>353</v>
      </c>
      <c r="B281" s="24">
        <v>493</v>
      </c>
      <c r="C281" s="13" t="s">
        <v>12</v>
      </c>
      <c r="E281" s="80">
        <v>233</v>
      </c>
      <c r="G281" s="34"/>
      <c r="H281" s="34"/>
      <c r="I281" s="34"/>
      <c r="L281" s="34"/>
      <c r="Q281" s="12" t="s">
        <v>489</v>
      </c>
    </row>
    <row r="282" spans="1:17" ht="45">
      <c r="A282" s="7">
        <v>247</v>
      </c>
      <c r="B282" s="24">
        <v>182</v>
      </c>
      <c r="C282" s="8" t="s">
        <v>1375</v>
      </c>
      <c r="D282" s="34">
        <v>1</v>
      </c>
      <c r="E282" s="80">
        <v>152</v>
      </c>
      <c r="F282" s="34">
        <v>259</v>
      </c>
      <c r="G282" s="65">
        <f>1/N282*1000</f>
        <v>2.0242914979757085</v>
      </c>
      <c r="H282" s="63">
        <f>G282*2</f>
        <v>4.048582995951417</v>
      </c>
      <c r="I282" s="63">
        <f>H282/$H$311</f>
        <v>2.3757066365648956E-2</v>
      </c>
      <c r="J282" s="34" t="s">
        <v>572</v>
      </c>
      <c r="K282" s="34" t="s">
        <v>759</v>
      </c>
      <c r="L282" s="44" t="s">
        <v>577</v>
      </c>
      <c r="M282" s="9" t="s">
        <v>272</v>
      </c>
      <c r="N282" s="28">
        <v>494</v>
      </c>
      <c r="O282" s="27">
        <v>0.90110000000000001</v>
      </c>
      <c r="P282" s="27"/>
      <c r="Q282" s="15" t="s">
        <v>251</v>
      </c>
    </row>
    <row r="283" spans="1:17" ht="45">
      <c r="A283" s="7">
        <v>259</v>
      </c>
      <c r="B283" s="24">
        <v>257</v>
      </c>
      <c r="C283" s="8" t="s">
        <v>299</v>
      </c>
      <c r="D283" s="34">
        <v>1</v>
      </c>
      <c r="E283" s="80">
        <v>152</v>
      </c>
      <c r="F283" s="34">
        <v>247</v>
      </c>
      <c r="I283" s="63">
        <f>H283/$H$311</f>
        <v>0</v>
      </c>
      <c r="J283" s="34" t="s">
        <v>572</v>
      </c>
      <c r="K283" s="34" t="s">
        <v>760</v>
      </c>
      <c r="L283" s="44" t="s">
        <v>577</v>
      </c>
      <c r="M283" s="9" t="s">
        <v>300</v>
      </c>
      <c r="O283" s="27">
        <v>0.88890000000000002</v>
      </c>
      <c r="P283" s="27"/>
      <c r="Q283" s="15" t="s">
        <v>298</v>
      </c>
    </row>
    <row r="284" spans="1:17" ht="149.1" customHeight="1">
      <c r="A284" s="7">
        <v>357</v>
      </c>
      <c r="B284" s="24">
        <v>502</v>
      </c>
      <c r="C284" s="13" t="s">
        <v>12</v>
      </c>
      <c r="E284" s="80">
        <v>236</v>
      </c>
      <c r="G284" s="34"/>
      <c r="H284" s="34"/>
      <c r="I284" s="34"/>
      <c r="L284" s="34"/>
      <c r="Q284" s="12" t="s">
        <v>495</v>
      </c>
    </row>
    <row r="285" spans="1:17" ht="90">
      <c r="A285" s="7">
        <v>251</v>
      </c>
      <c r="B285" s="24">
        <v>684</v>
      </c>
      <c r="C285" s="8" t="s">
        <v>288</v>
      </c>
      <c r="D285" s="34">
        <v>1</v>
      </c>
      <c r="E285" s="80">
        <v>155</v>
      </c>
      <c r="F285" s="34">
        <v>362</v>
      </c>
      <c r="G285" s="65">
        <f>1/N285*1000</f>
        <v>0.17409470752089137</v>
      </c>
      <c r="H285" s="63">
        <f>G285*2</f>
        <v>0.34818941504178275</v>
      </c>
      <c r="I285" s="63">
        <f>H285/$H$311</f>
        <v>2.0431738831181378E-3</v>
      </c>
      <c r="J285" s="34" t="s">
        <v>1263</v>
      </c>
      <c r="K285" s="34" t="s">
        <v>1265</v>
      </c>
      <c r="L285" s="44" t="s">
        <v>1264</v>
      </c>
      <c r="M285" s="9" t="s">
        <v>289</v>
      </c>
      <c r="N285" s="28">
        <v>5744</v>
      </c>
      <c r="O285" s="27">
        <v>0.74609999999999999</v>
      </c>
      <c r="P285" s="27" t="s">
        <v>1266</v>
      </c>
      <c r="Q285" s="15" t="s">
        <v>287</v>
      </c>
    </row>
    <row r="286" spans="1:17" ht="30">
      <c r="A286" s="7">
        <v>363</v>
      </c>
      <c r="B286" s="24">
        <v>122</v>
      </c>
      <c r="C286" s="13" t="s">
        <v>12</v>
      </c>
      <c r="E286" s="80">
        <v>238</v>
      </c>
      <c r="G286" s="34"/>
      <c r="H286" s="34"/>
      <c r="I286" s="34"/>
      <c r="L286" s="34"/>
      <c r="Q286" s="12" t="s">
        <v>503</v>
      </c>
    </row>
    <row r="287" spans="1:17" ht="60">
      <c r="A287" s="7">
        <v>362</v>
      </c>
      <c r="B287" s="24">
        <v>375</v>
      </c>
      <c r="C287" s="8" t="s">
        <v>288</v>
      </c>
      <c r="D287" s="34">
        <v>1</v>
      </c>
      <c r="E287" s="80">
        <v>155</v>
      </c>
      <c r="F287" s="34">
        <v>251</v>
      </c>
      <c r="I287" s="63">
        <f>H287/$H$311</f>
        <v>0</v>
      </c>
      <c r="J287" s="34" t="s">
        <v>1263</v>
      </c>
      <c r="K287" s="34" t="s">
        <v>1265</v>
      </c>
      <c r="L287" s="44" t="s">
        <v>1264</v>
      </c>
      <c r="M287" s="9" t="s">
        <v>289</v>
      </c>
      <c r="O287" s="27">
        <v>0.71930000000000005</v>
      </c>
      <c r="P287" s="27" t="s">
        <v>1267</v>
      </c>
      <c r="Q287" s="12" t="s">
        <v>502</v>
      </c>
    </row>
    <row r="288" spans="1:17" ht="75">
      <c r="A288" s="7">
        <v>166</v>
      </c>
      <c r="B288" s="24">
        <v>572</v>
      </c>
      <c r="C288" s="8" t="s">
        <v>1356</v>
      </c>
      <c r="D288" s="34">
        <v>1</v>
      </c>
      <c r="E288" s="80">
        <v>112</v>
      </c>
      <c r="G288" s="63">
        <f>1/(B288*184)*1000</f>
        <v>9.5013681970203719E-3</v>
      </c>
      <c r="I288" s="63">
        <f>H288/$H$311</f>
        <v>0</v>
      </c>
      <c r="M288" s="9" t="s">
        <v>210</v>
      </c>
      <c r="O288" s="27">
        <v>0.65790000000000004</v>
      </c>
      <c r="P288" s="27"/>
      <c r="Q288" s="12" t="s">
        <v>209</v>
      </c>
    </row>
    <row r="289" spans="1:17" ht="45">
      <c r="A289" s="7">
        <v>366</v>
      </c>
      <c r="B289" s="24">
        <v>208</v>
      </c>
      <c r="C289" s="13" t="s">
        <v>12</v>
      </c>
      <c r="E289" s="80">
        <v>241</v>
      </c>
      <c r="G289" s="34"/>
      <c r="H289" s="34"/>
      <c r="I289" s="34"/>
      <c r="L289" s="34"/>
      <c r="Q289" s="15" t="s">
        <v>508</v>
      </c>
    </row>
    <row r="290" spans="1:17" ht="97.5" customHeight="1">
      <c r="A290" s="7">
        <v>346</v>
      </c>
      <c r="B290" s="24">
        <v>168</v>
      </c>
      <c r="C290" s="8" t="s">
        <v>1403</v>
      </c>
      <c r="D290" s="34">
        <v>1</v>
      </c>
      <c r="E290" s="80">
        <v>227</v>
      </c>
      <c r="F290" s="34">
        <v>386</v>
      </c>
      <c r="G290" s="65">
        <f>1/N290*1000</f>
        <v>1.4792899408284024</v>
      </c>
      <c r="H290" s="63">
        <f>G290*2</f>
        <v>2.9585798816568047</v>
      </c>
      <c r="I290" s="63">
        <f>H290/$H$311</f>
        <v>1.7360933113358852E-2</v>
      </c>
      <c r="J290" s="34" t="s">
        <v>727</v>
      </c>
      <c r="K290" s="34" t="s">
        <v>699</v>
      </c>
      <c r="L290" s="44" t="s">
        <v>739</v>
      </c>
      <c r="M290" s="9" t="s">
        <v>480</v>
      </c>
      <c r="N290" s="28">
        <v>676</v>
      </c>
      <c r="O290" s="27">
        <v>0.74419999999999997</v>
      </c>
      <c r="P290" s="27" t="s">
        <v>782</v>
      </c>
      <c r="Q290" s="12" t="s">
        <v>479</v>
      </c>
    </row>
    <row r="291" spans="1:17" ht="105">
      <c r="A291" s="7">
        <v>386</v>
      </c>
      <c r="B291" s="24">
        <v>676</v>
      </c>
      <c r="C291" s="8" t="s">
        <v>1457</v>
      </c>
      <c r="D291" s="34">
        <v>1</v>
      </c>
      <c r="E291" s="80">
        <v>227</v>
      </c>
      <c r="F291" s="34">
        <v>346</v>
      </c>
      <c r="I291" s="63">
        <f>H291/$H$311</f>
        <v>0</v>
      </c>
      <c r="J291" s="34" t="s">
        <v>729</v>
      </c>
      <c r="K291" s="34" t="s">
        <v>1275</v>
      </c>
      <c r="L291" s="44" t="s">
        <v>1274</v>
      </c>
      <c r="M291" s="9" t="s">
        <v>983</v>
      </c>
      <c r="N291" s="28">
        <v>676</v>
      </c>
      <c r="O291" s="27">
        <v>0.75249999999999995</v>
      </c>
      <c r="Q291" s="15" t="s">
        <v>982</v>
      </c>
    </row>
    <row r="292" spans="1:17" ht="60">
      <c r="A292" s="35">
        <v>318</v>
      </c>
      <c r="B292" s="24">
        <v>377</v>
      </c>
      <c r="C292" s="8" t="s">
        <v>560</v>
      </c>
      <c r="D292" s="34">
        <v>1</v>
      </c>
      <c r="E292" s="80">
        <v>209</v>
      </c>
      <c r="G292" s="63" t="e">
        <f>1/N292*1000</f>
        <v>#DIV/0!</v>
      </c>
      <c r="I292" s="63">
        <f>H292/$H$311</f>
        <v>0</v>
      </c>
      <c r="M292" s="9" t="s">
        <v>562</v>
      </c>
      <c r="O292" s="28" t="s">
        <v>561</v>
      </c>
      <c r="Q292" s="15" t="s">
        <v>401</v>
      </c>
    </row>
    <row r="293" spans="1:17" ht="30">
      <c r="A293" s="7">
        <v>373</v>
      </c>
      <c r="B293" s="24">
        <v>126</v>
      </c>
      <c r="C293" s="13" t="s">
        <v>12</v>
      </c>
      <c r="E293" s="80">
        <v>244</v>
      </c>
      <c r="G293" s="34"/>
      <c r="H293" s="34"/>
      <c r="I293" s="34"/>
      <c r="L293" s="34"/>
      <c r="Q293" s="12" t="s">
        <v>519</v>
      </c>
    </row>
    <row r="294" spans="1:17" ht="170.25" customHeight="1">
      <c r="A294" s="7">
        <v>339</v>
      </c>
      <c r="B294" s="24">
        <v>627</v>
      </c>
      <c r="C294" s="8" t="s">
        <v>1456</v>
      </c>
      <c r="D294" s="34">
        <v>1</v>
      </c>
      <c r="E294" s="80">
        <v>222</v>
      </c>
      <c r="G294" s="63">
        <f>1/N294*1000</f>
        <v>0.7142857142857143</v>
      </c>
      <c r="I294" s="63">
        <f>H294/$H$311</f>
        <v>0</v>
      </c>
      <c r="J294" s="34" t="s">
        <v>727</v>
      </c>
      <c r="K294" s="34" t="s">
        <v>699</v>
      </c>
      <c r="L294" s="44" t="s">
        <v>734</v>
      </c>
      <c r="M294" s="9" t="s">
        <v>471</v>
      </c>
      <c r="N294" s="28">
        <v>1400</v>
      </c>
      <c r="O294" s="27">
        <v>0.79410000000000003</v>
      </c>
      <c r="P294" s="27" t="s">
        <v>782</v>
      </c>
      <c r="Q294" s="12" t="s">
        <v>470</v>
      </c>
    </row>
    <row r="295" spans="1:17" ht="60">
      <c r="A295" s="7">
        <v>375</v>
      </c>
      <c r="B295" s="24">
        <v>370</v>
      </c>
      <c r="C295" s="33" t="s">
        <v>156</v>
      </c>
      <c r="D295" s="34">
        <v>4</v>
      </c>
      <c r="E295" s="80">
        <v>246</v>
      </c>
      <c r="G295" s="34"/>
      <c r="H295" s="34"/>
      <c r="I295" s="34"/>
      <c r="L295" s="34"/>
      <c r="M295" s="9" t="s">
        <v>157</v>
      </c>
      <c r="O295" s="27">
        <v>0.99280000000000002</v>
      </c>
      <c r="P295" s="27"/>
      <c r="Q295" s="12" t="s">
        <v>1443</v>
      </c>
    </row>
    <row r="296" spans="1:17" ht="45">
      <c r="A296" s="7">
        <v>376</v>
      </c>
      <c r="B296" s="24">
        <v>214</v>
      </c>
      <c r="C296" s="13" t="s">
        <v>12</v>
      </c>
      <c r="E296" s="80">
        <v>247</v>
      </c>
      <c r="G296" s="34"/>
      <c r="H296" s="34"/>
      <c r="I296" s="34"/>
      <c r="L296" s="34"/>
      <c r="Q296" s="12" t="s">
        <v>523</v>
      </c>
    </row>
    <row r="297" spans="1:17" ht="75">
      <c r="A297" s="7">
        <v>368</v>
      </c>
      <c r="B297" s="24">
        <v>505</v>
      </c>
      <c r="C297" s="8" t="s">
        <v>1411</v>
      </c>
      <c r="D297" s="34">
        <v>1</v>
      </c>
      <c r="E297" s="80">
        <v>242</v>
      </c>
      <c r="F297" s="34">
        <v>388</v>
      </c>
      <c r="G297" s="65">
        <f>1/N297*1000</f>
        <v>1.2886597938144331</v>
      </c>
      <c r="H297" s="63">
        <f>G297*2</f>
        <v>2.5773195876288661</v>
      </c>
      <c r="I297" s="63">
        <f>H297/$H$311</f>
        <v>1.5123699464730134E-2</v>
      </c>
      <c r="J297" s="34" t="s">
        <v>727</v>
      </c>
      <c r="K297" s="34" t="s">
        <v>730</v>
      </c>
      <c r="L297" s="44" t="s">
        <v>752</v>
      </c>
      <c r="M297" s="9" t="s">
        <v>513</v>
      </c>
      <c r="N297" s="28">
        <v>776</v>
      </c>
      <c r="O297" s="27">
        <v>0.83330000000000004</v>
      </c>
      <c r="P297" s="27" t="s">
        <v>765</v>
      </c>
      <c r="Q297" s="15" t="s">
        <v>512</v>
      </c>
    </row>
    <row r="298" spans="1:17" ht="75">
      <c r="A298" s="7">
        <v>378</v>
      </c>
      <c r="B298" s="24">
        <v>492</v>
      </c>
      <c r="C298" s="23" t="s">
        <v>526</v>
      </c>
      <c r="D298" s="34">
        <v>3</v>
      </c>
      <c r="E298" s="80">
        <v>249</v>
      </c>
      <c r="G298" s="34"/>
      <c r="H298" s="34"/>
      <c r="I298" s="34"/>
      <c r="L298" s="34"/>
      <c r="M298" s="9" t="s">
        <v>527</v>
      </c>
      <c r="O298" s="27">
        <v>1</v>
      </c>
      <c r="P298" s="27"/>
      <c r="Q298" s="12" t="s">
        <v>1432</v>
      </c>
    </row>
    <row r="299" spans="1:17" ht="45">
      <c r="A299" s="7">
        <v>388</v>
      </c>
      <c r="B299" s="24">
        <v>298</v>
      </c>
      <c r="C299" s="8" t="s">
        <v>1484</v>
      </c>
      <c r="D299" s="34">
        <v>1</v>
      </c>
      <c r="E299" s="80">
        <v>242</v>
      </c>
      <c r="F299" s="46">
        <v>368</v>
      </c>
      <c r="I299" s="63">
        <f>H299/$H$311</f>
        <v>0</v>
      </c>
      <c r="J299" s="34" t="s">
        <v>1278</v>
      </c>
      <c r="K299" s="34" t="s">
        <v>1277</v>
      </c>
      <c r="L299" s="44" t="s">
        <v>1276</v>
      </c>
      <c r="M299" s="28" t="s">
        <v>984</v>
      </c>
      <c r="O299" s="27">
        <v>0.87380000000000002</v>
      </c>
      <c r="Q299" s="15" t="s">
        <v>1314</v>
      </c>
    </row>
    <row r="300" spans="1:17" ht="105">
      <c r="A300" s="7">
        <v>369</v>
      </c>
      <c r="B300" s="24">
        <v>225</v>
      </c>
      <c r="C300" s="8" t="s">
        <v>1412</v>
      </c>
      <c r="D300" s="34">
        <v>1</v>
      </c>
      <c r="E300" s="80">
        <v>243</v>
      </c>
      <c r="G300" s="63">
        <f>1/N300*1000</f>
        <v>0.4351610095735422</v>
      </c>
      <c r="I300" s="63">
        <f>H300/$H$311</f>
        <v>0</v>
      </c>
      <c r="J300" s="34" t="s">
        <v>729</v>
      </c>
      <c r="K300" s="34" t="s">
        <v>807</v>
      </c>
      <c r="L300" s="44" t="s">
        <v>806</v>
      </c>
      <c r="M300" s="9" t="s">
        <v>515</v>
      </c>
      <c r="N300" s="28">
        <v>2298</v>
      </c>
      <c r="O300" s="27">
        <v>1</v>
      </c>
      <c r="P300" s="27" t="s">
        <v>827</v>
      </c>
      <c r="Q300" s="12" t="s">
        <v>514</v>
      </c>
    </row>
    <row r="301" spans="1:17" ht="45">
      <c r="A301" s="7">
        <v>383</v>
      </c>
      <c r="B301" s="24">
        <v>258</v>
      </c>
      <c r="C301" s="13" t="s">
        <v>12</v>
      </c>
      <c r="E301" s="80">
        <v>252</v>
      </c>
      <c r="G301" s="34"/>
      <c r="H301" s="34"/>
      <c r="I301" s="34"/>
      <c r="L301" s="34"/>
      <c r="M301" s="28"/>
      <c r="Q301" s="12" t="s">
        <v>533</v>
      </c>
    </row>
    <row r="302" spans="1:17" ht="60">
      <c r="A302" s="7">
        <v>384</v>
      </c>
      <c r="B302" s="24">
        <v>356</v>
      </c>
      <c r="C302" s="13" t="s">
        <v>12</v>
      </c>
      <c r="E302" s="80">
        <v>253</v>
      </c>
      <c r="G302" s="34"/>
      <c r="H302" s="34"/>
      <c r="I302" s="34"/>
      <c r="L302" s="34"/>
      <c r="Q302" s="12" t="s">
        <v>534</v>
      </c>
    </row>
    <row r="303" spans="1:17" ht="60">
      <c r="A303" s="35">
        <v>382</v>
      </c>
      <c r="B303" s="24">
        <v>168</v>
      </c>
      <c r="C303" s="8" t="s">
        <v>377</v>
      </c>
      <c r="D303" s="34">
        <v>1</v>
      </c>
      <c r="E303" s="80">
        <v>251</v>
      </c>
      <c r="G303" s="63" t="e">
        <f>1/N303*1000</f>
        <v>#DIV/0!</v>
      </c>
      <c r="I303" s="63">
        <f>H303/$H$311</f>
        <v>0</v>
      </c>
      <c r="M303" s="9" t="s">
        <v>563</v>
      </c>
      <c r="O303" s="42" t="s">
        <v>564</v>
      </c>
      <c r="P303" s="42"/>
      <c r="Q303" s="12" t="s">
        <v>532</v>
      </c>
    </row>
    <row r="304" spans="1:17">
      <c r="A304" s="7" t="s">
        <v>1450</v>
      </c>
      <c r="B304" s="24">
        <f>AVERAGE(B3:B303)</f>
        <v>416.68918918918916</v>
      </c>
      <c r="E304" s="34"/>
      <c r="G304" s="34"/>
      <c r="H304" s="34"/>
      <c r="I304" s="34"/>
      <c r="O304" s="27"/>
    </row>
    <row r="305" spans="1:12">
      <c r="A305" s="7" t="s">
        <v>1451</v>
      </c>
      <c r="B305" s="24">
        <f>_xlfn.STDEV.S(B3:B303)</f>
        <v>183.43878492547199</v>
      </c>
      <c r="E305" s="34"/>
      <c r="G305" s="34"/>
      <c r="H305" s="34"/>
      <c r="I305" s="34"/>
      <c r="K305" s="76"/>
    </row>
    <row r="306" spans="1:12">
      <c r="E306" s="34"/>
    </row>
    <row r="307" spans="1:12">
      <c r="E307" s="34"/>
    </row>
    <row r="308" spans="1:12">
      <c r="B308" s="19"/>
      <c r="H308" s="63">
        <f>SUBTOTAL(9,H2:H301)</f>
        <v>169.67520766126381</v>
      </c>
    </row>
    <row r="309" spans="1:12">
      <c r="B309" s="19"/>
    </row>
    <row r="311" spans="1:12">
      <c r="H311" s="63">
        <v>170.41594840200401</v>
      </c>
    </row>
    <row r="317" spans="1:12">
      <c r="L317" s="27"/>
    </row>
  </sheetData>
  <autoFilter ref="A1:Q309">
    <sortState ref="A2:Q299">
      <sortCondition ref="E1:E309"/>
    </sortState>
  </autoFilter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opLeftCell="B1" zoomScale="70" zoomScaleNormal="70" workbookViewId="0">
      <pane ySplit="1" topLeftCell="A2" activePane="bottomLeft" state="frozen"/>
      <selection pane="bottomLeft" activeCell="G5" sqref="G5"/>
    </sheetView>
  </sheetViews>
  <sheetFormatPr defaultRowHeight="15"/>
  <cols>
    <col min="1" max="1" width="9.140625" style="7"/>
    <col min="2" max="2" width="13.5703125" style="19" customWidth="1"/>
    <col min="3" max="3" width="33.140625" style="15" customWidth="1"/>
    <col min="4" max="4" width="9.42578125" style="57" customWidth="1"/>
    <col min="5" max="5" width="33.140625" style="55" customWidth="1"/>
    <col min="6" max="6" width="33.140625" style="44" customWidth="1"/>
    <col min="7" max="7" width="33.140625" style="55" customWidth="1"/>
    <col min="8" max="8" width="21.28515625" style="15" customWidth="1"/>
    <col min="9" max="9" width="9.140625" style="11" customWidth="1"/>
    <col min="10" max="10" width="41.85546875" style="11" customWidth="1"/>
    <col min="11" max="11" width="132.5703125" style="9" customWidth="1"/>
  </cols>
  <sheetData>
    <row r="1" spans="1:11" s="1" customFormat="1" ht="27.95" customHeight="1">
      <c r="A1" s="5" t="s">
        <v>60</v>
      </c>
      <c r="B1" s="16" t="s">
        <v>6</v>
      </c>
      <c r="C1" s="17" t="s">
        <v>25</v>
      </c>
      <c r="D1" s="56" t="s">
        <v>1102</v>
      </c>
      <c r="E1" s="54" t="s">
        <v>1160</v>
      </c>
      <c r="F1" s="43" t="s">
        <v>1161</v>
      </c>
      <c r="G1" s="54" t="s">
        <v>1162</v>
      </c>
      <c r="H1" s="6" t="s">
        <v>4</v>
      </c>
      <c r="I1" s="18" t="s">
        <v>3</v>
      </c>
      <c r="J1" s="18" t="s">
        <v>1139</v>
      </c>
      <c r="K1" s="6" t="s">
        <v>0</v>
      </c>
    </row>
    <row r="2" spans="1:11" ht="57.6" customHeight="1">
      <c r="A2" s="7" t="s">
        <v>24</v>
      </c>
      <c r="B2" s="19">
        <v>437</v>
      </c>
      <c r="C2" s="8" t="s">
        <v>1163</v>
      </c>
      <c r="D2" s="57">
        <v>1</v>
      </c>
      <c r="E2" s="34" t="s">
        <v>572</v>
      </c>
      <c r="F2" s="44" t="s">
        <v>622</v>
      </c>
      <c r="G2" s="34" t="s">
        <v>768</v>
      </c>
      <c r="H2" s="15" t="s">
        <v>52</v>
      </c>
      <c r="I2" s="11">
        <v>1</v>
      </c>
      <c r="K2" s="20" t="s">
        <v>51</v>
      </c>
    </row>
    <row r="3" spans="1:11" ht="45">
      <c r="A3" s="7" t="s">
        <v>34</v>
      </c>
      <c r="B3" s="19">
        <v>247</v>
      </c>
      <c r="C3" s="13" t="s">
        <v>12</v>
      </c>
      <c r="E3" s="34"/>
      <c r="F3" s="34"/>
      <c r="G3" s="34"/>
      <c r="K3" s="20" t="s">
        <v>1104</v>
      </c>
    </row>
    <row r="4" spans="1:11" ht="90">
      <c r="A4" s="7" t="s">
        <v>36</v>
      </c>
      <c r="B4" s="21" t="s">
        <v>35</v>
      </c>
      <c r="C4" s="13" t="s">
        <v>12</v>
      </c>
      <c r="E4" s="34"/>
      <c r="F4" s="34"/>
      <c r="G4" s="34"/>
      <c r="K4" s="20" t="s">
        <v>1105</v>
      </c>
    </row>
    <row r="5" spans="1:11" ht="45">
      <c r="A5" s="7" t="s">
        <v>37</v>
      </c>
      <c r="B5" s="19">
        <v>201</v>
      </c>
      <c r="C5" s="8" t="s">
        <v>1164</v>
      </c>
      <c r="D5" s="57">
        <v>1</v>
      </c>
      <c r="E5" s="34" t="s">
        <v>572</v>
      </c>
      <c r="F5" s="44" t="s">
        <v>1165</v>
      </c>
      <c r="G5" s="34" t="s">
        <v>1302</v>
      </c>
      <c r="H5" s="15" t="s">
        <v>54</v>
      </c>
      <c r="I5" s="11">
        <v>0.89019999999999999</v>
      </c>
      <c r="K5" s="20" t="s">
        <v>53</v>
      </c>
    </row>
    <row r="6" spans="1:11" ht="105">
      <c r="A6" s="7" t="s">
        <v>38</v>
      </c>
      <c r="B6" s="19">
        <v>649</v>
      </c>
      <c r="C6" s="13" t="s">
        <v>12</v>
      </c>
      <c r="E6" s="34"/>
      <c r="F6" s="34"/>
      <c r="G6" s="34"/>
      <c r="K6" s="20" t="s">
        <v>1106</v>
      </c>
    </row>
    <row r="7" spans="1:11" ht="45">
      <c r="A7" s="7" t="s">
        <v>39</v>
      </c>
      <c r="B7" s="19" t="s">
        <v>40</v>
      </c>
      <c r="C7" s="13" t="s">
        <v>12</v>
      </c>
      <c r="E7" s="34"/>
      <c r="F7" s="34"/>
      <c r="G7" s="34"/>
      <c r="K7" s="20" t="s">
        <v>1107</v>
      </c>
    </row>
    <row r="8" spans="1:11" ht="45">
      <c r="A8" s="7" t="s">
        <v>41</v>
      </c>
      <c r="B8" s="19">
        <v>105</v>
      </c>
      <c r="C8" s="8" t="s">
        <v>1166</v>
      </c>
      <c r="D8" s="57">
        <v>1</v>
      </c>
      <c r="E8" s="34" t="s">
        <v>572</v>
      </c>
      <c r="F8" s="44" t="s">
        <v>605</v>
      </c>
      <c r="G8" s="34" t="s">
        <v>1167</v>
      </c>
      <c r="H8" s="15" t="s">
        <v>42</v>
      </c>
      <c r="I8" s="11">
        <v>0.92290000000000005</v>
      </c>
      <c r="K8" s="20" t="s">
        <v>55</v>
      </c>
    </row>
    <row r="9" spans="1:11" ht="60.6" customHeight="1">
      <c r="A9" s="7" t="s">
        <v>43</v>
      </c>
      <c r="B9" s="19">
        <v>261</v>
      </c>
      <c r="C9" s="8" t="s">
        <v>1168</v>
      </c>
      <c r="D9" s="57">
        <v>1</v>
      </c>
      <c r="E9" s="34" t="s">
        <v>1258</v>
      </c>
      <c r="F9" s="34" t="s">
        <v>1261</v>
      </c>
      <c r="G9" s="44" t="s">
        <v>1262</v>
      </c>
      <c r="H9" s="15" t="s">
        <v>45</v>
      </c>
      <c r="I9" s="11">
        <v>0.97699999999999998</v>
      </c>
      <c r="J9" s="27" t="s">
        <v>1256</v>
      </c>
      <c r="K9" s="20" t="s">
        <v>44</v>
      </c>
    </row>
    <row r="10" spans="1:11" ht="44.45" customHeight="1">
      <c r="A10" s="7" t="s">
        <v>46</v>
      </c>
      <c r="B10" s="19">
        <v>209</v>
      </c>
      <c r="C10" s="13" t="s">
        <v>12</v>
      </c>
      <c r="E10" s="34"/>
      <c r="F10" s="34"/>
      <c r="G10" s="34"/>
      <c r="K10" s="20" t="s">
        <v>1108</v>
      </c>
    </row>
    <row r="11" spans="1:11" ht="60">
      <c r="A11" s="7" t="s">
        <v>47</v>
      </c>
      <c r="B11" s="19">
        <v>336</v>
      </c>
      <c r="C11" s="8" t="s">
        <v>1169</v>
      </c>
      <c r="D11" s="57">
        <v>1</v>
      </c>
      <c r="E11" s="34" t="s">
        <v>572</v>
      </c>
      <c r="F11" s="44" t="s">
        <v>1170</v>
      </c>
      <c r="G11" s="34" t="s">
        <v>1171</v>
      </c>
      <c r="H11" s="15" t="s">
        <v>50</v>
      </c>
      <c r="I11" s="11">
        <v>0.68720000000000003</v>
      </c>
      <c r="K11" s="20" t="s">
        <v>49</v>
      </c>
    </row>
    <row r="12" spans="1:11" ht="45">
      <c r="A12" s="7" t="s">
        <v>48</v>
      </c>
      <c r="B12" s="19">
        <v>214</v>
      </c>
      <c r="C12" s="13" t="s">
        <v>12</v>
      </c>
      <c r="E12" s="34"/>
      <c r="F12" s="34"/>
      <c r="G12" s="34"/>
      <c r="K12" s="20" t="s">
        <v>1109</v>
      </c>
    </row>
    <row r="13" spans="1:11" ht="45">
      <c r="A13" s="7" t="s">
        <v>866</v>
      </c>
      <c r="C13" s="8" t="s">
        <v>1172</v>
      </c>
      <c r="D13" s="57">
        <v>1</v>
      </c>
      <c r="E13" s="34" t="s">
        <v>1173</v>
      </c>
      <c r="F13" s="44" t="s">
        <v>1174</v>
      </c>
      <c r="G13" s="34" t="s">
        <v>1175</v>
      </c>
      <c r="H13" s="15" t="s">
        <v>986</v>
      </c>
      <c r="I13" s="11">
        <v>0.83450000000000002</v>
      </c>
      <c r="K13" s="49" t="s">
        <v>985</v>
      </c>
    </row>
    <row r="14" spans="1:11" ht="90">
      <c r="A14" s="7" t="s">
        <v>854</v>
      </c>
      <c r="B14" s="19">
        <v>384</v>
      </c>
      <c r="C14" s="8" t="s">
        <v>1308</v>
      </c>
      <c r="D14" s="57">
        <v>1</v>
      </c>
      <c r="E14" s="34" t="s">
        <v>1176</v>
      </c>
      <c r="F14" s="44" t="s">
        <v>1177</v>
      </c>
      <c r="G14" s="34" t="s">
        <v>1178</v>
      </c>
      <c r="H14" s="15" t="s">
        <v>988</v>
      </c>
      <c r="I14" s="11">
        <v>0.6925</v>
      </c>
      <c r="K14" s="9" t="s">
        <v>987</v>
      </c>
    </row>
    <row r="15" spans="1:11" ht="60">
      <c r="A15" s="7" t="s">
        <v>907</v>
      </c>
      <c r="B15" s="19">
        <v>358</v>
      </c>
      <c r="C15" s="50" t="s">
        <v>990</v>
      </c>
      <c r="D15" s="57">
        <v>1</v>
      </c>
      <c r="E15" s="34" t="s">
        <v>572</v>
      </c>
      <c r="F15" s="44" t="s">
        <v>1179</v>
      </c>
      <c r="G15" s="55" t="s">
        <v>1301</v>
      </c>
      <c r="H15" s="15" t="s">
        <v>991</v>
      </c>
      <c r="I15" s="11">
        <v>0.72909999999999997</v>
      </c>
      <c r="K15" s="9" t="s">
        <v>989</v>
      </c>
    </row>
    <row r="16" spans="1:11" ht="45">
      <c r="A16" s="7" t="s">
        <v>946</v>
      </c>
      <c r="B16" s="19">
        <v>189</v>
      </c>
      <c r="C16" s="50" t="s">
        <v>993</v>
      </c>
      <c r="D16" s="57">
        <v>1</v>
      </c>
      <c r="E16" s="34" t="s">
        <v>1173</v>
      </c>
      <c r="F16" s="44" t="s">
        <v>1181</v>
      </c>
      <c r="G16" s="55" t="s">
        <v>1180</v>
      </c>
      <c r="H16" s="15" t="s">
        <v>994</v>
      </c>
      <c r="I16" s="11" t="s">
        <v>995</v>
      </c>
      <c r="K16" s="9" t="s">
        <v>992</v>
      </c>
    </row>
    <row r="17" spans="1:11" ht="90">
      <c r="A17" s="7" t="s">
        <v>945</v>
      </c>
      <c r="B17" s="19">
        <v>556</v>
      </c>
      <c r="C17" s="13" t="s">
        <v>12</v>
      </c>
      <c r="E17" s="34"/>
      <c r="F17" s="34"/>
      <c r="G17" s="34"/>
      <c r="K17" s="9" t="s">
        <v>1110</v>
      </c>
    </row>
    <row r="18" spans="1:11" ht="45">
      <c r="A18" s="7" t="s">
        <v>906</v>
      </c>
      <c r="B18" s="19">
        <v>243</v>
      </c>
      <c r="C18" s="13" t="s">
        <v>12</v>
      </c>
      <c r="E18" s="34"/>
      <c r="F18" s="34"/>
      <c r="G18" s="34"/>
      <c r="K18" s="9" t="s">
        <v>1111</v>
      </c>
    </row>
    <row r="19" spans="1:11" ht="30">
      <c r="A19" s="7" t="s">
        <v>855</v>
      </c>
      <c r="B19" s="19">
        <v>162</v>
      </c>
      <c r="C19" s="50" t="s">
        <v>998</v>
      </c>
      <c r="D19" s="57">
        <v>1</v>
      </c>
      <c r="E19" s="34" t="s">
        <v>572</v>
      </c>
      <c r="F19" s="44" t="s">
        <v>1183</v>
      </c>
      <c r="G19" s="55" t="s">
        <v>1182</v>
      </c>
      <c r="H19" s="15" t="s">
        <v>997</v>
      </c>
      <c r="I19" s="11">
        <v>1</v>
      </c>
      <c r="K19" s="9" t="s">
        <v>996</v>
      </c>
    </row>
    <row r="20" spans="1:11" ht="90">
      <c r="A20" s="7" t="s">
        <v>903</v>
      </c>
      <c r="C20" s="13" t="s">
        <v>12</v>
      </c>
      <c r="E20" s="34"/>
      <c r="F20" s="34"/>
      <c r="G20" s="34"/>
      <c r="K20" s="9" t="s">
        <v>1112</v>
      </c>
    </row>
    <row r="21" spans="1:11" ht="90">
      <c r="A21" s="7" t="s">
        <v>905</v>
      </c>
      <c r="B21" s="19">
        <v>508</v>
      </c>
      <c r="C21" s="50" t="s">
        <v>1184</v>
      </c>
      <c r="D21" s="57">
        <v>1</v>
      </c>
      <c r="E21" s="55" t="s">
        <v>574</v>
      </c>
      <c r="F21" s="44" t="s">
        <v>1185</v>
      </c>
      <c r="G21" s="55" t="s">
        <v>645</v>
      </c>
      <c r="H21" s="15" t="s">
        <v>1000</v>
      </c>
      <c r="I21" s="11">
        <v>0.85089999999999999</v>
      </c>
      <c r="K21" s="9" t="s">
        <v>999</v>
      </c>
    </row>
    <row r="22" spans="1:11" ht="45">
      <c r="A22" s="7" t="s">
        <v>944</v>
      </c>
      <c r="C22" s="13" t="s">
        <v>12</v>
      </c>
      <c r="E22" s="34"/>
      <c r="F22" s="34"/>
      <c r="G22" s="34"/>
      <c r="K22" s="9" t="s">
        <v>1113</v>
      </c>
    </row>
    <row r="23" spans="1:11" ht="45">
      <c r="A23" s="7" t="s">
        <v>943</v>
      </c>
      <c r="B23" s="19">
        <v>191</v>
      </c>
      <c r="C23" s="13" t="s">
        <v>12</v>
      </c>
      <c r="E23" s="34"/>
      <c r="F23" s="34"/>
      <c r="G23" s="34"/>
      <c r="K23" s="9" t="s">
        <v>1114</v>
      </c>
    </row>
    <row r="24" spans="1:11" ht="48.6" customHeight="1">
      <c r="A24" s="7" t="s">
        <v>904</v>
      </c>
      <c r="B24" s="19">
        <v>243</v>
      </c>
      <c r="C24" s="50" t="s">
        <v>196</v>
      </c>
      <c r="D24" s="57">
        <v>1</v>
      </c>
      <c r="E24" s="34" t="s">
        <v>1258</v>
      </c>
      <c r="F24" s="34" t="s">
        <v>1261</v>
      </c>
      <c r="G24" s="44" t="s">
        <v>1262</v>
      </c>
      <c r="H24" s="15" t="s">
        <v>1002</v>
      </c>
      <c r="I24" s="11">
        <v>0.99180000000000001</v>
      </c>
      <c r="J24" s="27" t="s">
        <v>1256</v>
      </c>
      <c r="K24" s="9" t="s">
        <v>1001</v>
      </c>
    </row>
    <row r="25" spans="1:11" ht="75">
      <c r="A25" s="7" t="s">
        <v>942</v>
      </c>
      <c r="B25" s="19">
        <v>462</v>
      </c>
      <c r="C25" s="51" t="s">
        <v>1004</v>
      </c>
      <c r="D25" s="57">
        <v>2</v>
      </c>
      <c r="F25" s="55"/>
      <c r="H25" s="15" t="s">
        <v>1005</v>
      </c>
      <c r="I25" s="11">
        <v>0.99780000000000002</v>
      </c>
      <c r="K25" s="9" t="s">
        <v>1003</v>
      </c>
    </row>
    <row r="26" spans="1:11" ht="75">
      <c r="A26" s="7" t="s">
        <v>941</v>
      </c>
      <c r="B26" s="19">
        <v>509</v>
      </c>
      <c r="C26" s="13" t="s">
        <v>12</v>
      </c>
      <c r="E26" s="34"/>
      <c r="F26" s="34"/>
      <c r="G26" s="34"/>
      <c r="K26" s="9" t="s">
        <v>1086</v>
      </c>
    </row>
    <row r="27" spans="1:11" ht="60">
      <c r="A27" s="7" t="s">
        <v>939</v>
      </c>
      <c r="B27" s="19">
        <v>300</v>
      </c>
      <c r="C27" s="13" t="s">
        <v>12</v>
      </c>
      <c r="E27" s="34"/>
      <c r="F27" s="34"/>
      <c r="G27" s="34"/>
      <c r="K27" s="9" t="s">
        <v>940</v>
      </c>
    </row>
    <row r="28" spans="1:11" ht="60">
      <c r="A28" s="7" t="s">
        <v>937</v>
      </c>
      <c r="B28" s="19">
        <v>186</v>
      </c>
      <c r="C28" s="50" t="s">
        <v>1186</v>
      </c>
      <c r="D28" s="57">
        <v>1</v>
      </c>
      <c r="E28" s="34" t="s">
        <v>572</v>
      </c>
      <c r="F28" s="44" t="s">
        <v>1187</v>
      </c>
      <c r="G28" s="55" t="s">
        <v>1295</v>
      </c>
      <c r="H28" s="15" t="s">
        <v>1087</v>
      </c>
      <c r="I28" s="11">
        <v>0.76239999999999997</v>
      </c>
      <c r="K28" s="9" t="s">
        <v>938</v>
      </c>
    </row>
    <row r="29" spans="1:11" ht="90">
      <c r="A29" s="7" t="s">
        <v>901</v>
      </c>
      <c r="B29" s="19">
        <v>540</v>
      </c>
      <c r="C29" s="13" t="s">
        <v>12</v>
      </c>
      <c r="E29" s="34"/>
      <c r="F29" s="34"/>
      <c r="G29" s="34"/>
      <c r="K29" s="9" t="s">
        <v>902</v>
      </c>
    </row>
    <row r="30" spans="1:11" ht="75">
      <c r="A30" s="7" t="s">
        <v>899</v>
      </c>
      <c r="B30" s="19">
        <v>482</v>
      </c>
      <c r="C30" s="50" t="s">
        <v>1188</v>
      </c>
      <c r="D30" s="57">
        <v>1</v>
      </c>
      <c r="E30" s="55" t="s">
        <v>574</v>
      </c>
      <c r="F30" s="44" t="s">
        <v>1190</v>
      </c>
      <c r="G30" s="55" t="s">
        <v>1189</v>
      </c>
      <c r="H30" s="15" t="s">
        <v>1088</v>
      </c>
      <c r="I30" s="11">
        <v>0.8286</v>
      </c>
      <c r="K30" s="9" t="s">
        <v>900</v>
      </c>
    </row>
    <row r="31" spans="1:11" ht="54.6" customHeight="1">
      <c r="A31" s="7" t="s">
        <v>898</v>
      </c>
      <c r="B31" s="19">
        <v>172</v>
      </c>
      <c r="C31" s="50" t="s">
        <v>1191</v>
      </c>
      <c r="D31" s="57">
        <v>1</v>
      </c>
      <c r="E31" s="34" t="s">
        <v>1268</v>
      </c>
      <c r="F31" s="34" t="s">
        <v>1271</v>
      </c>
      <c r="G31" s="44" t="s">
        <v>653</v>
      </c>
      <c r="H31" s="15" t="s">
        <v>1089</v>
      </c>
      <c r="I31" s="11">
        <v>0.99419999999999997</v>
      </c>
      <c r="J31" s="27" t="s">
        <v>1267</v>
      </c>
      <c r="K31" s="9" t="s">
        <v>936</v>
      </c>
    </row>
    <row r="32" spans="1:11" ht="75">
      <c r="A32" s="7" t="s">
        <v>896</v>
      </c>
      <c r="B32" s="19">
        <v>456</v>
      </c>
      <c r="C32" s="51" t="s">
        <v>1090</v>
      </c>
      <c r="D32" s="57">
        <v>2</v>
      </c>
      <c r="F32" s="55"/>
      <c r="H32" s="15" t="s">
        <v>1091</v>
      </c>
      <c r="I32" s="11">
        <v>0.98909999999999998</v>
      </c>
      <c r="K32" s="9" t="s">
        <v>897</v>
      </c>
    </row>
    <row r="33" spans="1:11" ht="30">
      <c r="A33" s="7" t="s">
        <v>934</v>
      </c>
      <c r="B33" s="19">
        <v>86</v>
      </c>
      <c r="C33" s="13" t="s">
        <v>12</v>
      </c>
      <c r="E33" s="34"/>
      <c r="F33" s="34"/>
      <c r="G33" s="34"/>
      <c r="K33" s="9" t="s">
        <v>935</v>
      </c>
    </row>
    <row r="34" spans="1:11" ht="60">
      <c r="A34" s="7" t="s">
        <v>932</v>
      </c>
      <c r="B34" s="19">
        <v>243</v>
      </c>
      <c r="C34" s="50" t="s">
        <v>1192</v>
      </c>
      <c r="D34" s="57">
        <v>1</v>
      </c>
      <c r="E34" s="55" t="s">
        <v>574</v>
      </c>
      <c r="F34" s="44" t="s">
        <v>1193</v>
      </c>
      <c r="G34" s="55" t="s">
        <v>1304</v>
      </c>
      <c r="H34" s="15" t="s">
        <v>1092</v>
      </c>
      <c r="I34" s="11">
        <v>0.99590000000000001</v>
      </c>
      <c r="K34" s="9" t="s">
        <v>933</v>
      </c>
    </row>
    <row r="35" spans="1:11" ht="75">
      <c r="A35" s="7" t="s">
        <v>930</v>
      </c>
      <c r="B35" s="19">
        <v>406</v>
      </c>
      <c r="C35" s="50" t="s">
        <v>1194</v>
      </c>
      <c r="D35" s="57">
        <v>1</v>
      </c>
      <c r="H35" s="15" t="s">
        <v>1093</v>
      </c>
      <c r="I35" s="11">
        <v>0.67949999999999999</v>
      </c>
      <c r="K35" s="9" t="s">
        <v>931</v>
      </c>
    </row>
    <row r="36" spans="1:11" ht="90">
      <c r="A36" s="7" t="s">
        <v>894</v>
      </c>
      <c r="B36" s="19">
        <v>591</v>
      </c>
      <c r="C36" s="13" t="s">
        <v>12</v>
      </c>
      <c r="E36" s="34"/>
      <c r="F36" s="34"/>
      <c r="G36" s="34"/>
      <c r="K36" s="9" t="s">
        <v>895</v>
      </c>
    </row>
    <row r="37" spans="1:11" ht="105">
      <c r="A37" s="7" t="s">
        <v>891</v>
      </c>
      <c r="B37" s="19">
        <v>649</v>
      </c>
      <c r="C37" s="13" t="s">
        <v>12</v>
      </c>
      <c r="E37" s="34"/>
      <c r="F37" s="34"/>
      <c r="G37" s="34"/>
      <c r="K37" s="9" t="s">
        <v>892</v>
      </c>
    </row>
    <row r="38" spans="1:11" ht="75">
      <c r="A38" s="7" t="s">
        <v>893</v>
      </c>
      <c r="B38" s="19">
        <v>459</v>
      </c>
      <c r="C38" s="50" t="s">
        <v>1195</v>
      </c>
      <c r="D38" s="57">
        <v>1</v>
      </c>
      <c r="E38" s="55" t="s">
        <v>574</v>
      </c>
      <c r="F38" s="44" t="s">
        <v>1196</v>
      </c>
      <c r="G38" s="55" t="s">
        <v>1197</v>
      </c>
      <c r="H38" s="15" t="s">
        <v>1094</v>
      </c>
      <c r="I38" s="11">
        <v>0.80679999999999996</v>
      </c>
      <c r="K38" s="9" t="s">
        <v>977</v>
      </c>
    </row>
    <row r="39" spans="1:11" ht="45">
      <c r="A39" s="7" t="s">
        <v>856</v>
      </c>
      <c r="B39" s="19">
        <v>265</v>
      </c>
      <c r="C39" s="13" t="s">
        <v>12</v>
      </c>
      <c r="E39" s="34"/>
      <c r="F39" s="34"/>
      <c r="G39" s="34"/>
      <c r="K39" s="9" t="s">
        <v>857</v>
      </c>
    </row>
    <row r="40" spans="1:11" ht="75">
      <c r="A40" s="7" t="s">
        <v>975</v>
      </c>
      <c r="B40" s="19">
        <v>186</v>
      </c>
      <c r="C40" s="50" t="s">
        <v>1198</v>
      </c>
      <c r="D40" s="57">
        <v>1</v>
      </c>
      <c r="E40" s="34" t="s">
        <v>1199</v>
      </c>
      <c r="F40" s="44" t="s">
        <v>1200</v>
      </c>
      <c r="G40" s="55" t="s">
        <v>1201</v>
      </c>
      <c r="H40" s="15" t="s">
        <v>1095</v>
      </c>
      <c r="I40" s="11">
        <v>0.7903</v>
      </c>
      <c r="K40" s="9" t="s">
        <v>976</v>
      </c>
    </row>
    <row r="41" spans="1:11" ht="90">
      <c r="A41" s="7" t="s">
        <v>859</v>
      </c>
      <c r="B41" s="19">
        <v>548</v>
      </c>
      <c r="C41" s="13" t="s">
        <v>12</v>
      </c>
      <c r="E41" s="34"/>
      <c r="F41" s="34"/>
      <c r="G41" s="34"/>
      <c r="K41" s="9" t="s">
        <v>858</v>
      </c>
    </row>
    <row r="42" spans="1:11" ht="45">
      <c r="A42" s="7" t="s">
        <v>889</v>
      </c>
      <c r="B42" s="19">
        <v>178</v>
      </c>
      <c r="C42" s="13" t="s">
        <v>12</v>
      </c>
      <c r="E42" s="34"/>
      <c r="F42" s="34"/>
      <c r="G42" s="34"/>
      <c r="K42" s="9" t="s">
        <v>890</v>
      </c>
    </row>
    <row r="43" spans="1:11" ht="75">
      <c r="A43" s="7" t="s">
        <v>973</v>
      </c>
      <c r="B43" s="19">
        <v>464</v>
      </c>
      <c r="C43" s="13" t="s">
        <v>12</v>
      </c>
      <c r="E43" s="34"/>
      <c r="F43" s="34"/>
      <c r="G43" s="34"/>
      <c r="K43" s="9" t="s">
        <v>974</v>
      </c>
    </row>
    <row r="44" spans="1:11" ht="50.1" customHeight="1">
      <c r="A44" s="7" t="s">
        <v>971</v>
      </c>
      <c r="B44" s="19">
        <v>557</v>
      </c>
      <c r="C44" s="50" t="s">
        <v>1270</v>
      </c>
      <c r="D44" s="57">
        <v>1</v>
      </c>
      <c r="E44" s="34" t="s">
        <v>1268</v>
      </c>
      <c r="F44" s="34" t="s">
        <v>1271</v>
      </c>
      <c r="G44" s="44" t="s">
        <v>653</v>
      </c>
      <c r="H44" s="15" t="s">
        <v>1089</v>
      </c>
      <c r="I44" s="11">
        <v>1</v>
      </c>
      <c r="J44" s="27" t="s">
        <v>1267</v>
      </c>
      <c r="K44" s="9" t="s">
        <v>972</v>
      </c>
    </row>
    <row r="45" spans="1:11" ht="75">
      <c r="A45" s="7" t="s">
        <v>969</v>
      </c>
      <c r="B45" s="19">
        <v>274</v>
      </c>
      <c r="C45" s="50" t="s">
        <v>1202</v>
      </c>
      <c r="D45" s="57">
        <v>1</v>
      </c>
      <c r="E45" s="55" t="s">
        <v>1203</v>
      </c>
      <c r="F45" s="44" t="s">
        <v>1205</v>
      </c>
      <c r="G45" s="55" t="s">
        <v>1204</v>
      </c>
      <c r="H45" s="15" t="s">
        <v>1096</v>
      </c>
      <c r="I45" s="11">
        <v>0.7742</v>
      </c>
      <c r="K45" s="9" t="s">
        <v>970</v>
      </c>
    </row>
    <row r="46" spans="1:11" ht="75">
      <c r="A46" s="7" t="s">
        <v>967</v>
      </c>
      <c r="B46" s="19">
        <v>405</v>
      </c>
      <c r="C46" s="13" t="s">
        <v>12</v>
      </c>
      <c r="E46" s="34"/>
      <c r="F46" s="34"/>
      <c r="G46" s="34"/>
      <c r="K46" s="9" t="s">
        <v>968</v>
      </c>
    </row>
    <row r="47" spans="1:11" ht="75">
      <c r="A47" s="7" t="s">
        <v>965</v>
      </c>
      <c r="B47" s="19">
        <v>511</v>
      </c>
      <c r="C47" s="50" t="s">
        <v>1097</v>
      </c>
      <c r="D47" s="57">
        <v>1</v>
      </c>
      <c r="E47" s="55" t="s">
        <v>1216</v>
      </c>
      <c r="F47" s="44" t="s">
        <v>1215</v>
      </c>
      <c r="G47" s="55" t="s">
        <v>1214</v>
      </c>
      <c r="H47" s="15" t="s">
        <v>1098</v>
      </c>
      <c r="I47" s="11">
        <v>0.81589999999999996</v>
      </c>
      <c r="K47" s="9" t="s">
        <v>966</v>
      </c>
    </row>
    <row r="48" spans="1:11" ht="65.099999999999994" customHeight="1">
      <c r="A48" s="7" t="s">
        <v>888</v>
      </c>
      <c r="B48" s="19">
        <v>609</v>
      </c>
      <c r="C48" s="50" t="s">
        <v>510</v>
      </c>
      <c r="D48" s="57">
        <v>1</v>
      </c>
      <c r="E48" s="34" t="s">
        <v>1258</v>
      </c>
      <c r="F48" s="34" t="s">
        <v>1261</v>
      </c>
      <c r="G48" s="44" t="s">
        <v>1262</v>
      </c>
      <c r="H48" s="15" t="s">
        <v>511</v>
      </c>
      <c r="I48" s="11">
        <v>0.99009999999999998</v>
      </c>
      <c r="J48" s="27" t="s">
        <v>1256</v>
      </c>
      <c r="K48" s="9" t="s">
        <v>964</v>
      </c>
    </row>
    <row r="49" spans="1:11" ht="90">
      <c r="A49" s="7" t="s">
        <v>886</v>
      </c>
      <c r="B49" s="19">
        <v>545</v>
      </c>
      <c r="C49" s="50" t="s">
        <v>125</v>
      </c>
      <c r="D49" s="57">
        <v>1</v>
      </c>
      <c r="E49" s="55" t="s">
        <v>574</v>
      </c>
      <c r="F49" s="44" t="s">
        <v>667</v>
      </c>
      <c r="G49" s="55" t="s">
        <v>645</v>
      </c>
      <c r="H49" s="15" t="s">
        <v>1099</v>
      </c>
      <c r="I49" s="11">
        <v>0.8599</v>
      </c>
      <c r="K49" s="9" t="s">
        <v>887</v>
      </c>
    </row>
    <row r="50" spans="1:11" ht="45">
      <c r="A50" s="7" t="s">
        <v>961</v>
      </c>
      <c r="B50" s="19">
        <v>267</v>
      </c>
      <c r="C50" s="13" t="s">
        <v>12</v>
      </c>
      <c r="E50" s="34"/>
      <c r="F50" s="34"/>
      <c r="G50" s="34"/>
      <c r="K50" s="9" t="s">
        <v>963</v>
      </c>
    </row>
    <row r="51" spans="1:11" ht="60">
      <c r="A51" s="7" t="s">
        <v>885</v>
      </c>
      <c r="B51" s="19">
        <v>399</v>
      </c>
      <c r="C51" s="13" t="s">
        <v>12</v>
      </c>
      <c r="E51" s="34"/>
      <c r="F51" s="34"/>
      <c r="G51" s="34"/>
      <c r="K51" s="9" t="s">
        <v>962</v>
      </c>
    </row>
    <row r="52" spans="1:11" ht="90">
      <c r="A52" s="7" t="s">
        <v>883</v>
      </c>
      <c r="B52" s="19">
        <v>534</v>
      </c>
      <c r="C52" s="50" t="s">
        <v>1100</v>
      </c>
      <c r="D52" s="57">
        <v>1</v>
      </c>
      <c r="E52" s="55" t="s">
        <v>1216</v>
      </c>
      <c r="F52" s="44" t="s">
        <v>1217</v>
      </c>
      <c r="G52" s="55" t="s">
        <v>1296</v>
      </c>
      <c r="H52" s="15" t="s">
        <v>1101</v>
      </c>
      <c r="I52" s="11">
        <v>0.91120000000000001</v>
      </c>
      <c r="K52" s="9" t="s">
        <v>884</v>
      </c>
    </row>
    <row r="53" spans="1:11" ht="60">
      <c r="A53" s="7" t="s">
        <v>959</v>
      </c>
      <c r="B53" s="19">
        <v>310</v>
      </c>
      <c r="C53" s="13" t="s">
        <v>12</v>
      </c>
      <c r="E53" s="34"/>
      <c r="F53" s="34"/>
      <c r="G53" s="34"/>
      <c r="K53" s="9" t="s">
        <v>960</v>
      </c>
    </row>
    <row r="54" spans="1:11" ht="75">
      <c r="A54" s="7" t="s">
        <v>882</v>
      </c>
      <c r="B54" s="19">
        <v>406</v>
      </c>
      <c r="C54" s="13" t="s">
        <v>12</v>
      </c>
      <c r="E54" s="34"/>
      <c r="F54" s="34"/>
      <c r="G54" s="34"/>
      <c r="K54" s="9" t="s">
        <v>958</v>
      </c>
    </row>
    <row r="55" spans="1:11" ht="60">
      <c r="A55" s="7" t="s">
        <v>880</v>
      </c>
      <c r="B55" s="19">
        <v>324</v>
      </c>
      <c r="C55" s="13" t="s">
        <v>12</v>
      </c>
      <c r="E55" s="34"/>
      <c r="F55" s="34"/>
      <c r="G55" s="34"/>
      <c r="K55" s="9" t="s">
        <v>881</v>
      </c>
    </row>
    <row r="56" spans="1:11" ht="60">
      <c r="A56" s="7" t="s">
        <v>956</v>
      </c>
      <c r="B56" s="19">
        <v>394</v>
      </c>
      <c r="C56" s="52" t="s">
        <v>12</v>
      </c>
      <c r="F56" s="55"/>
      <c r="K56" s="9" t="s">
        <v>1115</v>
      </c>
    </row>
    <row r="57" spans="1:11" ht="30">
      <c r="A57" s="7" t="s">
        <v>957</v>
      </c>
      <c r="B57" s="19">
        <v>124</v>
      </c>
      <c r="C57" s="52" t="s">
        <v>12</v>
      </c>
      <c r="F57" s="55"/>
      <c r="K57" s="9" t="s">
        <v>1116</v>
      </c>
    </row>
    <row r="58" spans="1:11" ht="75">
      <c r="A58" s="7" t="s">
        <v>929</v>
      </c>
      <c r="B58" s="19">
        <v>410</v>
      </c>
      <c r="C58" s="50" t="s">
        <v>1218</v>
      </c>
      <c r="D58" s="57">
        <v>1</v>
      </c>
      <c r="E58" s="55" t="s">
        <v>1216</v>
      </c>
      <c r="F58" s="44" t="s">
        <v>1215</v>
      </c>
      <c r="G58" s="55" t="s">
        <v>1214</v>
      </c>
      <c r="H58" s="15" t="s">
        <v>1085</v>
      </c>
      <c r="I58" s="11">
        <v>0.82010000000000005</v>
      </c>
      <c r="K58" s="9" t="s">
        <v>1084</v>
      </c>
    </row>
    <row r="59" spans="1:11" ht="90">
      <c r="A59" s="7" t="s">
        <v>928</v>
      </c>
      <c r="B59" s="19">
        <v>534</v>
      </c>
      <c r="C59" s="52" t="s">
        <v>12</v>
      </c>
      <c r="F59" s="55"/>
      <c r="K59" s="9" t="s">
        <v>1117</v>
      </c>
    </row>
    <row r="60" spans="1:11" ht="75">
      <c r="A60" s="7" t="s">
        <v>879</v>
      </c>
      <c r="B60" s="19">
        <v>426</v>
      </c>
      <c r="C60" s="53" t="s">
        <v>1082</v>
      </c>
      <c r="D60" s="57">
        <v>3</v>
      </c>
      <c r="F60" s="55"/>
      <c r="H60" s="15" t="s">
        <v>1083</v>
      </c>
      <c r="I60" s="11">
        <v>0.73909999999999998</v>
      </c>
      <c r="K60" s="9" t="s">
        <v>1081</v>
      </c>
    </row>
    <row r="61" spans="1:11" ht="75">
      <c r="A61" s="7" t="s">
        <v>878</v>
      </c>
      <c r="B61" s="19">
        <v>470</v>
      </c>
      <c r="C61" s="50" t="s">
        <v>1219</v>
      </c>
      <c r="D61" s="57">
        <v>1</v>
      </c>
      <c r="E61" s="55" t="s">
        <v>572</v>
      </c>
      <c r="F61" s="44" t="s">
        <v>1220</v>
      </c>
      <c r="G61" s="55" t="s">
        <v>1297</v>
      </c>
      <c r="H61" s="15" t="s">
        <v>1080</v>
      </c>
      <c r="I61" s="11">
        <v>0.87460000000000004</v>
      </c>
      <c r="K61" s="9" t="s">
        <v>1079</v>
      </c>
    </row>
    <row r="62" spans="1:11" ht="60">
      <c r="A62" s="7" t="s">
        <v>926</v>
      </c>
      <c r="B62" s="19">
        <v>183</v>
      </c>
      <c r="C62" s="50" t="s">
        <v>1221</v>
      </c>
      <c r="D62" s="57">
        <v>1</v>
      </c>
      <c r="E62" s="55" t="s">
        <v>572</v>
      </c>
      <c r="F62" s="44" t="s">
        <v>1222</v>
      </c>
      <c r="G62" s="55" t="s">
        <v>1298</v>
      </c>
      <c r="H62" s="15" t="s">
        <v>1078</v>
      </c>
      <c r="I62" s="11">
        <v>0.72889999999999999</v>
      </c>
      <c r="K62" s="9" t="s">
        <v>1077</v>
      </c>
    </row>
    <row r="63" spans="1:11" ht="105">
      <c r="A63" s="7" t="s">
        <v>955</v>
      </c>
      <c r="B63" s="19">
        <v>622</v>
      </c>
      <c r="C63" s="50" t="s">
        <v>1223</v>
      </c>
      <c r="D63" s="57">
        <v>1</v>
      </c>
      <c r="E63" s="55" t="s">
        <v>1216</v>
      </c>
      <c r="F63" s="44" t="s">
        <v>1225</v>
      </c>
      <c r="G63" s="55" t="s">
        <v>1224</v>
      </c>
      <c r="H63" s="15" t="s">
        <v>1076</v>
      </c>
      <c r="I63" s="11">
        <v>0.78169999999999995</v>
      </c>
      <c r="K63" s="9" t="s">
        <v>1075</v>
      </c>
    </row>
    <row r="64" spans="1:11" ht="75">
      <c r="A64" s="7" t="s">
        <v>927</v>
      </c>
      <c r="B64" s="19">
        <v>489</v>
      </c>
      <c r="C64" s="50" t="s">
        <v>1226</v>
      </c>
      <c r="D64" s="57">
        <v>1</v>
      </c>
      <c r="E64" s="55" t="s">
        <v>1176</v>
      </c>
      <c r="F64" s="44" t="s">
        <v>1227</v>
      </c>
      <c r="G64" s="55" t="s">
        <v>1228</v>
      </c>
      <c r="H64" s="15" t="s">
        <v>1120</v>
      </c>
      <c r="I64" s="11" t="s">
        <v>1121</v>
      </c>
      <c r="K64" s="9" t="s">
        <v>1118</v>
      </c>
    </row>
    <row r="65" spans="1:11" ht="30">
      <c r="A65" s="7" t="s">
        <v>954</v>
      </c>
      <c r="B65" s="19">
        <v>173</v>
      </c>
      <c r="C65" s="52" t="s">
        <v>12</v>
      </c>
      <c r="F65" s="55"/>
      <c r="K65" s="9" t="s">
        <v>1119</v>
      </c>
    </row>
    <row r="66" spans="1:11" ht="45">
      <c r="A66" s="7" t="s">
        <v>953</v>
      </c>
      <c r="B66" s="19">
        <v>197</v>
      </c>
      <c r="C66" s="52" t="s">
        <v>12</v>
      </c>
      <c r="F66" s="55"/>
      <c r="K66" s="9" t="s">
        <v>1122</v>
      </c>
    </row>
    <row r="67" spans="1:11" ht="45">
      <c r="A67" s="7" t="s">
        <v>952</v>
      </c>
      <c r="B67" s="19">
        <v>267</v>
      </c>
      <c r="C67" s="52" t="s">
        <v>12</v>
      </c>
      <c r="F67" s="55"/>
      <c r="K67" s="9" t="s">
        <v>1123</v>
      </c>
    </row>
    <row r="68" spans="1:11" ht="105">
      <c r="A68" s="7" t="s">
        <v>981</v>
      </c>
      <c r="B68" s="19">
        <v>188</v>
      </c>
      <c r="C68" s="50" t="s">
        <v>1309</v>
      </c>
      <c r="D68" s="57">
        <v>1</v>
      </c>
      <c r="E68" s="55" t="s">
        <v>1176</v>
      </c>
      <c r="F68" s="44" t="s">
        <v>1229</v>
      </c>
      <c r="G68" s="55" t="s">
        <v>1303</v>
      </c>
      <c r="H68" s="15" t="s">
        <v>1074</v>
      </c>
      <c r="I68" s="11">
        <v>0.75519999999999998</v>
      </c>
      <c r="K68" s="9" t="s">
        <v>1073</v>
      </c>
    </row>
    <row r="69" spans="1:11" ht="45">
      <c r="A69" s="7" t="s">
        <v>980</v>
      </c>
      <c r="B69" s="19">
        <v>197</v>
      </c>
      <c r="C69" s="52" t="s">
        <v>12</v>
      </c>
      <c r="F69" s="55"/>
      <c r="K69" s="9" t="s">
        <v>1124</v>
      </c>
    </row>
    <row r="70" spans="1:11" ht="75">
      <c r="A70" s="7" t="s">
        <v>925</v>
      </c>
      <c r="B70" s="19">
        <v>450</v>
      </c>
      <c r="C70" s="50" t="s">
        <v>1071</v>
      </c>
      <c r="D70" s="57">
        <v>1</v>
      </c>
      <c r="E70" s="55" t="s">
        <v>1232</v>
      </c>
      <c r="F70" s="44" t="s">
        <v>1231</v>
      </c>
      <c r="G70" s="55" t="s">
        <v>1230</v>
      </c>
      <c r="H70" s="15" t="s">
        <v>1072</v>
      </c>
      <c r="I70" s="11">
        <v>1</v>
      </c>
      <c r="K70" s="9" t="s">
        <v>1070</v>
      </c>
    </row>
    <row r="71" spans="1:11" ht="60">
      <c r="A71" s="7" t="s">
        <v>979</v>
      </c>
      <c r="B71" s="19">
        <v>349</v>
      </c>
      <c r="C71" s="52" t="s">
        <v>12</v>
      </c>
      <c r="F71" s="55"/>
      <c r="K71" s="9" t="s">
        <v>1125</v>
      </c>
    </row>
    <row r="72" spans="1:11" ht="66.95" customHeight="1">
      <c r="A72" s="7" t="s">
        <v>978</v>
      </c>
      <c r="B72" s="19">
        <v>189</v>
      </c>
      <c r="C72" s="50" t="s">
        <v>1310</v>
      </c>
      <c r="D72" s="57">
        <v>1</v>
      </c>
      <c r="E72" s="34" t="s">
        <v>1258</v>
      </c>
      <c r="F72" s="34" t="s">
        <v>1261</v>
      </c>
      <c r="G72" s="44" t="s">
        <v>1262</v>
      </c>
      <c r="H72" s="15" t="s">
        <v>1069</v>
      </c>
      <c r="I72" s="11">
        <v>0.7903</v>
      </c>
      <c r="J72" s="27" t="s">
        <v>1256</v>
      </c>
      <c r="K72" s="9" t="s">
        <v>1068</v>
      </c>
    </row>
    <row r="73" spans="1:11" ht="75">
      <c r="A73" s="7" t="s">
        <v>924</v>
      </c>
      <c r="B73" s="19">
        <v>440</v>
      </c>
      <c r="C73" s="52" t="s">
        <v>12</v>
      </c>
      <c r="F73" s="55"/>
      <c r="K73" s="9" t="s">
        <v>1126</v>
      </c>
    </row>
    <row r="74" spans="1:11" ht="75">
      <c r="A74" s="7" t="s">
        <v>877</v>
      </c>
      <c r="B74" s="19">
        <v>428</v>
      </c>
      <c r="C74" s="50" t="s">
        <v>1066</v>
      </c>
      <c r="D74" s="57">
        <v>1</v>
      </c>
      <c r="E74" s="55" t="s">
        <v>1235</v>
      </c>
      <c r="F74" s="44" t="s">
        <v>1234</v>
      </c>
      <c r="G74" s="55" t="s">
        <v>1233</v>
      </c>
      <c r="H74" s="15" t="s">
        <v>1067</v>
      </c>
      <c r="I74" s="11">
        <v>0.8639</v>
      </c>
      <c r="K74" s="9" t="s">
        <v>1065</v>
      </c>
    </row>
    <row r="75" spans="1:11" ht="45">
      <c r="A75" s="7" t="s">
        <v>922</v>
      </c>
      <c r="B75" s="19">
        <v>267</v>
      </c>
      <c r="C75" s="50" t="s">
        <v>1063</v>
      </c>
      <c r="D75" s="57">
        <v>1</v>
      </c>
      <c r="H75" s="15" t="s">
        <v>1064</v>
      </c>
      <c r="I75" s="11">
        <v>0.67649999999999999</v>
      </c>
      <c r="K75" s="9" t="s">
        <v>1062</v>
      </c>
    </row>
    <row r="76" spans="1:11" ht="60">
      <c r="A76" s="7" t="s">
        <v>923</v>
      </c>
      <c r="B76" s="19">
        <v>316</v>
      </c>
      <c r="C76" s="52" t="s">
        <v>12</v>
      </c>
      <c r="F76" s="55"/>
      <c r="K76" s="9" t="s">
        <v>1127</v>
      </c>
    </row>
    <row r="77" spans="1:11" ht="45">
      <c r="A77" s="7" t="s">
        <v>921</v>
      </c>
      <c r="B77" s="19">
        <v>205</v>
      </c>
      <c r="C77" s="52" t="s">
        <v>12</v>
      </c>
      <c r="F77" s="55"/>
      <c r="K77" s="9" t="s">
        <v>1128</v>
      </c>
    </row>
    <row r="78" spans="1:11" ht="60">
      <c r="A78" s="7" t="s">
        <v>920</v>
      </c>
      <c r="B78" s="19">
        <v>255</v>
      </c>
      <c r="C78" s="50" t="s">
        <v>1060</v>
      </c>
      <c r="D78" s="57">
        <v>1</v>
      </c>
      <c r="E78" s="55" t="s">
        <v>1235</v>
      </c>
      <c r="F78" s="44" t="s">
        <v>1237</v>
      </c>
      <c r="G78" s="55" t="s">
        <v>1236</v>
      </c>
      <c r="H78" s="15" t="s">
        <v>1061</v>
      </c>
      <c r="I78" s="11">
        <v>0.7984</v>
      </c>
      <c r="K78" s="9" t="s">
        <v>1059</v>
      </c>
    </row>
    <row r="79" spans="1:11" ht="105">
      <c r="A79" s="7" t="s">
        <v>876</v>
      </c>
      <c r="B79" s="19">
        <v>631</v>
      </c>
      <c r="C79" s="52" t="s">
        <v>12</v>
      </c>
      <c r="F79" s="55"/>
      <c r="K79" s="9" t="s">
        <v>1129</v>
      </c>
    </row>
    <row r="80" spans="1:11" ht="90">
      <c r="A80" s="7" t="s">
        <v>875</v>
      </c>
      <c r="B80" s="19">
        <v>528</v>
      </c>
      <c r="C80" s="50" t="s">
        <v>1057</v>
      </c>
      <c r="D80" s="57">
        <v>1</v>
      </c>
      <c r="E80" s="55" t="s">
        <v>1239</v>
      </c>
      <c r="F80" s="58" t="s">
        <v>1238</v>
      </c>
      <c r="G80" s="55" t="s">
        <v>1305</v>
      </c>
      <c r="H80" s="15" t="s">
        <v>1058</v>
      </c>
      <c r="I80" s="11">
        <v>0.78690000000000004</v>
      </c>
      <c r="K80" s="9" t="s">
        <v>1056</v>
      </c>
    </row>
    <row r="81" spans="1:11" ht="60">
      <c r="A81" s="7" t="s">
        <v>862</v>
      </c>
      <c r="B81" s="19">
        <v>185</v>
      </c>
      <c r="C81" s="50" t="s">
        <v>1054</v>
      </c>
      <c r="D81" s="57">
        <v>1</v>
      </c>
      <c r="E81" s="55" t="s">
        <v>1176</v>
      </c>
      <c r="F81" s="44" t="s">
        <v>1241</v>
      </c>
      <c r="G81" s="55" t="s">
        <v>1240</v>
      </c>
      <c r="H81" s="15" t="s">
        <v>1055</v>
      </c>
      <c r="I81" s="11">
        <v>0.81520000000000004</v>
      </c>
      <c r="K81" s="9" t="s">
        <v>1053</v>
      </c>
    </row>
    <row r="82" spans="1:11" ht="105">
      <c r="A82" s="7" t="s">
        <v>867</v>
      </c>
      <c r="B82" s="19">
        <v>654</v>
      </c>
      <c r="C82" s="50" t="s">
        <v>1051</v>
      </c>
      <c r="D82" s="57">
        <v>1</v>
      </c>
      <c r="E82" s="55" t="s">
        <v>572</v>
      </c>
      <c r="F82" s="44" t="s">
        <v>1243</v>
      </c>
      <c r="G82" s="55" t="s">
        <v>1242</v>
      </c>
      <c r="H82" s="15" t="s">
        <v>1052</v>
      </c>
      <c r="I82" s="11">
        <v>0.68559999999999999</v>
      </c>
      <c r="K82" s="9" t="s">
        <v>1050</v>
      </c>
    </row>
    <row r="83" spans="1:11" ht="45">
      <c r="A83" s="7" t="s">
        <v>919</v>
      </c>
      <c r="B83" s="19">
        <v>236</v>
      </c>
      <c r="C83" s="50" t="s">
        <v>1048</v>
      </c>
      <c r="D83" s="57">
        <v>1</v>
      </c>
      <c r="E83" s="34" t="s">
        <v>572</v>
      </c>
      <c r="F83" s="44" t="s">
        <v>1170</v>
      </c>
      <c r="G83" s="34" t="s">
        <v>1171</v>
      </c>
      <c r="H83" s="15" t="s">
        <v>1049</v>
      </c>
      <c r="I83" s="11">
        <v>0.71430000000000005</v>
      </c>
      <c r="K83" s="9" t="s">
        <v>1047</v>
      </c>
    </row>
    <row r="84" spans="1:11" ht="30">
      <c r="A84" s="7" t="s">
        <v>951</v>
      </c>
      <c r="B84" s="19">
        <v>162</v>
      </c>
      <c r="C84" s="52" t="s">
        <v>12</v>
      </c>
      <c r="F84" s="55"/>
      <c r="K84" s="9" t="s">
        <v>1130</v>
      </c>
    </row>
    <row r="85" spans="1:11" ht="90">
      <c r="A85" s="7" t="s">
        <v>918</v>
      </c>
      <c r="B85" s="19" t="s">
        <v>1046</v>
      </c>
      <c r="C85" s="52" t="s">
        <v>12</v>
      </c>
      <c r="F85" s="55"/>
      <c r="K85" s="9" t="s">
        <v>1131</v>
      </c>
    </row>
    <row r="86" spans="1:11" ht="60">
      <c r="A86" s="7" t="s">
        <v>917</v>
      </c>
      <c r="B86" s="19">
        <v>111</v>
      </c>
      <c r="C86" s="50" t="s">
        <v>1044</v>
      </c>
      <c r="D86" s="57">
        <v>1</v>
      </c>
      <c r="E86" s="55" t="s">
        <v>1176</v>
      </c>
      <c r="F86" s="59" t="s">
        <v>1244</v>
      </c>
      <c r="G86" s="55" t="s">
        <v>1299</v>
      </c>
      <c r="H86" s="15" t="s">
        <v>1045</v>
      </c>
      <c r="I86" s="11">
        <v>0.86209999999999998</v>
      </c>
      <c r="K86" s="9" t="s">
        <v>1043</v>
      </c>
    </row>
    <row r="87" spans="1:11" ht="60">
      <c r="A87" s="7" t="s">
        <v>874</v>
      </c>
      <c r="B87" s="19">
        <v>370</v>
      </c>
      <c r="C87" s="50" t="s">
        <v>1247</v>
      </c>
      <c r="D87" s="57">
        <v>1</v>
      </c>
      <c r="H87" s="15" t="s">
        <v>1134</v>
      </c>
      <c r="I87" s="11" t="s">
        <v>1135</v>
      </c>
      <c r="K87" s="9" t="s">
        <v>1132</v>
      </c>
    </row>
    <row r="88" spans="1:11" ht="30">
      <c r="A88" s="7" t="s">
        <v>873</v>
      </c>
      <c r="B88" s="19">
        <v>150</v>
      </c>
      <c r="C88" s="50" t="s">
        <v>1137</v>
      </c>
      <c r="D88" s="57">
        <v>1</v>
      </c>
      <c r="H88" s="15" t="s">
        <v>1138</v>
      </c>
      <c r="I88" s="11" t="s">
        <v>1136</v>
      </c>
      <c r="K88" s="9" t="s">
        <v>1133</v>
      </c>
    </row>
    <row r="89" spans="1:11" ht="26.1" customHeight="1">
      <c r="A89" s="7" t="s">
        <v>872</v>
      </c>
      <c r="B89" s="19">
        <v>177</v>
      </c>
      <c r="C89" s="50" t="s">
        <v>1041</v>
      </c>
      <c r="D89" s="57">
        <v>1</v>
      </c>
      <c r="E89" s="55" t="s">
        <v>572</v>
      </c>
      <c r="F89" s="44" t="s">
        <v>1206</v>
      </c>
      <c r="G89" s="55" t="s">
        <v>1207</v>
      </c>
      <c r="H89" s="15" t="s">
        <v>1042</v>
      </c>
      <c r="I89" s="11">
        <v>0.89710000000000001</v>
      </c>
      <c r="K89" s="9" t="s">
        <v>1040</v>
      </c>
    </row>
    <row r="90" spans="1:11" ht="45">
      <c r="A90" s="7" t="s">
        <v>915</v>
      </c>
      <c r="B90" s="19">
        <v>247</v>
      </c>
      <c r="C90" s="52" t="s">
        <v>12</v>
      </c>
      <c r="F90" s="55"/>
      <c r="K90" s="9" t="s">
        <v>1140</v>
      </c>
    </row>
    <row r="91" spans="1:11" ht="30">
      <c r="A91" s="7" t="s">
        <v>916</v>
      </c>
      <c r="B91" s="19">
        <v>122</v>
      </c>
      <c r="C91" s="50" t="s">
        <v>1143</v>
      </c>
      <c r="D91" s="57">
        <v>1</v>
      </c>
      <c r="H91" s="15" t="s">
        <v>1144</v>
      </c>
      <c r="I91" s="11" t="s">
        <v>1146</v>
      </c>
      <c r="J91" s="11" t="s">
        <v>1145</v>
      </c>
      <c r="K91" s="9" t="s">
        <v>1141</v>
      </c>
    </row>
    <row r="92" spans="1:11" ht="120.95" customHeight="1">
      <c r="A92" s="7" t="s">
        <v>950</v>
      </c>
      <c r="B92" s="19">
        <v>473</v>
      </c>
      <c r="C92" s="50" t="s">
        <v>1245</v>
      </c>
      <c r="D92" s="57">
        <v>1</v>
      </c>
      <c r="E92" s="55" t="s">
        <v>1176</v>
      </c>
      <c r="F92" s="44" t="s">
        <v>1246</v>
      </c>
      <c r="G92" s="55" t="s">
        <v>1306</v>
      </c>
      <c r="H92" s="15" t="s">
        <v>1039</v>
      </c>
      <c r="I92" s="11">
        <v>0.83720000000000006</v>
      </c>
      <c r="K92" s="9" t="s">
        <v>1038</v>
      </c>
    </row>
    <row r="93" spans="1:11" ht="39" customHeight="1">
      <c r="A93" s="7" t="s">
        <v>871</v>
      </c>
      <c r="B93" s="19">
        <v>245</v>
      </c>
      <c r="C93" s="50" t="s">
        <v>1036</v>
      </c>
      <c r="D93" s="57">
        <v>1</v>
      </c>
      <c r="E93" s="34" t="s">
        <v>1268</v>
      </c>
      <c r="F93" s="34">
        <v>5319</v>
      </c>
      <c r="G93" s="44" t="s">
        <v>1269</v>
      </c>
      <c r="H93" s="15" t="s">
        <v>1037</v>
      </c>
      <c r="I93" s="11">
        <v>0.86180000000000001</v>
      </c>
      <c r="J93" s="27" t="s">
        <v>1267</v>
      </c>
      <c r="K93" s="9" t="s">
        <v>1035</v>
      </c>
    </row>
    <row r="94" spans="1:11" ht="75">
      <c r="A94" s="7" t="s">
        <v>870</v>
      </c>
      <c r="B94" s="19">
        <v>499</v>
      </c>
      <c r="C94" s="52" t="s">
        <v>12</v>
      </c>
      <c r="F94" s="55"/>
      <c r="K94" s="9" t="s">
        <v>1142</v>
      </c>
    </row>
    <row r="95" spans="1:11" ht="45">
      <c r="A95" s="7" t="s">
        <v>914</v>
      </c>
      <c r="B95" s="19">
        <v>208</v>
      </c>
      <c r="C95" s="50" t="s">
        <v>1307</v>
      </c>
      <c r="D95" s="57">
        <v>1</v>
      </c>
      <c r="E95" s="55" t="s">
        <v>1176</v>
      </c>
      <c r="F95" s="44" t="s">
        <v>1251</v>
      </c>
      <c r="G95" s="55" t="s">
        <v>1250</v>
      </c>
      <c r="H95" s="15" t="s">
        <v>1034</v>
      </c>
      <c r="I95" s="11">
        <v>0.8155</v>
      </c>
      <c r="K95" s="9" t="s">
        <v>1033</v>
      </c>
    </row>
    <row r="96" spans="1:11" ht="30">
      <c r="A96" s="7" t="s">
        <v>869</v>
      </c>
      <c r="B96" s="19">
        <v>173</v>
      </c>
      <c r="C96" s="52" t="s">
        <v>12</v>
      </c>
      <c r="F96" s="55"/>
      <c r="K96" s="9" t="s">
        <v>1147</v>
      </c>
    </row>
    <row r="97" spans="1:11" ht="45">
      <c r="A97" s="7" t="s">
        <v>868</v>
      </c>
      <c r="B97" s="19">
        <v>182</v>
      </c>
      <c r="C97" s="50" t="s">
        <v>1031</v>
      </c>
      <c r="D97" s="57">
        <v>1</v>
      </c>
      <c r="E97" s="34" t="s">
        <v>572</v>
      </c>
      <c r="F97" s="44" t="s">
        <v>1253</v>
      </c>
      <c r="G97" s="55" t="s">
        <v>1252</v>
      </c>
      <c r="H97" s="15" t="s">
        <v>1032</v>
      </c>
      <c r="I97" s="11">
        <v>0.8155</v>
      </c>
      <c r="K97" s="9" t="s">
        <v>1030</v>
      </c>
    </row>
    <row r="98" spans="1:11" ht="30">
      <c r="A98" s="7" t="s">
        <v>913</v>
      </c>
      <c r="B98" s="19">
        <v>152</v>
      </c>
      <c r="C98" s="52" t="s">
        <v>12</v>
      </c>
      <c r="F98" s="55"/>
      <c r="K98" s="9" t="s">
        <v>1148</v>
      </c>
    </row>
    <row r="99" spans="1:11" ht="90">
      <c r="A99" s="7" t="s">
        <v>949</v>
      </c>
      <c r="B99" s="19">
        <v>573</v>
      </c>
      <c r="C99" s="50" t="s">
        <v>1028</v>
      </c>
      <c r="D99" s="57">
        <v>1</v>
      </c>
      <c r="E99" s="55" t="s">
        <v>1176</v>
      </c>
      <c r="F99" s="44" t="s">
        <v>1249</v>
      </c>
      <c r="G99" s="55" t="s">
        <v>1248</v>
      </c>
      <c r="H99" s="15" t="s">
        <v>1029</v>
      </c>
      <c r="I99" s="11">
        <v>0.69169999999999998</v>
      </c>
      <c r="K99" s="9" t="s">
        <v>1027</v>
      </c>
    </row>
    <row r="100" spans="1:11" ht="90">
      <c r="A100" s="7" t="s">
        <v>912</v>
      </c>
      <c r="B100" s="19">
        <v>500</v>
      </c>
      <c r="C100" s="50" t="s">
        <v>1025</v>
      </c>
      <c r="D100" s="57">
        <v>1</v>
      </c>
      <c r="E100" s="34" t="s">
        <v>572</v>
      </c>
      <c r="F100" s="44" t="s">
        <v>1253</v>
      </c>
      <c r="G100" s="55" t="s">
        <v>1252</v>
      </c>
      <c r="H100" s="15" t="s">
        <v>1026</v>
      </c>
      <c r="I100" s="11">
        <v>0.90739999999999998</v>
      </c>
      <c r="K100" s="9" t="s">
        <v>1024</v>
      </c>
    </row>
    <row r="101" spans="1:11" ht="30">
      <c r="A101" s="7" t="s">
        <v>860</v>
      </c>
      <c r="B101" s="19">
        <v>144</v>
      </c>
      <c r="C101" s="50" t="s">
        <v>1151</v>
      </c>
      <c r="D101" s="57">
        <v>1</v>
      </c>
      <c r="H101" s="15" t="s">
        <v>1152</v>
      </c>
      <c r="I101" s="11" t="s">
        <v>1153</v>
      </c>
      <c r="K101" s="9" t="s">
        <v>1149</v>
      </c>
    </row>
    <row r="102" spans="1:11" ht="49.5" customHeight="1">
      <c r="A102" s="7" t="s">
        <v>861</v>
      </c>
      <c r="B102" s="19">
        <v>238</v>
      </c>
      <c r="C102" s="50" t="s">
        <v>1022</v>
      </c>
      <c r="D102" s="57">
        <v>1</v>
      </c>
      <c r="E102" s="34" t="s">
        <v>1258</v>
      </c>
      <c r="F102" s="34" t="s">
        <v>1261</v>
      </c>
      <c r="G102" s="44" t="s">
        <v>1262</v>
      </c>
      <c r="H102" s="15" t="s">
        <v>1023</v>
      </c>
      <c r="I102" s="11">
        <v>0.98740000000000006</v>
      </c>
      <c r="J102" s="27" t="s">
        <v>1256</v>
      </c>
      <c r="K102" s="9" t="s">
        <v>1021</v>
      </c>
    </row>
    <row r="103" spans="1:11" ht="60">
      <c r="A103" s="7" t="s">
        <v>911</v>
      </c>
      <c r="B103" s="19">
        <v>324</v>
      </c>
      <c r="C103" s="52" t="s">
        <v>12</v>
      </c>
      <c r="F103" s="55"/>
      <c r="K103" s="9" t="s">
        <v>1150</v>
      </c>
    </row>
    <row r="104" spans="1:11" ht="75">
      <c r="A104" s="7" t="s">
        <v>909</v>
      </c>
      <c r="B104" s="19">
        <v>503</v>
      </c>
      <c r="C104" s="52" t="s">
        <v>12</v>
      </c>
      <c r="F104" s="55"/>
      <c r="K104" s="9" t="s">
        <v>1154</v>
      </c>
    </row>
    <row r="105" spans="1:11" ht="60">
      <c r="A105" s="7" t="s">
        <v>910</v>
      </c>
      <c r="B105" s="19">
        <v>204</v>
      </c>
      <c r="C105" s="50" t="s">
        <v>1019</v>
      </c>
      <c r="D105" s="57">
        <v>1</v>
      </c>
      <c r="E105" s="55" t="s">
        <v>1239</v>
      </c>
      <c r="F105" s="44" t="s">
        <v>1255</v>
      </c>
      <c r="G105" s="55" t="s">
        <v>1254</v>
      </c>
      <c r="H105" s="15" t="s">
        <v>1020</v>
      </c>
      <c r="I105" s="11">
        <v>0.81950000000000001</v>
      </c>
      <c r="K105" s="9" t="s">
        <v>1018</v>
      </c>
    </row>
    <row r="106" spans="1:11" ht="45">
      <c r="A106" s="7" t="s">
        <v>863</v>
      </c>
      <c r="B106" s="19">
        <v>229</v>
      </c>
      <c r="C106" s="50" t="s">
        <v>1016</v>
      </c>
      <c r="D106" s="57">
        <v>1</v>
      </c>
      <c r="E106" s="55" t="s">
        <v>572</v>
      </c>
      <c r="F106" s="44" t="s">
        <v>1206</v>
      </c>
      <c r="G106" s="55" t="s">
        <v>1207</v>
      </c>
      <c r="H106" s="15" t="s">
        <v>1017</v>
      </c>
      <c r="I106" s="11">
        <v>0.89629999999999999</v>
      </c>
      <c r="K106" s="9" t="s">
        <v>1015</v>
      </c>
    </row>
    <row r="107" spans="1:11" ht="90">
      <c r="A107" s="7" t="s">
        <v>864</v>
      </c>
      <c r="B107" s="19">
        <v>552</v>
      </c>
      <c r="C107" s="50" t="s">
        <v>1013</v>
      </c>
      <c r="D107" s="57">
        <v>1</v>
      </c>
      <c r="E107" s="55" t="s">
        <v>572</v>
      </c>
      <c r="F107" s="44" t="s">
        <v>1208</v>
      </c>
      <c r="G107" s="55" t="s">
        <v>1300</v>
      </c>
      <c r="H107" s="15" t="s">
        <v>1014</v>
      </c>
      <c r="I107" s="11">
        <v>0.7389</v>
      </c>
      <c r="K107" s="9" t="s">
        <v>1012</v>
      </c>
    </row>
    <row r="108" spans="1:11" ht="75">
      <c r="A108" s="7" t="s">
        <v>948</v>
      </c>
      <c r="B108" s="19">
        <v>503</v>
      </c>
      <c r="C108" s="50" t="s">
        <v>1010</v>
      </c>
      <c r="D108" s="57">
        <v>1</v>
      </c>
      <c r="E108" s="55" t="s">
        <v>1209</v>
      </c>
      <c r="F108" s="44" t="s">
        <v>1210</v>
      </c>
      <c r="G108" s="55" t="s">
        <v>1211</v>
      </c>
      <c r="H108" s="15" t="s">
        <v>1011</v>
      </c>
      <c r="I108" s="11">
        <v>0.8165</v>
      </c>
      <c r="K108" s="9" t="s">
        <v>1009</v>
      </c>
    </row>
    <row r="109" spans="1:11" ht="75">
      <c r="A109" s="7" t="s">
        <v>947</v>
      </c>
      <c r="B109" s="19">
        <v>509</v>
      </c>
      <c r="C109" s="50" t="s">
        <v>1158</v>
      </c>
      <c r="D109" s="57">
        <v>1</v>
      </c>
      <c r="H109" s="15" t="s">
        <v>1157</v>
      </c>
      <c r="I109" s="11" t="s">
        <v>1159</v>
      </c>
      <c r="K109" s="9" t="s">
        <v>1155</v>
      </c>
    </row>
    <row r="110" spans="1:11" ht="45">
      <c r="A110" s="7" t="s">
        <v>908</v>
      </c>
      <c r="B110" s="19">
        <v>191</v>
      </c>
      <c r="C110" s="52" t="s">
        <v>12</v>
      </c>
      <c r="E110" s="55" t="s">
        <v>572</v>
      </c>
      <c r="F110" s="44" t="s">
        <v>1212</v>
      </c>
      <c r="G110" s="55" t="s">
        <v>1213</v>
      </c>
      <c r="K110" s="9" t="s">
        <v>1156</v>
      </c>
    </row>
    <row r="111" spans="1:11" ht="30">
      <c r="A111" s="7" t="s">
        <v>865</v>
      </c>
      <c r="B111" s="19">
        <v>119</v>
      </c>
      <c r="C111" s="50" t="s">
        <v>1007</v>
      </c>
      <c r="D111" s="57">
        <v>1</v>
      </c>
      <c r="E111" s="55" t="s">
        <v>572</v>
      </c>
      <c r="F111" s="44" t="s">
        <v>1212</v>
      </c>
      <c r="G111" s="55" t="s">
        <v>1213</v>
      </c>
      <c r="H111" s="15" t="s">
        <v>1008</v>
      </c>
      <c r="I111" s="11">
        <v>0.9748</v>
      </c>
      <c r="K111" s="9" t="s">
        <v>1006</v>
      </c>
    </row>
    <row r="112" spans="1:11">
      <c r="A112" s="7" t="s">
        <v>1450</v>
      </c>
      <c r="B112" s="19">
        <f>AVERAGE(B2:B111)</f>
        <v>341.18269230769232</v>
      </c>
    </row>
    <row r="113" spans="1:5">
      <c r="A113" s="7" t="s">
        <v>1451</v>
      </c>
      <c r="B113" s="19">
        <f>_xlfn.STDEV.S(B2:B111)</f>
        <v>158.37087873569453</v>
      </c>
    </row>
    <row r="116" spans="1:5">
      <c r="D116" s="57" t="s">
        <v>1103</v>
      </c>
      <c r="E116" s="60"/>
    </row>
    <row r="117" spans="1:5">
      <c r="E117" s="60"/>
    </row>
    <row r="118" spans="1:5">
      <c r="E118" s="60"/>
    </row>
  </sheetData>
  <autoFilter ref="A1:K113"/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zoomScale="85" zoomScaleNormal="85" workbookViewId="0">
      <selection activeCell="H16" sqref="H16"/>
    </sheetView>
  </sheetViews>
  <sheetFormatPr defaultRowHeight="15"/>
  <cols>
    <col min="1" max="1" width="19.42578125" customWidth="1"/>
    <col min="2" max="2" width="25.42578125" customWidth="1"/>
    <col min="3" max="3" width="28.42578125" customWidth="1"/>
    <col min="4" max="4" width="29.5703125" customWidth="1"/>
  </cols>
  <sheetData>
    <row r="2" spans="1:6">
      <c r="A2" t="s">
        <v>1272</v>
      </c>
      <c r="B2" t="s">
        <v>28</v>
      </c>
      <c r="C2" t="s">
        <v>27</v>
      </c>
    </row>
    <row r="3" spans="1:6">
      <c r="A3" t="s">
        <v>26</v>
      </c>
      <c r="B3" t="s">
        <v>29</v>
      </c>
      <c r="C3" t="s">
        <v>30</v>
      </c>
    </row>
    <row r="4" spans="1:6">
      <c r="A4" t="s">
        <v>31</v>
      </c>
      <c r="B4" t="s">
        <v>32</v>
      </c>
      <c r="C4" t="s">
        <v>33</v>
      </c>
    </row>
    <row r="5" spans="1:6">
      <c r="A5" t="s">
        <v>56</v>
      </c>
      <c r="B5" s="2" t="s">
        <v>57</v>
      </c>
      <c r="C5" s="3" t="s">
        <v>58</v>
      </c>
      <c r="D5" s="4" t="s">
        <v>59</v>
      </c>
      <c r="E5" s="31" t="s">
        <v>140</v>
      </c>
      <c r="F5" s="32" t="s">
        <v>141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Forward subtracted cDNA library</vt:lpstr>
      <vt:lpstr>Reverse subtracted cDNA library</vt:lpstr>
      <vt:lpstr>Note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2020-05-14T08:13:03Z</dcterms:modified>
</cp:coreProperties>
</file>