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2570" activeTab="6"/>
  </bookViews>
  <sheets>
    <sheet name="Reads" sheetId="8" r:id="rId1"/>
    <sheet name="Phylum Level" sheetId="1" r:id="rId2"/>
    <sheet name="Genus Level" sheetId="3" r:id="rId3"/>
    <sheet name="Species Level" sheetId="2" r:id="rId4"/>
    <sheet name="Diversity indices" sheetId="5" r:id="rId5"/>
    <sheet name="Species_MegaBLAST" sheetId="10" r:id="rId6"/>
    <sheet name="SRA" sheetId="9" r:id="rId7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" i="3" l="1"/>
  <c r="O9" i="3"/>
  <c r="O8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C21" i="5" l="1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B21" i="5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8" i="2"/>
  <c r="O9" i="1"/>
  <c r="O10" i="1"/>
  <c r="O11" i="1"/>
  <c r="O12" i="1"/>
  <c r="O13" i="1"/>
  <c r="O8" i="1"/>
  <c r="O25" i="2" l="1"/>
  <c r="AP21" i="5"/>
  <c r="AP22" i="5"/>
  <c r="O16" i="1"/>
  <c r="O35" i="3"/>
</calcChain>
</file>

<file path=xl/sharedStrings.xml><?xml version="1.0" encoding="utf-8"?>
<sst xmlns="http://schemas.openxmlformats.org/spreadsheetml/2006/main" count="1018" uniqueCount="374">
  <si>
    <t>Weissella cibaria</t>
  </si>
  <si>
    <t>Sphingomonas wittichii</t>
  </si>
  <si>
    <t>Propionibacterium acnes</t>
  </si>
  <si>
    <t>Pediococcus acidilactici</t>
  </si>
  <si>
    <t>Methylobacterium adhaesivum</t>
  </si>
  <si>
    <t>Lactobacillus zeae</t>
  </si>
  <si>
    <t xml:space="preserve">Lactobacillus vaginalis </t>
  </si>
  <si>
    <t>Lactobacillus reuteri</t>
  </si>
  <si>
    <t xml:space="preserve">Lactobacillus plantarum </t>
  </si>
  <si>
    <t>Lactobacillus brevis</t>
  </si>
  <si>
    <t>Brevibacillus reuszeri</t>
  </si>
  <si>
    <t>Bacillus selenatarsenatis</t>
  </si>
  <si>
    <t>Bacillus megaterium</t>
  </si>
  <si>
    <t>Bacillus flexus</t>
  </si>
  <si>
    <t>Bacillus firmus</t>
  </si>
  <si>
    <t xml:space="preserve">Bacillus clausii </t>
  </si>
  <si>
    <t>Anoxybacillus kestanbolensis</t>
  </si>
  <si>
    <t>Firmicutes</t>
  </si>
  <si>
    <t>Proteobacteria</t>
  </si>
  <si>
    <t>Actinobacteria</t>
  </si>
  <si>
    <t>Cyanobacteria</t>
  </si>
  <si>
    <t>N/A</t>
  </si>
  <si>
    <t>IRZ1</t>
  </si>
  <si>
    <t>IRZ2</t>
  </si>
  <si>
    <t>IRZ3</t>
  </si>
  <si>
    <t>IRZ4</t>
  </si>
  <si>
    <t>IRZ5</t>
  </si>
  <si>
    <t>IRZ6</t>
  </si>
  <si>
    <t>IRZ7</t>
  </si>
  <si>
    <t>IRZ8</t>
  </si>
  <si>
    <t>IRZ9</t>
  </si>
  <si>
    <t>IRZ10</t>
  </si>
  <si>
    <t>IRZ11</t>
  </si>
  <si>
    <t>IRZ12</t>
  </si>
  <si>
    <t>IRZ13</t>
  </si>
  <si>
    <t>Lactobacillus</t>
  </si>
  <si>
    <t>Pediococcus</t>
  </si>
  <si>
    <t>Streptococcus</t>
  </si>
  <si>
    <t>Bacillus</t>
  </si>
  <si>
    <t>Cupriavidus</t>
  </si>
  <si>
    <t>Anoxybacillus</t>
  </si>
  <si>
    <t>Staphylococcus</t>
  </si>
  <si>
    <t>Brevibacillus</t>
  </si>
  <si>
    <t>Propionibacterium</t>
  </si>
  <si>
    <t>Lysobacter</t>
  </si>
  <si>
    <t>Oceanobacillus</t>
  </si>
  <si>
    <t>Renibacterium</t>
  </si>
  <si>
    <t>Sphingomonas</t>
  </si>
  <si>
    <t>Weissella</t>
  </si>
  <si>
    <t>Coprococcus</t>
  </si>
  <si>
    <t>Paenibacillus</t>
  </si>
  <si>
    <t>Acetobacter</t>
  </si>
  <si>
    <t>Finegoldia</t>
  </si>
  <si>
    <t>Leuconostoc</t>
  </si>
  <si>
    <t>Enhydrobacter</t>
  </si>
  <si>
    <t>Alcanivorax</t>
  </si>
  <si>
    <t>Corynebacterium</t>
  </si>
  <si>
    <t>Methylobacterium</t>
  </si>
  <si>
    <t>Total</t>
  </si>
  <si>
    <t xml:space="preserve">Total 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</si>
  <si>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</si>
  <si>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</si>
  <si>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</si>
  <si>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</si>
  <si>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</si>
  <si>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</si>
  <si>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</si>
  <si>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</si>
  <si>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</si>
  <si>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</si>
  <si>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</si>
  <si>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</si>
  <si>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</si>
  <si>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</si>
  <si>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</si>
  <si>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</si>
  <si>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</si>
  <si>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</si>
  <si>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</si>
  <si>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</si>
  <si>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</si>
  <si>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</si>
  <si>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</si>
  <si>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</si>
  <si>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</si>
  <si>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9B</t>
  </si>
  <si>
    <t>9C</t>
  </si>
  <si>
    <t>10A</t>
  </si>
  <si>
    <t>10B</t>
  </si>
  <si>
    <t>10C</t>
  </si>
  <si>
    <t>11A</t>
  </si>
  <si>
    <t>11B</t>
  </si>
  <si>
    <t>11C</t>
  </si>
  <si>
    <t>12A</t>
  </si>
  <si>
    <t>12B</t>
  </si>
  <si>
    <t>12C</t>
  </si>
  <si>
    <t>13A</t>
  </si>
  <si>
    <t>13B</t>
  </si>
  <si>
    <t>13C</t>
  </si>
  <si>
    <t xml:space="preserve">Low abundant </t>
  </si>
  <si>
    <t>Taxa_S</t>
  </si>
  <si>
    <t>Individuals</t>
  </si>
  <si>
    <t>Dominance_D</t>
  </si>
  <si>
    <t>Simpson_1-D</t>
  </si>
  <si>
    <t>Shannon_H</t>
  </si>
  <si>
    <t>Evenness_e^H/S</t>
  </si>
  <si>
    <t>Brillouin</t>
  </si>
  <si>
    <t>Menhinick</t>
  </si>
  <si>
    <t>Margalef</t>
  </si>
  <si>
    <t>Equitability_J</t>
  </si>
  <si>
    <t>Fisher_alpha</t>
  </si>
  <si>
    <t>Berger-Parker</t>
  </si>
  <si>
    <t>Chao-1</t>
  </si>
  <si>
    <t>Good's Coverage</t>
  </si>
  <si>
    <t>IDs</t>
  </si>
  <si>
    <t>Raw reads</t>
  </si>
  <si>
    <t xml:space="preserve">Length after trimming </t>
  </si>
  <si>
    <t>Reads after trimming</t>
  </si>
  <si>
    <t>Filtered or chimeric reads</t>
  </si>
  <si>
    <t>Reads in OTUs</t>
  </si>
  <si>
    <t xml:space="preserve">ID </t>
  </si>
  <si>
    <t>accession</t>
  </si>
  <si>
    <t>study</t>
  </si>
  <si>
    <t>object_status</t>
  </si>
  <si>
    <t>bioproject_accession</t>
  </si>
  <si>
    <t>biosample_accession</t>
  </si>
  <si>
    <t>library_ID</t>
  </si>
  <si>
    <t>title</t>
  </si>
  <si>
    <t>library_strategy</t>
  </si>
  <si>
    <t>library_source</t>
  </si>
  <si>
    <t>library_selection</t>
  </si>
  <si>
    <t>library_layout</t>
  </si>
  <si>
    <t>platform</t>
  </si>
  <si>
    <t>instrument_model</t>
  </si>
  <si>
    <t>design_description</t>
  </si>
  <si>
    <t>filetype</t>
  </si>
  <si>
    <t>filename</t>
  </si>
  <si>
    <t>filename2</t>
  </si>
  <si>
    <t>filename3</t>
  </si>
  <si>
    <t>filename4</t>
  </si>
  <si>
    <t>assembly</t>
  </si>
  <si>
    <t>fasta_file</t>
  </si>
  <si>
    <t>SRR10021973</t>
  </si>
  <si>
    <t>SRP219289</t>
  </si>
  <si>
    <t>new</t>
  </si>
  <si>
    <t>PRJNA530738</t>
  </si>
  <si>
    <t>SAMN11332835</t>
  </si>
  <si>
    <t>DriedPersianYogurt_1A</t>
  </si>
  <si>
    <t>16S rRNA gene amplicon sequencing of Dried Yellow Persian Yogurt</t>
  </si>
  <si>
    <t>AMPLICON</t>
  </si>
  <si>
    <t>METAGENOMIC</t>
  </si>
  <si>
    <t>PCR</t>
  </si>
  <si>
    <t>paired</t>
  </si>
  <si>
    <t>ILLUMINA</t>
  </si>
  <si>
    <t>Illumina MiSeq</t>
  </si>
  <si>
    <t>Nextera XT DNA Library Preparation Kit</t>
  </si>
  <si>
    <t>fastq</t>
  </si>
  <si>
    <t>1A_1.fastq</t>
  </si>
  <si>
    <t>1A_2.fastq</t>
  </si>
  <si>
    <t>SRR10021972</t>
  </si>
  <si>
    <t>SAMN11332836</t>
  </si>
  <si>
    <t>DriedPersianYogurt_1B</t>
  </si>
  <si>
    <t>1B_1.fastq</t>
  </si>
  <si>
    <t>1B_2.fastq</t>
  </si>
  <si>
    <t>SRR10021961</t>
  </si>
  <si>
    <t>SAMN11332837</t>
  </si>
  <si>
    <t>DriedPersianYogurt_1C</t>
  </si>
  <si>
    <t>1C_1.fastq</t>
  </si>
  <si>
    <t>1C_2.fastq</t>
  </si>
  <si>
    <t>SRR10021950</t>
  </si>
  <si>
    <t>SAMN11332838</t>
  </si>
  <si>
    <t>DriedPersianYogurt_2A</t>
  </si>
  <si>
    <t>2A_1.fastq</t>
  </si>
  <si>
    <t>2A_2.fastq</t>
  </si>
  <si>
    <t>SRR10021940</t>
  </si>
  <si>
    <t>SAMN11332839</t>
  </si>
  <si>
    <t>DriedPersianYogurt_2B</t>
  </si>
  <si>
    <t>2B_1.fastq</t>
  </si>
  <si>
    <t>2B_2.fastq</t>
  </si>
  <si>
    <t>SRR10021939</t>
  </si>
  <si>
    <t>SAMN11332840</t>
  </si>
  <si>
    <t>DriedPersianYogurt_2C</t>
  </si>
  <si>
    <t>2C_1.fastq</t>
  </si>
  <si>
    <t>2C_2.fastq</t>
  </si>
  <si>
    <t>SRR10021938</t>
  </si>
  <si>
    <t>SAMN11332841</t>
  </si>
  <si>
    <t>DriedPersianYogurt_3A</t>
  </si>
  <si>
    <t>3A_1.fastq</t>
  </si>
  <si>
    <t>3A_2.fastq</t>
  </si>
  <si>
    <t>SRR10021937</t>
  </si>
  <si>
    <t>SAMN11332842</t>
  </si>
  <si>
    <t>DriedPersianYogurt_3B</t>
  </si>
  <si>
    <t>3B_1.fastq</t>
  </si>
  <si>
    <t>3B_2.fastq</t>
  </si>
  <si>
    <t>SRR10021936</t>
  </si>
  <si>
    <t>SAMN11332843</t>
  </si>
  <si>
    <t>DriedPersianYogurt_3C</t>
  </si>
  <si>
    <t>3C_1.fastq</t>
  </si>
  <si>
    <t>3C_2.fastq</t>
  </si>
  <si>
    <t>SRR10021935</t>
  </si>
  <si>
    <t>SAMN11332844</t>
  </si>
  <si>
    <t>DriedPersianYogurt_4A</t>
  </si>
  <si>
    <t>4A_1.fastq</t>
  </si>
  <si>
    <t>4A_2.fastq</t>
  </si>
  <si>
    <t>SRR10021971</t>
  </si>
  <si>
    <t>SAMN11332845</t>
  </si>
  <si>
    <t>DriedPersianYogurt_4B</t>
  </si>
  <si>
    <t>4B_1.fastq</t>
  </si>
  <si>
    <t>4B_2.fastq</t>
  </si>
  <si>
    <t>SRR10021970</t>
  </si>
  <si>
    <t>SAMN11332846</t>
  </si>
  <si>
    <t>DriedPersianYogurt_4C</t>
  </si>
  <si>
    <t>4C_1.fastq</t>
  </si>
  <si>
    <t>4C_2.fastq</t>
  </si>
  <si>
    <t>SRR10021969</t>
  </si>
  <si>
    <t>SAMN11332847</t>
  </si>
  <si>
    <t>DriedPersianYogurt_5A</t>
  </si>
  <si>
    <t>5A_1.fastq</t>
  </si>
  <si>
    <t>5A_2.fastq</t>
  </si>
  <si>
    <t>SRR10021968</t>
  </si>
  <si>
    <t>SAMN11332848</t>
  </si>
  <si>
    <t>DriedPersianYogurt_5B</t>
  </si>
  <si>
    <t>5B_1.fastq</t>
  </si>
  <si>
    <t>5B_2.fastq</t>
  </si>
  <si>
    <t>SRR10021967</t>
  </si>
  <si>
    <t>SAMN11332849</t>
  </si>
  <si>
    <t>DriedPersianYogurt_5C</t>
  </si>
  <si>
    <t>5C_1.fastq</t>
  </si>
  <si>
    <t>5C_2.fastq</t>
  </si>
  <si>
    <t>SRR10021966</t>
  </si>
  <si>
    <t>SAMN11332850</t>
  </si>
  <si>
    <t>DriedPersianYogurt_6A</t>
  </si>
  <si>
    <t>6A_1.fastq</t>
  </si>
  <si>
    <t>6A_2.fastq</t>
  </si>
  <si>
    <t>SRR10021965</t>
  </si>
  <si>
    <t>SAMN11332851</t>
  </si>
  <si>
    <t>DriedPersianYogurt_6B</t>
  </si>
  <si>
    <t>6B_1.fastq</t>
  </si>
  <si>
    <t>6B_2.fastq</t>
  </si>
  <si>
    <t>SRR10021964</t>
  </si>
  <si>
    <t>SAMN11332852</t>
  </si>
  <si>
    <t>DriedPersianYogurt_6C</t>
  </si>
  <si>
    <t>6C_1.fastq</t>
  </si>
  <si>
    <t>6C_2.fastq</t>
  </si>
  <si>
    <t>SRR10021963</t>
  </si>
  <si>
    <t>SAMN11332853</t>
  </si>
  <si>
    <t>DriedPersianYogurt_7A</t>
  </si>
  <si>
    <t>7A_1.fastq</t>
  </si>
  <si>
    <t>7A_2.fastq</t>
  </si>
  <si>
    <t>SRR10021962</t>
  </si>
  <si>
    <t>SAMN11332854</t>
  </si>
  <si>
    <t>DriedPersianYogurt_7B</t>
  </si>
  <si>
    <t>7B_1.fastq</t>
  </si>
  <si>
    <t>7B_2.fastq</t>
  </si>
  <si>
    <t>SRR10021960</t>
  </si>
  <si>
    <t>SAMN11332855</t>
  </si>
  <si>
    <t>DriedPersianYogurt_7C</t>
  </si>
  <si>
    <t>7C_1.fastq</t>
  </si>
  <si>
    <t>7C_2.fastq</t>
  </si>
  <si>
    <t>SRR10021959</t>
  </si>
  <si>
    <t>SAMN11332856</t>
  </si>
  <si>
    <t>DriedPersianYogurt_8A</t>
  </si>
  <si>
    <t>8A_1.fastq</t>
  </si>
  <si>
    <t>8A_2.fastq</t>
  </si>
  <si>
    <t>SRR10021958</t>
  </si>
  <si>
    <t>SAMN11332857</t>
  </si>
  <si>
    <t>DriedPersianYogurt_8B</t>
  </si>
  <si>
    <t>8B_1.fastq</t>
  </si>
  <si>
    <t>8B_2.fastq</t>
  </si>
  <si>
    <t>SRR10021957</t>
  </si>
  <si>
    <t>SAMN11332858</t>
  </si>
  <si>
    <t>DriedPersianYogurt_8C</t>
  </si>
  <si>
    <t>8C_1.fastq</t>
  </si>
  <si>
    <t>8C_2.fastq</t>
  </si>
  <si>
    <t>SRR10021956</t>
  </si>
  <si>
    <t>SAMN11332859</t>
  </si>
  <si>
    <t>DriedPersianYogurt_9A</t>
  </si>
  <si>
    <t>9A_1.fastq</t>
  </si>
  <si>
    <t>9A_2.fastq</t>
  </si>
  <si>
    <t>SRR10021955</t>
  </si>
  <si>
    <t>SAMN11332860</t>
  </si>
  <si>
    <t>DriedPersianYogurt_9B</t>
  </si>
  <si>
    <t>9B_1.fastq</t>
  </si>
  <si>
    <t>9B_2.fastq</t>
  </si>
  <si>
    <t>SRR10021954</t>
  </si>
  <si>
    <t>SAMN11332861</t>
  </si>
  <si>
    <t>DriedPersianYogurt_9C</t>
  </si>
  <si>
    <t>9C_1.fastq</t>
  </si>
  <si>
    <t>9C_2.fastq</t>
  </si>
  <si>
    <t>SRR10021953</t>
  </si>
  <si>
    <t>SAMN11332862</t>
  </si>
  <si>
    <t>DriedPersianYogurt_10A</t>
  </si>
  <si>
    <t>10A_1.fastq</t>
  </si>
  <si>
    <t>10A_2.fastq</t>
  </si>
  <si>
    <t>SRR10021952</t>
  </si>
  <si>
    <t>SAMN11332863</t>
  </si>
  <si>
    <t>DriedPersianYogurt_10B</t>
  </si>
  <si>
    <t>10B_1.fastq</t>
  </si>
  <si>
    <t>10B_2.fastq</t>
  </si>
  <si>
    <t>SRR10021951</t>
  </si>
  <si>
    <t>SAMN11332864</t>
  </si>
  <si>
    <t>DriedPersianYogurt_10C</t>
  </si>
  <si>
    <t>10C_1.fastq</t>
  </si>
  <si>
    <t>10C_2.fastq</t>
  </si>
  <si>
    <t>SRR10021949</t>
  </si>
  <si>
    <t>SAMN11332865</t>
  </si>
  <si>
    <t>DriedPersianYogurt_11A</t>
  </si>
  <si>
    <t>11A_1.fastq</t>
  </si>
  <si>
    <t>11A_2.fastq</t>
  </si>
  <si>
    <t>SRR10021948</t>
  </si>
  <si>
    <t>SAMN11332866</t>
  </si>
  <si>
    <t>DriedPersianYogurt_11B</t>
  </si>
  <si>
    <t>11B_1.fastq</t>
  </si>
  <si>
    <t>11B_2.fastq</t>
  </si>
  <si>
    <t>SRR10021947</t>
  </si>
  <si>
    <t>SAMN11332867</t>
  </si>
  <si>
    <t>DriedPersianYogurt_11C</t>
  </si>
  <si>
    <t>11C_1.fastq</t>
  </si>
  <si>
    <t>11C_2.fastq</t>
  </si>
  <si>
    <t>SRR10021946</t>
  </si>
  <si>
    <t>SAMN11332868</t>
  </si>
  <si>
    <t>DriedPersianYogurt_12A</t>
  </si>
  <si>
    <t>12A_1.fastq</t>
  </si>
  <si>
    <t>12A_2.fastq</t>
  </si>
  <si>
    <t>SRR10021945</t>
  </si>
  <si>
    <t>SAMN11332869</t>
  </si>
  <si>
    <t>DriedPersianYogurt_12B</t>
  </si>
  <si>
    <t>12B_1.fastq</t>
  </si>
  <si>
    <t>12B_2.fastq</t>
  </si>
  <si>
    <t>SRR10021944</t>
  </si>
  <si>
    <t>SAMN11332870</t>
  </si>
  <si>
    <t>DriedPersianYogurt_12C</t>
  </si>
  <si>
    <t>12C_1.fastq</t>
  </si>
  <si>
    <t>12C_2.fastq</t>
  </si>
  <si>
    <t>SRR10021943</t>
  </si>
  <si>
    <t>SAMN11332871</t>
  </si>
  <si>
    <t>DriedPersianYogurt_13A</t>
  </si>
  <si>
    <t>13A_1.fastq</t>
  </si>
  <si>
    <t>13A_2.fastq</t>
  </si>
  <si>
    <t>SRR10021942</t>
  </si>
  <si>
    <t>SAMN11332872</t>
  </si>
  <si>
    <t>DriedPersianYogurt_13B</t>
  </si>
  <si>
    <t>13B_1.fastq</t>
  </si>
  <si>
    <t>13B_2.fastq</t>
  </si>
  <si>
    <t>SRR10021941</t>
  </si>
  <si>
    <t>SAMN11332873</t>
  </si>
  <si>
    <t>DriedPersianYogurt_13C</t>
  </si>
  <si>
    <t>13C_1.fastq</t>
  </si>
  <si>
    <t>13C_2.fastq</t>
  </si>
  <si>
    <t>Others</t>
  </si>
  <si>
    <t>AATCTTCCACAATGGACGCAAGTCTGATGGAGCAACGCCGCGTGAGTGAAGAAGGTTTTCGGATCGTAAAGCTCTGTTGTTGGTGAAGAAGGATAGAGGCAGTAACTGGTCTTTATTTGACGGTAATCAACCAGAAAGTCACGGCTAACTACGTGCCAGCAGCCGCGGTAATACGTAGGTGGCAAGCGTTGTCCGGATTTATTGGGCGTAAAGCGAGCGCAGGCGGAATGATAAGTCTGATGTGAAAGCCCACG</t>
  </si>
  <si>
    <t>k__Bacteria, p__Firmicutes, c__Bacilli, o__Lactobacillales, f__Lactobacillaceae, g__Lactobacillus, s__</t>
  </si>
  <si>
    <t>AATCTTCCACAATGGGCGCAAGCCTGATGGAGCAACACCGCGTGAGTGAAGAAGGGTTTCGGCTCGTAAAACTCTGTTGTTGAAGAAGAACGTGCGTGAGAGTAACTGTTCACGCAGTGACGGTATTCAACCAGAAAGTCACGGCTAACTACGTGCCAGCAGCCGCGGTAATACGTAGGTGGCAAGCGTTATCCGGATTTATTGGGCGTAAAGCGAGCGCAGGCGGTTACTTAAGTCTGATGTGAAAGCCTTCG</t>
  </si>
  <si>
    <t>AATCTTCCACAATGGGCGAAAGCCTGATGGAGCAATGCCGCGTGAGTGAAGAAGGTTTTCGGATCGTAAAACTCTGTTGTTGAAGAAGAACATGCGTGAGAGTAACTGTTCACGTACTGACGGTATTCAACCAGAAAGCCACGGCTAACTACGTGCCAGCAGCCGCGGTAATACGTAGGTGGCAAGCGTTGTCCGGATTTATTGGGCGTAAAGAGAATGTAGGCGGTTTATTAAGTTTGAAGTGAAAGCCCTCG</t>
  </si>
  <si>
    <t>Lactobacillus spp.</t>
  </si>
  <si>
    <t>AATCTTCCACAATGGGCGCAAGCCTGATGGAGCAACACCGCGTGAGTGAAGAAGGGTTTCGGCTCGTAAAACTCTGTTGTTGAAGAAGAACGTGCATGAGAGTAACTGTTCATGCAGTGACGGTATTCAACCAGAAAGTCACGGCTAACTACGTGCCAGCAGCCGCGGTAATACGTAGGTGGCAAGCGTTATCCGGATTTATTGGGCGTAAAGCGGGCGCAGGCGGTTGATTAAGTCTGATGTGAAAGCCTTCG</t>
  </si>
  <si>
    <t>AATCTTCCACAATGGGCGCAAGCCTGATGGAGCAACACCGCGTGAGTGAAGAAGGGTTTCGGCTCGTAAAGCTCTGTTGTTGGAGAAGAACGTGCGTAAGAGTAACTGTTTACGCAGTGACGGTATCCAACCAGAAAGTCACGGCTAACTACGTGCCAGCAGCCGCGGTAATACGTAGGTGGCAAGCGTTATCCGGATTTATTGGGCGTAAAGCGAGCGCAGGCGGTTGCTTAGGTCTGATGTGAAAGCCTTCG</t>
  </si>
  <si>
    <t>AATCTTCCACAATGGACGCAAGTCTGATGGAGCAACGCCGCGTGAGTGAAGAAGGTTTTCGGATCGTAAAGCTCTGTTGTTGGTGAAGAAGGATAGAGGCAGTAACTGGTCTTTATTTGACGGTAATCAACCAGAAAGTCACGGCTAACTACGTGCCAGCAGCCGCGGTAATACGTAGGTGGCAAGCGTTGTCCGGATTTATTGGGCGTAAAGCGAGCGCAGGCGGAAGAATAAGTCTGATGTGAAAGCCCTCG</t>
  </si>
  <si>
    <t>AATCTTCCACAATGGACGAAAGTCTGATGGAGCAACGCCGCGTGAGTGATGAAGGGTTTCGGCTCGTAAAACTCTGTTGTTGGAGAAGAACAGGTGTCAGAGTAACTGTTGACATCTTGACGGTATCCAACCAGAAAGCCACGGCTAACTACGTGCCAGCAGCCGCGGTAATACGTAGGTGGCAAGCGTTGTCCGGATTTATTGGGCGTAAAGCGAGCGCAGGCGGTTTCTTAGGTCTGATGTGAAAGCCTTCG</t>
  </si>
  <si>
    <t>AATCTTCCACAATGGGCGCAAGCCTGATGGAGCAACACCGCGTGAGTGAAGAAGGGTTTCGGCTCGTAAAGCTCTGTTGTTAAAGAAGAACACGTATGAGAGTAACTGTTCATACGTTGACGGTATTTAACCAGAAAGTCACGGCTAACTACGTGCCAGCAGCCGCGGTAATACGTAGGTGGCAAGCGTTATCCGGATTTATTGGGCGTAAAGAGAGTGCAGGCGGTTTTCTAAGTCTGATGTGAAAGCCTTCG</t>
  </si>
  <si>
    <t>AATCTTCCACAATGGACGCAAGTCTGATGGAGCAACGCCGCGTGAGTGAAGAAGGTTTTCGGATCGTAAAGCTCTGTTGTTGGTGAAGAAGGATAGAGGTAGTAACTGGCCTTTATTTGACGGTAATCAACCAGAAAGTCACGGCTAACTACGTGCCAGCAGCCGCGGTAATACGTAGGTGGCAAGCGTTGTCCGGATTTATTGGGCGTAAAGCGAGCGCAGGCGGAATGATAAGTCTGATGTGAAAGCCCACG</t>
  </si>
  <si>
    <t>Sequence</t>
  </si>
  <si>
    <t>Taxonomy</t>
  </si>
  <si>
    <t xml:space="preserve">MegaBLAST </t>
  </si>
  <si>
    <t>Identity</t>
  </si>
  <si>
    <t xml:space="preserve">Lactobacillus delbrueckii </t>
  </si>
  <si>
    <t>Lactobacillus pontis</t>
  </si>
  <si>
    <t xml:space="preserve">Lactobacillus fermentum </t>
  </si>
  <si>
    <t>99.21%</t>
  </si>
  <si>
    <t>-</t>
  </si>
  <si>
    <t>Shadi Pakroo, Armin Tarrah, Vinícius da Silva Duarte, Viviana Corich*, Alessio Giacomini</t>
  </si>
  <si>
    <t>Department of Agronomy Food Natural resources Animal and Environment (DAFNAE), Universityof Padova, viale dell’Università 16, 35020, Legnaro, PD, Italy</t>
  </si>
  <si>
    <t xml:space="preserve"> *Corresponding author: Viviana Corich (viviana.corich@unipd.it).</t>
  </si>
  <si>
    <t>Microbial diversity and nutritional properties of Persian “yellow curd” (Kashk zard), a promising functional fermented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</si>
</sst>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000000"/>
      <name val="Calibri"/>
      <family val="2"/>
      <charset val="161"/>
    </font>
    <font>
      <sz val="10"/>
      <name val="Arial"/>
      <family val="2"/>
    </font>
    <font>
      <sz val="11"/>
      <color rgb="FF000000"/>
      <name val="Calibri"/>
      <family val="2"/>
      <charset val="16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</cellStyleXfs>
  <cellXfs count="43">
    <xf numFmtId="0" fontId="0" fillId="0" borderId="0" xfId="0"/>
    <xf numFmtId="10" fontId="0" fillId="0" borderId="0" xfId="3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/>
    <xf numFmtId="10" fontId="0" fillId="0" borderId="0" xfId="1" applyNumberFormat="1" applyFont="1" applyAlignment="1">
      <alignment horizontal="center"/>
    </xf>
    <xf numFmtId="0" fontId="7" fillId="0" borderId="0" xfId="0" applyFont="1" applyAlignment="1">
      <alignment horizontal="center"/>
    </xf>
    <xf numFmtId="10" fontId="0" fillId="0" borderId="0" xfId="0" applyNumberFormat="1"/>
    <xf numFmtId="0" fontId="3" fillId="0" borderId="0" xfId="2" applyAlignment="1">
      <alignment horizontal="center"/>
    </xf>
    <xf numFmtId="10" fontId="3" fillId="0" borderId="0" xfId="1" applyNumberFormat="1" applyFont="1" applyAlignment="1">
      <alignment horizontal="center"/>
    </xf>
    <xf numFmtId="10" fontId="3" fillId="0" borderId="0" xfId="2" applyNumberFormat="1" applyAlignment="1">
      <alignment horizontal="center"/>
    </xf>
    <xf numFmtId="0" fontId="4" fillId="0" borderId="1" xfId="2" applyFont="1" applyBorder="1" applyAlignment="1">
      <alignment horizontal="center"/>
    </xf>
    <xf numFmtId="10" fontId="0" fillId="0" borderId="1" xfId="3" applyNumberFormat="1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10" fontId="0" fillId="0" borderId="0" xfId="3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0" xfId="1" applyFont="1" applyAlignment="1">
      <alignment horizontal="center"/>
    </xf>
    <xf numFmtId="9" fontId="0" fillId="0" borderId="0" xfId="1" applyNumberFormat="1" applyFont="1" applyAlignment="1">
      <alignment horizontal="center"/>
    </xf>
    <xf numFmtId="1" fontId="9" fillId="0" borderId="0" xfId="4" applyNumberFormat="1" applyFont="1" applyFill="1" applyAlignment="1">
      <alignment horizontal="center" vertical="center"/>
    </xf>
    <xf numFmtId="0" fontId="5" fillId="0" borderId="0" xfId="5" applyFont="1" applyFill="1" applyAlignment="1">
      <alignment horizontal="center"/>
    </xf>
    <xf numFmtId="0" fontId="10" fillId="0" borderId="0" xfId="5" applyFill="1" applyAlignment="1">
      <alignment horizontal="center"/>
    </xf>
    <xf numFmtId="1" fontId="11" fillId="0" borderId="0" xfId="4" applyNumberFormat="1" applyFont="1" applyFill="1" applyAlignment="1">
      <alignment horizontal="center"/>
    </xf>
    <xf numFmtId="3" fontId="10" fillId="0" borderId="0" xfId="5" applyNumberFormat="1" applyFill="1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1" applyNumberFormat="1" applyFont="1" applyAlignment="1">
      <alignment horizontal="center"/>
    </xf>
    <xf numFmtId="2" fontId="0" fillId="0" borderId="0" xfId="1" applyNumberFormat="1" applyFont="1" applyBorder="1" applyAlignment="1">
      <alignment horizontal="center"/>
    </xf>
    <xf numFmtId="2" fontId="0" fillId="0" borderId="1" xfId="1" applyNumberFormat="1" applyFont="1" applyBorder="1" applyAlignment="1">
      <alignment horizontal="center"/>
    </xf>
    <xf numFmtId="0" fontId="10" fillId="2" borderId="0" xfId="5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 applyFill="1" applyBorder="1"/>
    <xf numFmtId="0" fontId="10" fillId="0" borderId="0" xfId="5" applyFill="1" applyBorder="1" applyAlignment="1">
      <alignment horizontal="center"/>
    </xf>
    <xf numFmtId="0" fontId="0" fillId="0" borderId="0" xfId="0" applyFill="1"/>
    <xf numFmtId="0" fontId="12" fillId="0" borderId="0" xfId="0" applyFont="1" applyAlignment="1">
      <alignment horizontal="center" vertical="center"/>
    </xf>
  </cellXfs>
  <cellStyles count="6">
    <cellStyle name="Explanatory Text" xfId="4" builtinId="53"/>
    <cellStyle name="Normal" xfId="0" builtinId="0"/>
    <cellStyle name="Normal 2" xfId="2"/>
    <cellStyle name="Normal 3" xfId="5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'Phylum Level'!$A$8</c:f>
              <c:strCache>
                <c:ptCount val="1"/>
                <c:pt idx="0">
                  <c:v>Firmicutes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Level'!$C$8:$N$8</c:f>
              <c:numCache>
                <c:formatCode>0.00%</c:formatCode>
                <c:ptCount val="12"/>
                <c:pt idx="0">
                  <c:v>0.9790103440861696</c:v>
                </c:pt>
                <c:pt idx="1">
                  <c:v>0.99128771965845031</c:v>
                </c:pt>
                <c:pt idx="2">
                  <c:v>0.96145011133672831</c:v>
                </c:pt>
                <c:pt idx="3">
                  <c:v>0.97613859760240673</c:v>
                </c:pt>
                <c:pt idx="4">
                  <c:v>0.98852693122352531</c:v>
                </c:pt>
                <c:pt idx="5">
                  <c:v>0.95107814881842379</c:v>
                </c:pt>
                <c:pt idx="6">
                  <c:v>0.98784668253163399</c:v>
                </c:pt>
                <c:pt idx="7">
                  <c:v>0.99368596702344425</c:v>
                </c:pt>
                <c:pt idx="8">
                  <c:v>0.89157710607341123</c:v>
                </c:pt>
                <c:pt idx="9">
                  <c:v>0.95074447353351754</c:v>
                </c:pt>
                <c:pt idx="10">
                  <c:v>0.50668351191305583</c:v>
                </c:pt>
                <c:pt idx="11">
                  <c:v>0.99281689885103752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Level'!$B$8:$N$8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C0-48B0-8695-29B0D6DBC0AE}"/>
            </c:ext>
          </c:extLst>
        </c:ser>
        <c:ser>
          <c:idx val="1"/>
          <c:order val="1"/>
          <c:tx>
            <c:strRef>
              <c:f>'Phylum Level'!$A$9</c:f>
              <c:strCache>
                <c:ptCount val="1"/>
                <c:pt idx="0">
                  <c:v>Proteobacteria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Level'!$C$9:$N$9</c:f>
              <c:numCache>
                <c:formatCode>0.00%</c:formatCode>
                <c:ptCount val="12"/>
                <c:pt idx="0">
                  <c:v>7.0590961251796311E-4</c:v>
                </c:pt>
                <c:pt idx="1">
                  <c:v>9.0358724134815212E-6</c:v>
                </c:pt>
                <c:pt idx="2">
                  <c:v>1.6042672208352302E-4</c:v>
                </c:pt>
                <c:pt idx="3">
                  <c:v>9.4940510026902524E-3</c:v>
                </c:pt>
                <c:pt idx="4">
                  <c:v>8.1213152385070447E-4</c:v>
                </c:pt>
                <c:pt idx="5">
                  <c:v>2.1144002348195204E-2</c:v>
                </c:pt>
                <c:pt idx="6">
                  <c:v>2.2361113716934028E-4</c:v>
                </c:pt>
                <c:pt idx="7">
                  <c:v>7.0632384133474527E-4</c:v>
                </c:pt>
                <c:pt idx="8">
                  <c:v>2.9218583492678061E-2</c:v>
                </c:pt>
                <c:pt idx="9">
                  <c:v>7.4145835219574215E-3</c:v>
                </c:pt>
                <c:pt idx="10">
                  <c:v>0.38799707448429482</c:v>
                </c:pt>
                <c:pt idx="11">
                  <c:v>1.1111803270952133E-4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Level'!$B$9:$N$9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C0-48B0-8695-29B0D6DBC0AE}"/>
            </c:ext>
          </c:extLst>
        </c:ser>
        <c:ser>
          <c:idx val="2"/>
          <c:order val="2"/>
          <c:tx>
            <c:strRef>
              <c:f>'Phylum Level'!$A$10</c:f>
              <c:strCache>
                <c:ptCount val="1"/>
                <c:pt idx="0">
                  <c:v>Actinobacteria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Level'!$C$10:$N$10</c:f>
              <c:numCache>
                <c:formatCode>0.00%</c:formatCode>
                <c:ptCount val="12"/>
                <c:pt idx="0">
                  <c:v>1.2430853317337311E-3</c:v>
                </c:pt>
                <c:pt idx="1">
                  <c:v>3.1582007442284206E-5</c:v>
                </c:pt>
                <c:pt idx="2">
                  <c:v>0</c:v>
                </c:pt>
                <c:pt idx="3">
                  <c:v>2.8270778670096866E-3</c:v>
                </c:pt>
                <c:pt idx="4">
                  <c:v>1.3809088305783966E-4</c:v>
                </c:pt>
                <c:pt idx="5">
                  <c:v>4.6927041269283236E-3</c:v>
                </c:pt>
                <c:pt idx="6">
                  <c:v>1.0762043312024642E-4</c:v>
                </c:pt>
                <c:pt idx="7">
                  <c:v>1.762539758491084E-5</c:v>
                </c:pt>
                <c:pt idx="8">
                  <c:v>1.4510664443299645E-2</c:v>
                </c:pt>
                <c:pt idx="9">
                  <c:v>1.1637503172780915E-3</c:v>
                </c:pt>
                <c:pt idx="10">
                  <c:v>4.402138770327111E-2</c:v>
                </c:pt>
                <c:pt idx="11">
                  <c:v>1.4107834249854471E-5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Level'!$B$10:$N$10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C0-48B0-8695-29B0D6DBC0AE}"/>
            </c:ext>
          </c:extLst>
        </c:ser>
        <c:ser>
          <c:idx val="3"/>
          <c:order val="3"/>
          <c:tx>
            <c:strRef>
              <c:f>'Phylum Level'!$A$11</c:f>
              <c:strCache>
                <c:ptCount val="1"/>
                <c:pt idx="0">
                  <c:v>Cyanobacteria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Level'!$C$11:$N$11</c:f>
              <c:numCache>
                <c:formatCode>0.00%</c:formatCode>
                <c:ptCount val="12"/>
                <c:pt idx="0">
                  <c:v>2.274951760324273E-3</c:v>
                </c:pt>
                <c:pt idx="1">
                  <c:v>4.573025074132865E-4</c:v>
                </c:pt>
                <c:pt idx="2">
                  <c:v>3.3214196186786636E-2</c:v>
                </c:pt>
                <c:pt idx="3">
                  <c:v>1.3279685284362755E-3</c:v>
                </c:pt>
                <c:pt idx="4">
                  <c:v>1.9443284942176461E-3</c:v>
                </c:pt>
                <c:pt idx="5">
                  <c:v>1.5298437098414527E-3</c:v>
                </c:pt>
                <c:pt idx="6">
                  <c:v>5.7115325924360187E-3</c:v>
                </c:pt>
                <c:pt idx="7">
                  <c:v>1.236532306711508E-3</c:v>
                </c:pt>
                <c:pt idx="8">
                  <c:v>1.500980844820278E-3</c:v>
                </c:pt>
                <c:pt idx="9">
                  <c:v>7.5679179172279233E-3</c:v>
                </c:pt>
                <c:pt idx="10">
                  <c:v>4.868581289737349E-3</c:v>
                </c:pt>
                <c:pt idx="11">
                  <c:v>2.3030556988120499E-3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Level'!$B$11:$N$11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9C0-48B0-8695-29B0D6DBC0AE}"/>
            </c:ext>
          </c:extLst>
        </c:ser>
        <c:ser>
          <c:idx val="4"/>
          <c:order val="4"/>
          <c:tx>
            <c:strRef>
              <c:f>'Phylum Level'!$A$12</c:f>
              <c:strCache>
                <c:ptCount val="1"/>
                <c:pt idx="0">
                  <c:v>N/A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Level'!$C$12:$N$12</c:f>
              <c:numCache>
                <c:formatCode>0.00%</c:formatCode>
                <c:ptCount val="12"/>
                <c:pt idx="0">
                  <c:v>6.1682704169750799E-4</c:v>
                </c:pt>
                <c:pt idx="1">
                  <c:v>0</c:v>
                </c:pt>
                <c:pt idx="2">
                  <c:v>0</c:v>
                </c:pt>
                <c:pt idx="3">
                  <c:v>2.1422450728363323E-4</c:v>
                </c:pt>
                <c:pt idx="4">
                  <c:v>7.0302293494914293E-4</c:v>
                </c:pt>
                <c:pt idx="5">
                  <c:v>3.2313578730700128E-4</c:v>
                </c:pt>
                <c:pt idx="6">
                  <c:v>3.0516646830846227E-5</c:v>
                </c:pt>
                <c:pt idx="7">
                  <c:v>1.4916339989096078E-3</c:v>
                </c:pt>
                <c:pt idx="8">
                  <c:v>2.8119612797832063E-2</c:v>
                </c:pt>
                <c:pt idx="9">
                  <c:v>1.0607822059745047E-2</c:v>
                </c:pt>
                <c:pt idx="10">
                  <c:v>2.145905239093257E-2</c:v>
                </c:pt>
                <c:pt idx="11">
                  <c:v>7.0429569771347572E-4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Level'!$B$12:$N$12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9C0-48B0-8695-29B0D6DBC0AE}"/>
            </c:ext>
          </c:extLst>
        </c:ser>
        <c:ser>
          <c:idx val="5"/>
          <c:order val="5"/>
          <c:tx>
            <c:strRef>
              <c:f>'Phylum Level'!$A$13</c:f>
              <c:strCache>
                <c:ptCount val="1"/>
                <c:pt idx="0">
                  <c:v>Others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'Phylum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Level'!$B$7:$N$7</c15:sqref>
                  </c15:fullRef>
                </c:ext>
              </c:extLst>
            </c:strRef>
          </c:cat>
          <c:val>
            <c:numRef>
              <c:f>'Phylum Level'!$C$13:$N$13</c:f>
              <c:numCache>
                <c:formatCode>0.00%</c:formatCode>
                <c:ptCount val="12"/>
                <c:pt idx="0">
                  <c:v>1.6148882167556944E-2</c:v>
                </c:pt>
                <c:pt idx="1">
                  <c:v>8.2143599542806589E-3</c:v>
                </c:pt>
                <c:pt idx="2">
                  <c:v>5.1752657544014884E-3</c:v>
                </c:pt>
                <c:pt idx="3">
                  <c:v>9.9980804921734334E-3</c:v>
                </c:pt>
                <c:pt idx="4">
                  <c:v>7.8754949403991859E-3</c:v>
                </c:pt>
                <c:pt idx="5">
                  <c:v>2.1232165209303933E-2</c:v>
                </c:pt>
                <c:pt idx="6">
                  <c:v>6.0800366588096288E-3</c:v>
                </c:pt>
                <c:pt idx="7">
                  <c:v>2.8619174320148786E-3</c:v>
                </c:pt>
                <c:pt idx="8">
                  <c:v>3.5073052347958579E-2</c:v>
                </c:pt>
                <c:pt idx="9">
                  <c:v>2.2501452650273923E-2</c:v>
                </c:pt>
                <c:pt idx="10">
                  <c:v>3.4970392218708235E-2</c:v>
                </c:pt>
                <c:pt idx="11">
                  <c:v>4.0505238854776264E-3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'Phylum Level'!$B$13:$N$13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9C0-48B0-8695-29B0D6DBC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715584"/>
        <c:axId val="209717504"/>
      </c:barChart>
      <c:catAx>
        <c:axId val="20971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9717504"/>
        <c:crosses val="autoZero"/>
        <c:auto val="1"/>
        <c:lblAlgn val="ctr"/>
        <c:lblOffset val="100"/>
        <c:noMultiLvlLbl val="0"/>
      </c:catAx>
      <c:valAx>
        <c:axId val="20971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Relative</a:t>
                </a:r>
                <a:r>
                  <a:rPr lang="pt-BR" sz="10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abundance (%)</a:t>
                </a:r>
                <a:endParaRPr lang="pt-BR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9715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'Genus Level'!$A$8</c:f>
              <c:strCache>
                <c:ptCount val="1"/>
                <c:pt idx="0">
                  <c:v>Lactobacillus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Level'!$C$8:$N$8</c:f>
              <c:numCache>
                <c:formatCode>0.00</c:formatCode>
                <c:ptCount val="12"/>
                <c:pt idx="0">
                  <c:v>0.18323988606745278</c:v>
                </c:pt>
                <c:pt idx="1">
                  <c:v>0.92529667158002338</c:v>
                </c:pt>
                <c:pt idx="2">
                  <c:v>0.73684606191342328</c:v>
                </c:pt>
                <c:pt idx="3">
                  <c:v>5.784455180412932E-2</c:v>
                </c:pt>
                <c:pt idx="4">
                  <c:v>0.54098030637257288</c:v>
                </c:pt>
                <c:pt idx="5">
                  <c:v>0.45518988509036934</c:v>
                </c:pt>
                <c:pt idx="6">
                  <c:v>0.67908480876068644</c:v>
                </c:pt>
                <c:pt idx="7">
                  <c:v>0.91923267555900978</c:v>
                </c:pt>
                <c:pt idx="8">
                  <c:v>0.57213667780680699</c:v>
                </c:pt>
                <c:pt idx="9">
                  <c:v>0.86143777069160077</c:v>
                </c:pt>
                <c:pt idx="10">
                  <c:v>0.24556005040303477</c:v>
                </c:pt>
                <c:pt idx="11">
                  <c:v>0.71979836030834798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Level'!$B$8:$N$8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C4-45BD-8C4C-A5544ED4D907}"/>
            </c:ext>
          </c:extLst>
        </c:ser>
        <c:ser>
          <c:idx val="1"/>
          <c:order val="1"/>
          <c:tx>
            <c:strRef>
              <c:f>'Genus Level'!$A$9</c:f>
              <c:strCache>
                <c:ptCount val="1"/>
                <c:pt idx="0">
                  <c:v>Pediococcus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Level'!$C$9:$N$9</c:f>
              <c:numCache>
                <c:formatCode>0.00</c:formatCode>
                <c:ptCount val="12"/>
                <c:pt idx="0">
                  <c:v>0.70654054979939429</c:v>
                </c:pt>
                <c:pt idx="1">
                  <c:v>1.1273067514401344E-5</c:v>
                </c:pt>
                <c:pt idx="2">
                  <c:v>2.2943442802540752E-5</c:v>
                </c:pt>
                <c:pt idx="3">
                  <c:v>0.6744763061097242</c:v>
                </c:pt>
                <c:pt idx="4">
                  <c:v>1.9700184482460525E-2</c:v>
                </c:pt>
                <c:pt idx="5">
                  <c:v>9.2928166527274421E-5</c:v>
                </c:pt>
                <c:pt idx="6">
                  <c:v>0.26952651089762653</c:v>
                </c:pt>
                <c:pt idx="7">
                  <c:v>0</c:v>
                </c:pt>
                <c:pt idx="8">
                  <c:v>1.4550154797551696E-2</c:v>
                </c:pt>
                <c:pt idx="9">
                  <c:v>1.2741703514798323E-3</c:v>
                </c:pt>
                <c:pt idx="10">
                  <c:v>2.5990903183885637E-4</c:v>
                </c:pt>
                <c:pt idx="11">
                  <c:v>4.0138733040674337E-4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Level'!$B$9:$N$9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C4-45BD-8C4C-A5544ED4D907}"/>
            </c:ext>
          </c:extLst>
        </c:ser>
        <c:ser>
          <c:idx val="2"/>
          <c:order val="2"/>
          <c:tx>
            <c:strRef>
              <c:f>'Genus Level'!$A$10</c:f>
              <c:strCache>
                <c:ptCount val="1"/>
                <c:pt idx="0">
                  <c:v>Streptococcus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Level'!$C$10:$N$10</c:f>
              <c:numCache>
                <c:formatCode>0.00</c:formatCode>
                <c:ptCount val="12"/>
                <c:pt idx="0">
                  <c:v>2.0712441081820621E-2</c:v>
                </c:pt>
                <c:pt idx="1">
                  <c:v>6.5556780724140146E-2</c:v>
                </c:pt>
                <c:pt idx="2">
                  <c:v>0.21660290559261719</c:v>
                </c:pt>
                <c:pt idx="3">
                  <c:v>0.22633521289852712</c:v>
                </c:pt>
                <c:pt idx="4">
                  <c:v>0.31498812303014428</c:v>
                </c:pt>
                <c:pt idx="5">
                  <c:v>2.71461577173082E-2</c:v>
                </c:pt>
                <c:pt idx="6">
                  <c:v>2.4812014879318039E-2</c:v>
                </c:pt>
                <c:pt idx="7">
                  <c:v>7.2338925979925292E-2</c:v>
                </c:pt>
                <c:pt idx="8">
                  <c:v>6.9015972366637313E-2</c:v>
                </c:pt>
                <c:pt idx="9">
                  <c:v>7.0503020509037673E-2</c:v>
                </c:pt>
                <c:pt idx="10">
                  <c:v>3.8306173058399978E-2</c:v>
                </c:pt>
                <c:pt idx="11">
                  <c:v>0.27225844724189319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Level'!$B$10:$N$10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C4-45BD-8C4C-A5544ED4D907}"/>
            </c:ext>
          </c:extLst>
        </c:ser>
        <c:ser>
          <c:idx val="3"/>
          <c:order val="3"/>
          <c:tx>
            <c:strRef>
              <c:f>'Genus Level'!$A$11</c:f>
              <c:strCache>
                <c:ptCount val="1"/>
                <c:pt idx="0">
                  <c:v>Bacillus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Level'!$C$11:$N$11</c:f>
              <c:numCache>
                <c:formatCode>0.00</c:formatCode>
                <c:ptCount val="12"/>
                <c:pt idx="0">
                  <c:v>4.0160800968226627E-2</c:v>
                </c:pt>
                <c:pt idx="1">
                  <c:v>8.7789927975242231E-5</c:v>
                </c:pt>
                <c:pt idx="2">
                  <c:v>1.3100754858810383E-3</c:v>
                </c:pt>
                <c:pt idx="3">
                  <c:v>1.1924393603640083E-2</c:v>
                </c:pt>
                <c:pt idx="4">
                  <c:v>6.3480252555046237E-3</c:v>
                </c:pt>
                <c:pt idx="5">
                  <c:v>3.4388820270636923E-2</c:v>
                </c:pt>
                <c:pt idx="6">
                  <c:v>9.1990795804088032E-4</c:v>
                </c:pt>
                <c:pt idx="7">
                  <c:v>3.0350658633159698E-4</c:v>
                </c:pt>
                <c:pt idx="8">
                  <c:v>0.1668686744718649</c:v>
                </c:pt>
                <c:pt idx="9">
                  <c:v>6.5185905891998767E-3</c:v>
                </c:pt>
                <c:pt idx="10">
                  <c:v>7.9168485366367683E-2</c:v>
                </c:pt>
                <c:pt idx="11">
                  <c:v>2.7422017036754233E-4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Level'!$B$11:$N$11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0C4-45BD-8C4C-A5544ED4D907}"/>
            </c:ext>
          </c:extLst>
        </c:ser>
        <c:ser>
          <c:idx val="4"/>
          <c:order val="4"/>
          <c:tx>
            <c:strRef>
              <c:f>'Genus Level'!$A$12</c:f>
              <c:strCache>
                <c:ptCount val="1"/>
                <c:pt idx="0">
                  <c:v>Cupriavidus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Level'!$C$12:$N$12</c:f>
              <c:numCache>
                <c:formatCode>0.00</c:formatCode>
                <c:ptCount val="12"/>
                <c:pt idx="0">
                  <c:v>1.5795289665112585E-4</c:v>
                </c:pt>
                <c:pt idx="1">
                  <c:v>0</c:v>
                </c:pt>
                <c:pt idx="2">
                  <c:v>7.1824531504339681E-5</c:v>
                </c:pt>
                <c:pt idx="3">
                  <c:v>6.0550376742879641E-3</c:v>
                </c:pt>
                <c:pt idx="4">
                  <c:v>3.0090645955180707E-4</c:v>
                </c:pt>
                <c:pt idx="5">
                  <c:v>8.3435681158107403E-3</c:v>
                </c:pt>
                <c:pt idx="6">
                  <c:v>1.2362256913557207E-4</c:v>
                </c:pt>
                <c:pt idx="7">
                  <c:v>5.955945302813467E-5</c:v>
                </c:pt>
                <c:pt idx="8">
                  <c:v>1.4370767821782355E-2</c:v>
                </c:pt>
                <c:pt idx="9">
                  <c:v>2.9033755466515185E-3</c:v>
                </c:pt>
                <c:pt idx="10">
                  <c:v>0.26413921276621505</c:v>
                </c:pt>
                <c:pt idx="11">
                  <c:v>9.5989382449875865E-5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Level'!$B$12:$N$12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0C4-45BD-8C4C-A5544ED4D907}"/>
            </c:ext>
          </c:extLst>
        </c:ser>
        <c:ser>
          <c:idx val="5"/>
          <c:order val="5"/>
          <c:tx>
            <c:strRef>
              <c:f>'Genus Level'!$A$13</c:f>
              <c:strCache>
                <c:ptCount val="1"/>
                <c:pt idx="0">
                  <c:v>Anoxybacillus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Level'!$C$13:$N$13</c:f>
              <c:numCache>
                <c:formatCode>0.00</c:formatCode>
                <c:ptCount val="12"/>
                <c:pt idx="0">
                  <c:v>1.7310547622409545E-4</c:v>
                </c:pt>
                <c:pt idx="1">
                  <c:v>2.0529288301176338E-4</c:v>
                </c:pt>
                <c:pt idx="2">
                  <c:v>6.1734692472162804E-3</c:v>
                </c:pt>
                <c:pt idx="3">
                  <c:v>7.7048671282925788E-4</c:v>
                </c:pt>
                <c:pt idx="4">
                  <c:v>3.3191039386272204E-4</c:v>
                </c:pt>
                <c:pt idx="5">
                  <c:v>0.12041499132624996</c:v>
                </c:pt>
                <c:pt idx="6">
                  <c:v>3.4105842871964289E-3</c:v>
                </c:pt>
                <c:pt idx="7">
                  <c:v>1.7274988759059153E-3</c:v>
                </c:pt>
                <c:pt idx="8">
                  <c:v>5.7012236896980061E-2</c:v>
                </c:pt>
                <c:pt idx="9">
                  <c:v>3.8087069747742854E-3</c:v>
                </c:pt>
                <c:pt idx="10">
                  <c:v>2.7393499442265427E-3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Level'!$B$13:$N$13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0C4-45BD-8C4C-A5544ED4D907}"/>
            </c:ext>
          </c:extLst>
        </c:ser>
        <c:ser>
          <c:idx val="6"/>
          <c:order val="6"/>
          <c:tx>
            <c:strRef>
              <c:f>'Genus Level'!$A$14</c:f>
              <c:strCache>
                <c:ptCount val="1"/>
                <c:pt idx="0">
                  <c:v>Staphylococcus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Level'!$C$14:$N$14</c:f>
              <c:numCache>
                <c:formatCode>0.00</c:formatCode>
                <c:ptCount val="12"/>
                <c:pt idx="0">
                  <c:v>1.1405728885085396E-3</c:v>
                </c:pt>
                <c:pt idx="1">
                  <c:v>9.8573977391941707E-5</c:v>
                </c:pt>
                <c:pt idx="2">
                  <c:v>4.0793134791703551E-4</c:v>
                </c:pt>
                <c:pt idx="3">
                  <c:v>9.0198436560432957E-4</c:v>
                </c:pt>
                <c:pt idx="4">
                  <c:v>4.3063852871548411E-4</c:v>
                </c:pt>
                <c:pt idx="5">
                  <c:v>0.22970318549430344</c:v>
                </c:pt>
                <c:pt idx="6">
                  <c:v>1.0059837078767333E-4</c:v>
                </c:pt>
                <c:pt idx="7">
                  <c:v>4.1383728680882208E-5</c:v>
                </c:pt>
                <c:pt idx="8">
                  <c:v>0</c:v>
                </c:pt>
                <c:pt idx="9">
                  <c:v>3.4952894208204479E-3</c:v>
                </c:pt>
                <c:pt idx="10">
                  <c:v>6.3576235000558532E-3</c:v>
                </c:pt>
                <c:pt idx="11">
                  <c:v>6.4192313919751343E-5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Level'!$B$14:$N$14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0C4-45BD-8C4C-A5544ED4D907}"/>
            </c:ext>
          </c:extLst>
        </c:ser>
        <c:ser>
          <c:idx val="7"/>
          <c:order val="7"/>
          <c:tx>
            <c:strRef>
              <c:f>'Genus Level'!$A$15</c:f>
              <c:strCache>
                <c:ptCount val="1"/>
                <c:pt idx="0">
                  <c:v>Brevibacillus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Level'!$C$15:$N$15</c:f>
              <c:numCache>
                <c:formatCode>0.00</c:formatCode>
                <c:ptCount val="12"/>
                <c:pt idx="0">
                  <c:v>2.0238124711994385E-4</c:v>
                </c:pt>
                <c:pt idx="1">
                  <c:v>2.006443087903193E-5</c:v>
                </c:pt>
                <c:pt idx="2">
                  <c:v>1.7291763932838789E-5</c:v>
                </c:pt>
                <c:pt idx="3">
                  <c:v>1.8694458771709133E-3</c:v>
                </c:pt>
                <c:pt idx="4">
                  <c:v>1.2823281614714882E-4</c:v>
                </c:pt>
                <c:pt idx="5">
                  <c:v>7.848326468713895E-3</c:v>
                </c:pt>
                <c:pt idx="6">
                  <c:v>8.4798601230727134E-5</c:v>
                </c:pt>
                <c:pt idx="7">
                  <c:v>5.1325480534811513E-6</c:v>
                </c:pt>
                <c:pt idx="8">
                  <c:v>8.2224645419602584E-3</c:v>
                </c:pt>
                <c:pt idx="9">
                  <c:v>1.9327913493349469E-3</c:v>
                </c:pt>
                <c:pt idx="10">
                  <c:v>0.11499764928574611</c:v>
                </c:pt>
                <c:pt idx="11">
                  <c:v>1.2727160972294285E-5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Level'!$B$15:$N$15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0C4-45BD-8C4C-A5544ED4D907}"/>
            </c:ext>
          </c:extLst>
        </c:ser>
        <c:ser>
          <c:idx val="8"/>
          <c:order val="8"/>
          <c:tx>
            <c:strRef>
              <c:f>'Genus Level'!$A$16</c:f>
              <c:strCache>
                <c:ptCount val="1"/>
                <c:pt idx="0">
                  <c:v>Propionibacterium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Level'!$C$16:$N$16</c:f>
              <c:numCache>
                <c:formatCode>0.00</c:formatCode>
                <c:ptCount val="12"/>
                <c:pt idx="0">
                  <c:v>9.397130315398262E-4</c:v>
                </c:pt>
                <c:pt idx="1">
                  <c:v>2.2546135028802688E-5</c:v>
                </c:pt>
                <c:pt idx="2">
                  <c:v>0</c:v>
                </c:pt>
                <c:pt idx="3">
                  <c:v>2.170595176396914E-3</c:v>
                </c:pt>
                <c:pt idx="4">
                  <c:v>3.3663827333137186E-5</c:v>
                </c:pt>
                <c:pt idx="5">
                  <c:v>3.0984491453620584E-3</c:v>
                </c:pt>
                <c:pt idx="6">
                  <c:v>9.9788904954155354E-5</c:v>
                </c:pt>
                <c:pt idx="7">
                  <c:v>1.0265096106962303E-5</c:v>
                </c:pt>
                <c:pt idx="8">
                  <c:v>1.2636562637113685E-2</c:v>
                </c:pt>
                <c:pt idx="9">
                  <c:v>9.289888904577369E-4</c:v>
                </c:pt>
                <c:pt idx="10">
                  <c:v>3.8906585084945502E-2</c:v>
                </c:pt>
                <c:pt idx="11">
                  <c:v>1.4107834249854471E-5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Level'!$B$16:$N$16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0C4-45BD-8C4C-A5544ED4D907}"/>
            </c:ext>
          </c:extLst>
        </c:ser>
        <c:ser>
          <c:idx val="9"/>
          <c:order val="9"/>
          <c:tx>
            <c:strRef>
              <c:f>'Genus Level'!$A$17</c:f>
              <c:strCache>
                <c:ptCount val="1"/>
                <c:pt idx="0">
                  <c:v>Lysobacter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Level'!$C$17:$N$17</c:f>
              <c:numCache>
                <c:formatCode>0.00</c:formatCode>
                <c:ptCount val="12"/>
                <c:pt idx="0">
                  <c:v>1.1114703887018941E-4</c:v>
                </c:pt>
                <c:pt idx="1">
                  <c:v>0</c:v>
                </c:pt>
                <c:pt idx="2">
                  <c:v>8.6458819664193945E-6</c:v>
                </c:pt>
                <c:pt idx="3">
                  <c:v>1.6983306986463134E-3</c:v>
                </c:pt>
                <c:pt idx="4">
                  <c:v>3.0055625996802492E-4</c:v>
                </c:pt>
                <c:pt idx="5">
                  <c:v>2.0848356311834559E-3</c:v>
                </c:pt>
                <c:pt idx="6">
                  <c:v>1.5460689873802606E-5</c:v>
                </c:pt>
                <c:pt idx="7">
                  <c:v>0</c:v>
                </c:pt>
                <c:pt idx="8">
                  <c:v>6.864718216778992E-3</c:v>
                </c:pt>
                <c:pt idx="9">
                  <c:v>1.0652459779403268E-3</c:v>
                </c:pt>
                <c:pt idx="10">
                  <c:v>5.8987523121513209E-2</c:v>
                </c:pt>
                <c:pt idx="11">
                  <c:v>1.1346487694734094E-5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Level'!$B$17:$N$17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F0C4-45BD-8C4C-A5544ED4D907}"/>
            </c:ext>
          </c:extLst>
        </c:ser>
        <c:ser>
          <c:idx val="10"/>
          <c:order val="10"/>
          <c:tx>
            <c:strRef>
              <c:f>'Genus Level'!$A$18</c:f>
              <c:strCache>
                <c:ptCount val="1"/>
                <c:pt idx="0">
                  <c:v>Oceanobacillus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Level'!$C$18:$N$18</c:f>
              <c:numCache>
                <c:formatCode>0.00</c:formatCode>
                <c:ptCount val="12"/>
                <c:pt idx="0">
                  <c:v>4.9503725155317938E-5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8.1286934750977475E-6</c:v>
                </c:pt>
                <c:pt idx="5">
                  <c:v>7.2424826882901347E-2</c:v>
                </c:pt>
                <c:pt idx="6">
                  <c:v>0</c:v>
                </c:pt>
                <c:pt idx="7">
                  <c:v>0</c:v>
                </c:pt>
                <c:pt idx="8">
                  <c:v>2.4760410847424734E-4</c:v>
                </c:pt>
                <c:pt idx="9">
                  <c:v>3.5613220292805299E-4</c:v>
                </c:pt>
                <c:pt idx="10">
                  <c:v>0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Level'!$B$18:$N$18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0C4-45BD-8C4C-A5544ED4D907}"/>
            </c:ext>
          </c:extLst>
        </c:ser>
        <c:ser>
          <c:idx val="11"/>
          <c:order val="11"/>
          <c:tx>
            <c:strRef>
              <c:f>'Genus Level'!$A$19</c:f>
              <c:strCache>
                <c:ptCount val="1"/>
                <c:pt idx="0">
                  <c:v>Renibacterium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Level'!$C$19:$N$19</c:f>
              <c:numCache>
                <c:formatCode>0.00</c:formatCode>
                <c:ptCount val="12"/>
                <c:pt idx="0">
                  <c:v>3.0337230019390494E-4</c:v>
                </c:pt>
                <c:pt idx="1">
                  <c:v>9.0358724134815212E-6</c:v>
                </c:pt>
                <c:pt idx="2">
                  <c:v>0</c:v>
                </c:pt>
                <c:pt idx="3">
                  <c:v>4.4298994936597491E-4</c:v>
                </c:pt>
                <c:pt idx="4">
                  <c:v>9.1375122080733135E-5</c:v>
                </c:pt>
                <c:pt idx="5">
                  <c:v>1.5013268150389908E-3</c:v>
                </c:pt>
                <c:pt idx="6">
                  <c:v>0</c:v>
                </c:pt>
                <c:pt idx="7">
                  <c:v>7.360301477948537E-6</c:v>
                </c:pt>
                <c:pt idx="8">
                  <c:v>1.3436199898849621E-3</c:v>
                </c:pt>
                <c:pt idx="9">
                  <c:v>2.3476142682035445E-4</c:v>
                </c:pt>
                <c:pt idx="10">
                  <c:v>4.9848481024061834E-3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Level'!$B$19:$N$19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F0C4-45BD-8C4C-A5544ED4D907}"/>
            </c:ext>
          </c:extLst>
        </c:ser>
        <c:ser>
          <c:idx val="12"/>
          <c:order val="12"/>
          <c:tx>
            <c:strRef>
              <c:f>'Genus Level'!$A$20</c:f>
              <c:strCache>
                <c:ptCount val="1"/>
                <c:pt idx="0">
                  <c:v>Sphingomonas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Level'!$C$20:$N$20</c:f>
              <c:numCache>
                <c:formatCode>0.00</c:formatCode>
                <c:ptCount val="12"/>
                <c:pt idx="0">
                  <c:v>4.1888044913953791E-5</c:v>
                </c:pt>
                <c:pt idx="1">
                  <c:v>0</c:v>
                </c:pt>
                <c:pt idx="2">
                  <c:v>8.6458819664193945E-6</c:v>
                </c:pt>
                <c:pt idx="3">
                  <c:v>2.4279290124395799E-4</c:v>
                </c:pt>
                <c:pt idx="4">
                  <c:v>2.4386080425293246E-5</c:v>
                </c:pt>
                <c:pt idx="5">
                  <c:v>9.2505607419582586E-4</c:v>
                </c:pt>
                <c:pt idx="6">
                  <c:v>1.5258323415423113E-5</c:v>
                </c:pt>
                <c:pt idx="7">
                  <c:v>5.1325480534811513E-6</c:v>
                </c:pt>
                <c:pt idx="8">
                  <c:v>7.2311627058881459E-4</c:v>
                </c:pt>
                <c:pt idx="9">
                  <c:v>3.1140816834156426E-4</c:v>
                </c:pt>
                <c:pt idx="10">
                  <c:v>1.1912813092530996E-2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Level'!$B$20:$N$20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F0C4-45BD-8C4C-A5544ED4D907}"/>
            </c:ext>
          </c:extLst>
        </c:ser>
        <c:ser>
          <c:idx val="13"/>
          <c:order val="13"/>
          <c:tx>
            <c:strRef>
              <c:f>'Genus Level'!$A$21</c:f>
              <c:strCache>
                <c:ptCount val="1"/>
                <c:pt idx="0">
                  <c:v>Weissella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Level'!$C$21:$N$21</c:f>
              <c:numCache>
                <c:formatCode>0.00</c:formatCode>
                <c:ptCount val="12"/>
                <c:pt idx="0">
                  <c:v>2.3081255329127654E-2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9.4568988814011621E-5</c:v>
                </c:pt>
                <c:pt idx="5">
                  <c:v>0</c:v>
                </c:pt>
                <c:pt idx="6">
                  <c:v>3.3143393674796621E-4</c:v>
                </c:pt>
                <c:pt idx="7">
                  <c:v>0</c:v>
                </c:pt>
                <c:pt idx="8">
                  <c:v>6.0716454159077113E-4</c:v>
                </c:pt>
                <c:pt idx="9">
                  <c:v>3.0575053781961575E-5</c:v>
                </c:pt>
                <c:pt idx="10">
                  <c:v>0</c:v>
                </c:pt>
                <c:pt idx="11">
                  <c:v>3.7821625649113652E-6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Level'!$B$21:$N$21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F0C4-45BD-8C4C-A5544ED4D907}"/>
            </c:ext>
          </c:extLst>
        </c:ser>
        <c:ser>
          <c:idx val="14"/>
          <c:order val="14"/>
          <c:tx>
            <c:strRef>
              <c:f>'Genus Level'!$A$22</c:f>
              <c:strCache>
                <c:ptCount val="1"/>
                <c:pt idx="0">
                  <c:v>Coprococcus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Level'!$C$22:$N$22</c:f>
              <c:numCache>
                <c:formatCode>0.00</c:formatCode>
                <c:ptCount val="12"/>
                <c:pt idx="0">
                  <c:v>2.1197529370140466E-4</c:v>
                </c:pt>
                <c:pt idx="1">
                  <c:v>0</c:v>
                </c:pt>
                <c:pt idx="2">
                  <c:v>0</c:v>
                </c:pt>
                <c:pt idx="3">
                  <c:v>4.7204618735085683E-4</c:v>
                </c:pt>
                <c:pt idx="4">
                  <c:v>8.0948321740142989E-5</c:v>
                </c:pt>
                <c:pt idx="5">
                  <c:v>2.0889160867927944E-3</c:v>
                </c:pt>
                <c:pt idx="6">
                  <c:v>7.8315281660910495E-6</c:v>
                </c:pt>
                <c:pt idx="7">
                  <c:v>5.1325480534811513E-6</c:v>
                </c:pt>
                <c:pt idx="8">
                  <c:v>1.1063681628950329E-3</c:v>
                </c:pt>
                <c:pt idx="9">
                  <c:v>2.1683339129580223E-4</c:v>
                </c:pt>
                <c:pt idx="10">
                  <c:v>2.6620325480039247E-3</c:v>
                </c:pt>
                <c:pt idx="11">
                  <c:v>3.7821625649113652E-6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Level'!$B$22:$N$22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F0C4-45BD-8C4C-A5544ED4D907}"/>
            </c:ext>
          </c:extLst>
        </c:ser>
        <c:ser>
          <c:idx val="15"/>
          <c:order val="15"/>
          <c:tx>
            <c:strRef>
              <c:f>'Genus Level'!$A$23</c:f>
              <c:strCache>
                <c:ptCount val="1"/>
                <c:pt idx="0">
                  <c:v>Paenibacillus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Level'!$C$23:$N$23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3.0066145520144319E-4</c:v>
                </c:pt>
                <c:pt idx="4">
                  <c:v>2.6103867287938709E-5</c:v>
                </c:pt>
                <c:pt idx="5">
                  <c:v>9.5507634678598319E-4</c:v>
                </c:pt>
                <c:pt idx="6">
                  <c:v>1.5460689873802606E-5</c:v>
                </c:pt>
                <c:pt idx="7">
                  <c:v>2.2080904433845612E-5</c:v>
                </c:pt>
                <c:pt idx="8">
                  <c:v>7.2789883253550987E-4</c:v>
                </c:pt>
                <c:pt idx="9">
                  <c:v>2.5433432881924028E-4</c:v>
                </c:pt>
                <c:pt idx="10">
                  <c:v>1.2639198503915566E-2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Level'!$B$23:$N$23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F0C4-45BD-8C4C-A5544ED4D907}"/>
            </c:ext>
          </c:extLst>
        </c:ser>
        <c:ser>
          <c:idx val="16"/>
          <c:order val="16"/>
          <c:tx>
            <c:strRef>
              <c:f>'Genus Level'!$A$24</c:f>
              <c:strCache>
                <c:ptCount val="1"/>
                <c:pt idx="0">
                  <c:v>Acetobacter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Level'!$C$24:$N$24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4.671576097710654E-5</c:v>
                </c:pt>
                <c:pt idx="5">
                  <c:v>6.8030441686898592E-3</c:v>
                </c:pt>
                <c:pt idx="6">
                  <c:v>0</c:v>
                </c:pt>
                <c:pt idx="7">
                  <c:v>6.3649929219964827E-4</c:v>
                </c:pt>
                <c:pt idx="8">
                  <c:v>0</c:v>
                </c:pt>
                <c:pt idx="9">
                  <c:v>2.1037670644574631E-3</c:v>
                </c:pt>
                <c:pt idx="10">
                  <c:v>0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Level'!$B$24:$N$24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F0C4-45BD-8C4C-A5544ED4D907}"/>
            </c:ext>
          </c:extLst>
        </c:ser>
        <c:ser>
          <c:idx val="17"/>
          <c:order val="17"/>
          <c:tx>
            <c:strRef>
              <c:f>'Genus Level'!$A$25</c:f>
              <c:strCache>
                <c:ptCount val="1"/>
                <c:pt idx="0">
                  <c:v>Finegoldia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lumOff val="2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lumOff val="2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Off val="2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Level'!$C$25:$N$25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3.517844265034387E-5</c:v>
                </c:pt>
                <c:pt idx="10">
                  <c:v>1.9493177387914229E-3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Level'!$B$25:$N$25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F0C4-45BD-8C4C-A5544ED4D907}"/>
            </c:ext>
          </c:extLst>
        </c:ser>
        <c:ser>
          <c:idx val="18"/>
          <c:order val="18"/>
          <c:tx>
            <c:strRef>
              <c:f>'Genus Level'!$A$26</c:f>
              <c:strCache>
                <c:ptCount val="1"/>
                <c:pt idx="0">
                  <c:v>Leuconostoc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Level'!$C$26:$N$26</c:f>
              <c:numCache>
                <c:formatCode>0.00</c:formatCode>
                <c:ptCount val="12"/>
                <c:pt idx="0">
                  <c:v>0</c:v>
                </c:pt>
                <c:pt idx="1">
                  <c:v>1.1273067514401344E-5</c:v>
                </c:pt>
                <c:pt idx="2">
                  <c:v>0</c:v>
                </c:pt>
                <c:pt idx="3">
                  <c:v>0</c:v>
                </c:pt>
                <c:pt idx="4">
                  <c:v>8.1286934750977475E-6</c:v>
                </c:pt>
                <c:pt idx="5">
                  <c:v>0</c:v>
                </c:pt>
                <c:pt idx="6">
                  <c:v>8.9268647148641606E-3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Level'!$B$26:$N$26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F0C4-45BD-8C4C-A5544ED4D907}"/>
            </c:ext>
          </c:extLst>
        </c:ser>
        <c:ser>
          <c:idx val="19"/>
          <c:order val="19"/>
          <c:tx>
            <c:strRef>
              <c:f>'Genus Level'!$A$27</c:f>
              <c:strCache>
                <c:ptCount val="1"/>
                <c:pt idx="0">
                  <c:v>Enhydrobacter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Level'!$C$27:$N$27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2.8465698832906349E-4</c:v>
                </c:pt>
                <c:pt idx="4">
                  <c:v>1.7406440382941687E-5</c:v>
                </c:pt>
                <c:pt idx="5">
                  <c:v>7.4371560315335413E-5</c:v>
                </c:pt>
                <c:pt idx="6">
                  <c:v>1.5663056332182099E-5</c:v>
                </c:pt>
                <c:pt idx="7">
                  <c:v>0</c:v>
                </c:pt>
                <c:pt idx="8">
                  <c:v>9.5812973076554565E-5</c:v>
                </c:pt>
                <c:pt idx="9">
                  <c:v>3.798645747241503E-5</c:v>
                </c:pt>
                <c:pt idx="10">
                  <c:v>5.0826354896220055E-3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Level'!$B$27:$N$27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F0C4-45BD-8C4C-A5544ED4D907}"/>
            </c:ext>
          </c:extLst>
        </c:ser>
        <c:ser>
          <c:idx val="20"/>
          <c:order val="20"/>
          <c:tx>
            <c:strRef>
              <c:f>'Genus Level'!$A$28</c:f>
              <c:strCache>
                <c:ptCount val="1"/>
                <c:pt idx="0">
                  <c:v>Alcanivorax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Level'!$C$28:$N$28</c:f>
              <c:numCache>
                <c:formatCode>0.00</c:formatCode>
                <c:ptCount val="12"/>
                <c:pt idx="0">
                  <c:v>1.2375931288829484E-5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1.5258323415423113E-5</c:v>
                </c:pt>
                <c:pt idx="7">
                  <c:v>5.1325480534811513E-6</c:v>
                </c:pt>
                <c:pt idx="8">
                  <c:v>1.7170854077540096E-4</c:v>
                </c:pt>
                <c:pt idx="9">
                  <c:v>2.5971664913579287E-5</c:v>
                </c:pt>
                <c:pt idx="10">
                  <c:v>5.0060226578345747E-3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Level'!$B$28:$N$28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F0C4-45BD-8C4C-A5544ED4D907}"/>
            </c:ext>
          </c:extLst>
        </c:ser>
        <c:ser>
          <c:idx val="21"/>
          <c:order val="21"/>
          <c:tx>
            <c:strRef>
              <c:f>'Genus Level'!$A$29</c:f>
              <c:strCache>
                <c:ptCount val="1"/>
                <c:pt idx="0">
                  <c:v>Corynebacterium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Level'!$C$29:$N$29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2.1349274124679761E-4</c:v>
                </c:pt>
                <c:pt idx="4">
                  <c:v>1.3051933643969354E-5</c:v>
                </c:pt>
                <c:pt idx="5">
                  <c:v>9.2928166527274421E-5</c:v>
                </c:pt>
                <c:pt idx="6">
                  <c:v>7.8315281660910495E-6</c:v>
                </c:pt>
                <c:pt idx="7">
                  <c:v>0</c:v>
                </c:pt>
                <c:pt idx="8">
                  <c:v>5.3048181630099671E-4</c:v>
                </c:pt>
                <c:pt idx="9">
                  <c:v>0</c:v>
                </c:pt>
                <c:pt idx="10">
                  <c:v>1.2995451591942819E-4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Level'!$B$29:$N$29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F0C4-45BD-8C4C-A5544ED4D907}"/>
            </c:ext>
          </c:extLst>
        </c:ser>
        <c:ser>
          <c:idx val="22"/>
          <c:order val="22"/>
          <c:tx>
            <c:strRef>
              <c:f>'Genus Level'!$A$30</c:f>
              <c:strCache>
                <c:ptCount val="1"/>
                <c:pt idx="0">
                  <c:v>Methylobacterium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Level'!$C$30:$N$30</c:f>
              <c:numCache>
                <c:formatCode>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6.4977257959714096E-4</c:v>
                </c:pt>
                <c:pt idx="11">
                  <c:v>0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Level'!$B$30:$N$30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F0C4-45BD-8C4C-A5544ED4D907}"/>
            </c:ext>
          </c:extLst>
        </c:ser>
        <c:ser>
          <c:idx val="23"/>
          <c:order val="23"/>
          <c:tx>
            <c:strRef>
              <c:f>'Genus Level'!$A$31</c:f>
              <c:strCache>
                <c:ptCount val="1"/>
                <c:pt idx="0">
                  <c:v>N/A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8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8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8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Level'!$C$31:$N$31</c:f>
              <c:numCache>
                <c:formatCode>0.00</c:formatCode>
                <c:ptCount val="12"/>
                <c:pt idx="0">
                  <c:v>6.7721967122542533E-3</c:v>
                </c:pt>
                <c:pt idx="1">
                  <c:v>4.6633837982676803E-4</c:v>
                </c:pt>
                <c:pt idx="2">
                  <c:v>3.335493915637102E-2</c:v>
                </c:pt>
                <c:pt idx="3">
                  <c:v>3.9989343641320917E-3</c:v>
                </c:pt>
                <c:pt idx="4">
                  <c:v>0.10817114373103755</c:v>
                </c:pt>
                <c:pt idx="5">
                  <c:v>5.5911412629832723E-3</c:v>
                </c:pt>
                <c:pt idx="6">
                  <c:v>6.4062653213590717E-3</c:v>
                </c:pt>
                <c:pt idx="7">
                  <c:v>2.7377965986709329E-3</c:v>
                </c:pt>
                <c:pt idx="8">
                  <c:v>3.7694942858442701E-2</c:v>
                </c:pt>
                <c:pt idx="9">
                  <c:v>2.0023648846947899E-2</c:v>
                </c:pt>
                <c:pt idx="10">
                  <c:v>7.0590450990326875E-2</c:v>
                </c:pt>
                <c:pt idx="11">
                  <c:v>3.0111335590904372E-3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Level'!$B$31:$N$31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F0C4-45BD-8C4C-A5544ED4D907}"/>
            </c:ext>
          </c:extLst>
        </c:ser>
        <c:ser>
          <c:idx val="24"/>
          <c:order val="24"/>
          <c:tx>
            <c:strRef>
              <c:f>'Genus Level'!$A$32</c:f>
              <c:strCache>
                <c:ptCount val="1"/>
                <c:pt idx="0">
                  <c:v>Others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lumOff val="4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lumOff val="4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Off val="4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'Genus Level'!$C$7:$N$7</c:f>
              <c:strCache>
                <c:ptCount val="12"/>
                <c:pt idx="0">
                  <c:v>IRZ2</c:v>
                </c:pt>
                <c:pt idx="1">
                  <c:v>IRZ3</c:v>
                </c:pt>
                <c:pt idx="2">
                  <c:v>IRZ4</c:v>
                </c:pt>
                <c:pt idx="3">
                  <c:v>IRZ5</c:v>
                </c:pt>
                <c:pt idx="4">
                  <c:v>IRZ6</c:v>
                </c:pt>
                <c:pt idx="5">
                  <c:v>IRZ7</c:v>
                </c:pt>
                <c:pt idx="6">
                  <c:v>IRZ8</c:v>
                </c:pt>
                <c:pt idx="7">
                  <c:v>IRZ9</c:v>
                </c:pt>
                <c:pt idx="8">
                  <c:v>IRZ10</c:v>
                </c:pt>
                <c:pt idx="9">
                  <c:v>IRZ11</c:v>
                </c:pt>
                <c:pt idx="10">
                  <c:v>IRZ12</c:v>
                </c:pt>
                <c:pt idx="11">
                  <c:v>IRZ13</c:v>
                </c:pt>
              </c:str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Level'!$B$7:$N$7</c15:sqref>
                  </c15:fullRef>
                </c:ext>
              </c:extLst>
            </c:strRef>
          </c:cat>
          <c:val>
            <c:numRef>
              <c:f>'Genus Level'!$C$32:$N$32</c:f>
              <c:numCache>
                <c:formatCode>0.00</c:formatCode>
                <c:ptCount val="12"/>
                <c:pt idx="0">
                  <c:v>1.6148882167556944E-2</c:v>
                </c:pt>
                <c:pt idx="1">
                  <c:v>8.2143599542806589E-3</c:v>
                </c:pt>
                <c:pt idx="2">
                  <c:v>5.1752657544014884E-3</c:v>
                </c:pt>
                <c:pt idx="3">
                  <c:v>9.9980804921734334E-3</c:v>
                </c:pt>
                <c:pt idx="4">
                  <c:v>7.8754949403991859E-3</c:v>
                </c:pt>
                <c:pt idx="5">
                  <c:v>2.1232165209303933E-2</c:v>
                </c:pt>
                <c:pt idx="6">
                  <c:v>6.0800366588096288E-3</c:v>
                </c:pt>
                <c:pt idx="7">
                  <c:v>2.8619174320148786E-3</c:v>
                </c:pt>
                <c:pt idx="8">
                  <c:v>3.5073052347958579E-2</c:v>
                </c:pt>
                <c:pt idx="9">
                  <c:v>2.2501452650273923E-2</c:v>
                </c:pt>
                <c:pt idx="10">
                  <c:v>3.4970392218708235E-2</c:v>
                </c:pt>
                <c:pt idx="11">
                  <c:v>4.0505238854776264E-3</c:v>
                </c:pt>
              </c:numCache>
              <c:extLst xmlns:c16r2="http://schemas.microsoft.com/office/drawing/2015/06/chart">
                <c:ext xmlns:c15="http://schemas.microsoft.com/office/drawing/2012/chart" uri="{02D57815-91ED-43cb-92C2-25804820EDAC}">
                  <c15:fullRef>
                    <c15:sqref>'Genus Level'!$B$32:$N$32</c15:sqref>
                  </c15:fullRef>
                </c:ext>
              </c:extLst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0C4-45BD-8C4C-A5544ED4D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289408"/>
        <c:axId val="210291328"/>
      </c:barChart>
      <c:catAx>
        <c:axId val="210289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Sample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291328"/>
        <c:crosses val="autoZero"/>
        <c:auto val="1"/>
        <c:lblAlgn val="ctr"/>
        <c:lblOffset val="100"/>
        <c:noMultiLvlLbl val="0"/>
      </c:catAx>
      <c:valAx>
        <c:axId val="21029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Relative abundance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2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1028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451938072958268E-2"/>
          <c:y val="0.82116012380172898"/>
          <c:w val="0.95523793221499498"/>
          <c:h val="0.160918729244865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2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710837</xdr:colOff>
      <xdr:row>17</xdr:row>
      <xdr:rowOff>10884</xdr:rowOff>
    </xdr:from>
    <xdr:to>
      <xdr:col>14</xdr:col>
      <xdr:colOff>370894</xdr:colOff>
      <xdr:row>36</xdr:row>
      <xdr:rowOff>94798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8C7704B-69ED-4FD7-8B0D-8E02DC7DC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373380</xdr:colOff>
      <xdr:row>32</xdr:row>
      <xdr:rowOff>121920</xdr:rowOff>
    </xdr:from>
    <xdr:to>
      <xdr:col>18</xdr:col>
      <xdr:colOff>229380</xdr:colOff>
      <xdr:row>52</xdr:row>
      <xdr:rowOff>64320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B0092B2F-1C89-44CB-BA05-CEB4D647BF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70" zoomScaleNormal="70" workbookViewId="0">
      <selection activeCell="K1" sqref="K1"/>
    </sheetView>
  </sheetViews>
  <sheetFormatPr defaultColWidth="8.85546875" defaultRowHeight="12.75" x14ac:dyDescent="0.2"/>
  <cols>
    <col min="1" max="1" width="4.7109375" style="28" customWidth="1"/>
    <col min="2" max="2" width="10" style="29" bestFit="1" customWidth="1"/>
    <col min="3" max="3" width="21.28515625" style="29" bestFit="1" customWidth="1"/>
    <col min="4" max="4" width="20.42578125" style="29" bestFit="1" customWidth="1"/>
    <col min="5" max="5" width="24.7109375" style="29" customWidth="1"/>
    <col min="6" max="6" width="14.28515625" style="29" customWidth="1"/>
    <col min="7" max="7" width="8.85546875" style="29" customWidth="1"/>
    <col min="8" max="10" width="8.85546875" style="29"/>
    <col min="11" max="11" width="134.28515625" style="29" bestFit="1" customWidth="1"/>
    <col min="12" max="16384" width="8.85546875" style="29"/>
  </cols>
  <sheetData>
    <row r="1" spans="1:18" ht="15" x14ac:dyDescent="0.25">
      <c r="E1" s="36"/>
      <c r="F1" s="36"/>
      <c r="G1" s="36"/>
      <c r="H1" s="36"/>
      <c r="I1" s="36"/>
      <c r="J1" s="36"/>
      <c r="K1" s="37" t="s">
        <v>373</v>
      </c>
      <c r="L1" s="36"/>
      <c r="M1" s="36"/>
      <c r="N1" s="36"/>
      <c r="O1" s="36"/>
      <c r="P1" s="36"/>
      <c r="Q1" s="36"/>
      <c r="R1" s="36"/>
    </row>
    <row r="2" spans="1:18" ht="15" x14ac:dyDescent="0.25">
      <c r="E2" s="36"/>
      <c r="F2" s="36"/>
      <c r="G2" s="36"/>
      <c r="H2" s="36"/>
      <c r="I2" s="36"/>
      <c r="J2" s="36"/>
      <c r="K2" s="37" t="s">
        <v>370</v>
      </c>
      <c r="L2" s="36"/>
      <c r="M2" s="36"/>
      <c r="N2" s="36"/>
      <c r="O2" s="36"/>
      <c r="P2" s="36"/>
      <c r="Q2" s="36"/>
      <c r="R2" s="36"/>
    </row>
    <row r="3" spans="1:18" ht="15" x14ac:dyDescent="0.25">
      <c r="E3" s="36"/>
      <c r="F3" s="36"/>
      <c r="G3" s="36"/>
      <c r="H3" s="36"/>
      <c r="I3" s="36"/>
      <c r="J3" s="36"/>
      <c r="K3" s="37" t="s">
        <v>371</v>
      </c>
      <c r="L3" s="36"/>
      <c r="M3" s="36"/>
      <c r="N3" s="36"/>
      <c r="O3" s="36"/>
      <c r="P3" s="36"/>
      <c r="Q3" s="36"/>
      <c r="R3" s="36"/>
    </row>
    <row r="4" spans="1:18" ht="14.45" x14ac:dyDescent="0.3">
      <c r="E4" s="36"/>
      <c r="F4" s="36"/>
      <c r="G4" s="36"/>
      <c r="H4" s="36"/>
      <c r="I4" s="36"/>
      <c r="J4" s="36"/>
      <c r="K4" s="37" t="s">
        <v>372</v>
      </c>
      <c r="L4" s="36"/>
      <c r="M4" s="36"/>
      <c r="N4" s="36"/>
      <c r="O4" s="36"/>
      <c r="P4" s="36"/>
      <c r="Q4" s="36"/>
      <c r="R4" s="36"/>
    </row>
    <row r="6" spans="1:18" ht="14.45" x14ac:dyDescent="0.25">
      <c r="A6" s="27" t="s">
        <v>114</v>
      </c>
      <c r="B6" s="27" t="s">
        <v>115</v>
      </c>
      <c r="C6" s="27" t="s">
        <v>116</v>
      </c>
      <c r="D6" s="28" t="s">
        <v>117</v>
      </c>
      <c r="E6" s="28" t="s">
        <v>118</v>
      </c>
      <c r="F6" s="28" t="s">
        <v>119</v>
      </c>
    </row>
    <row r="7" spans="1:18" ht="14.45" x14ac:dyDescent="0.3">
      <c r="A7" s="28" t="s">
        <v>60</v>
      </c>
      <c r="B7" s="29">
        <v>328</v>
      </c>
      <c r="C7" s="30">
        <v>254</v>
      </c>
      <c r="D7" s="29">
        <v>293</v>
      </c>
      <c r="E7" s="29">
        <v>202</v>
      </c>
      <c r="F7" s="29">
        <v>91</v>
      </c>
    </row>
    <row r="8" spans="1:18" ht="14.45" x14ac:dyDescent="0.3">
      <c r="A8" s="28" t="s">
        <v>61</v>
      </c>
      <c r="B8" s="29">
        <v>249</v>
      </c>
      <c r="C8" s="30">
        <v>254</v>
      </c>
      <c r="D8" s="29">
        <v>214</v>
      </c>
      <c r="E8" s="29">
        <v>113</v>
      </c>
      <c r="F8" s="29">
        <v>101</v>
      </c>
    </row>
    <row r="9" spans="1:18" ht="14.45" x14ac:dyDescent="0.3">
      <c r="A9" s="28" t="s">
        <v>62</v>
      </c>
      <c r="B9" s="29">
        <v>822</v>
      </c>
      <c r="C9" s="30">
        <v>254</v>
      </c>
      <c r="D9" s="29">
        <v>752</v>
      </c>
      <c r="E9" s="29">
        <v>448</v>
      </c>
      <c r="F9" s="29">
        <v>304</v>
      </c>
    </row>
    <row r="10" spans="1:18" ht="14.45" x14ac:dyDescent="0.3">
      <c r="A10" s="28" t="s">
        <v>63</v>
      </c>
      <c r="B10" s="31">
        <v>23745</v>
      </c>
      <c r="C10" s="30">
        <v>254</v>
      </c>
      <c r="D10" s="31">
        <v>22612</v>
      </c>
      <c r="E10" s="31">
        <v>9102</v>
      </c>
      <c r="F10" s="31">
        <v>13510</v>
      </c>
    </row>
    <row r="11" spans="1:18" ht="14.45" x14ac:dyDescent="0.3">
      <c r="A11" s="28" t="s">
        <v>64</v>
      </c>
      <c r="B11" s="31">
        <v>34348</v>
      </c>
      <c r="C11" s="30">
        <v>254</v>
      </c>
      <c r="D11" s="31">
        <v>32678</v>
      </c>
      <c r="E11" s="31">
        <v>13315</v>
      </c>
      <c r="F11" s="31">
        <v>19363</v>
      </c>
    </row>
    <row r="12" spans="1:18" ht="14.45" x14ac:dyDescent="0.3">
      <c r="A12" s="28" t="s">
        <v>65</v>
      </c>
      <c r="B12" s="31">
        <v>48282</v>
      </c>
      <c r="C12" s="30">
        <v>254</v>
      </c>
      <c r="D12" s="31">
        <v>45914</v>
      </c>
      <c r="E12" s="31">
        <v>18980</v>
      </c>
      <c r="F12" s="31">
        <v>26934</v>
      </c>
    </row>
    <row r="13" spans="1:18" ht="14.45" x14ac:dyDescent="0.3">
      <c r="A13" s="28" t="s">
        <v>66</v>
      </c>
      <c r="B13" s="31">
        <v>48136</v>
      </c>
      <c r="C13" s="30">
        <v>254</v>
      </c>
      <c r="D13" s="31">
        <v>46331</v>
      </c>
      <c r="E13" s="31">
        <v>16762</v>
      </c>
      <c r="F13" s="31">
        <v>29569</v>
      </c>
    </row>
    <row r="14" spans="1:18" ht="14.45" x14ac:dyDescent="0.3">
      <c r="A14" s="28" t="s">
        <v>67</v>
      </c>
      <c r="B14" s="31">
        <v>61609</v>
      </c>
      <c r="C14" s="30">
        <v>254</v>
      </c>
      <c r="D14" s="31">
        <v>59010</v>
      </c>
      <c r="E14" s="31">
        <v>22120</v>
      </c>
      <c r="F14" s="31">
        <v>36890</v>
      </c>
    </row>
    <row r="15" spans="1:18" ht="14.45" x14ac:dyDescent="0.3">
      <c r="A15" s="28" t="s">
        <v>68</v>
      </c>
      <c r="B15" s="31">
        <v>64367</v>
      </c>
      <c r="C15" s="30">
        <v>254</v>
      </c>
      <c r="D15" s="31">
        <v>61471</v>
      </c>
      <c r="E15" s="31">
        <v>23555</v>
      </c>
      <c r="F15" s="31">
        <v>37916</v>
      </c>
    </row>
    <row r="16" spans="1:18" ht="14.45" x14ac:dyDescent="0.3">
      <c r="A16" s="28" t="s">
        <v>69</v>
      </c>
      <c r="B16" s="31">
        <v>63848</v>
      </c>
      <c r="C16" s="30">
        <v>254</v>
      </c>
      <c r="D16" s="31">
        <v>59971</v>
      </c>
      <c r="E16" s="31">
        <v>21417</v>
      </c>
      <c r="F16" s="31">
        <v>38554</v>
      </c>
    </row>
    <row r="17" spans="1:6" ht="14.45" x14ac:dyDescent="0.3">
      <c r="A17" s="28" t="s">
        <v>70</v>
      </c>
      <c r="B17" s="31">
        <v>39011</v>
      </c>
      <c r="C17" s="30">
        <v>254</v>
      </c>
      <c r="D17" s="31">
        <v>36478</v>
      </c>
      <c r="E17" s="31">
        <v>13164</v>
      </c>
      <c r="F17" s="31">
        <v>23314</v>
      </c>
    </row>
    <row r="18" spans="1:6" ht="14.45" x14ac:dyDescent="0.3">
      <c r="A18" s="28" t="s">
        <v>71</v>
      </c>
      <c r="B18" s="31">
        <v>47032</v>
      </c>
      <c r="C18" s="30">
        <v>254</v>
      </c>
      <c r="D18" s="31">
        <v>43781</v>
      </c>
      <c r="E18" s="31">
        <v>16553</v>
      </c>
      <c r="F18" s="31">
        <v>27228</v>
      </c>
    </row>
    <row r="19" spans="1:6" ht="14.45" x14ac:dyDescent="0.3">
      <c r="A19" s="28" t="s">
        <v>72</v>
      </c>
      <c r="B19" s="31">
        <v>8109</v>
      </c>
      <c r="C19" s="30">
        <v>254</v>
      </c>
      <c r="D19" s="31">
        <v>7523</v>
      </c>
      <c r="E19" s="31">
        <v>2855</v>
      </c>
      <c r="F19" s="31">
        <v>4668</v>
      </c>
    </row>
    <row r="20" spans="1:6" ht="14.45" x14ac:dyDescent="0.3">
      <c r="A20" s="28" t="s">
        <v>73</v>
      </c>
      <c r="B20" s="31">
        <v>5893</v>
      </c>
      <c r="C20" s="30">
        <v>254</v>
      </c>
      <c r="D20" s="31">
        <v>5427</v>
      </c>
      <c r="E20" s="31">
        <v>2101</v>
      </c>
      <c r="F20" s="31">
        <v>3326</v>
      </c>
    </row>
    <row r="21" spans="1:6" ht="14.45" x14ac:dyDescent="0.3">
      <c r="A21" s="28" t="s">
        <v>74</v>
      </c>
      <c r="B21" s="31">
        <v>8025</v>
      </c>
      <c r="C21" s="30">
        <v>254</v>
      </c>
      <c r="D21" s="31">
        <v>7534</v>
      </c>
      <c r="E21" s="31">
        <v>2850</v>
      </c>
      <c r="F21" s="31">
        <v>4684</v>
      </c>
    </row>
    <row r="22" spans="1:6" ht="14.45" x14ac:dyDescent="0.3">
      <c r="A22" s="28" t="s">
        <v>75</v>
      </c>
      <c r="B22" s="31">
        <v>33738</v>
      </c>
      <c r="C22" s="30">
        <v>254</v>
      </c>
      <c r="D22" s="31">
        <v>31620</v>
      </c>
      <c r="E22" s="31">
        <v>12470</v>
      </c>
      <c r="F22" s="31">
        <v>19150</v>
      </c>
    </row>
    <row r="23" spans="1:6" ht="14.45" x14ac:dyDescent="0.3">
      <c r="A23" s="28" t="s">
        <v>76</v>
      </c>
      <c r="B23" s="31">
        <v>44896</v>
      </c>
      <c r="C23" s="30">
        <v>254</v>
      </c>
      <c r="D23" s="31">
        <v>41985</v>
      </c>
      <c r="E23" s="31">
        <v>16446</v>
      </c>
      <c r="F23" s="31">
        <v>25539</v>
      </c>
    </row>
    <row r="24" spans="1:6" ht="14.45" x14ac:dyDescent="0.3">
      <c r="A24" s="28" t="s">
        <v>77</v>
      </c>
      <c r="B24" s="31">
        <v>71791</v>
      </c>
      <c r="C24" s="30">
        <v>254</v>
      </c>
      <c r="D24" s="31">
        <v>67259</v>
      </c>
      <c r="E24" s="31">
        <v>26252</v>
      </c>
      <c r="F24" s="31">
        <v>41007</v>
      </c>
    </row>
    <row r="25" spans="1:6" ht="14.45" x14ac:dyDescent="0.3">
      <c r="A25" s="28" t="s">
        <v>78</v>
      </c>
      <c r="B25" s="31">
        <v>9253</v>
      </c>
      <c r="C25" s="30">
        <v>254</v>
      </c>
      <c r="D25" s="31">
        <v>8404</v>
      </c>
      <c r="E25" s="31">
        <v>4126</v>
      </c>
      <c r="F25" s="31">
        <v>4278</v>
      </c>
    </row>
    <row r="26" spans="1:6" ht="14.45" x14ac:dyDescent="0.3">
      <c r="A26" s="28" t="s">
        <v>79</v>
      </c>
      <c r="B26" s="31">
        <v>10086</v>
      </c>
      <c r="C26" s="30">
        <v>254</v>
      </c>
      <c r="D26" s="31">
        <v>9408</v>
      </c>
      <c r="E26" s="31">
        <v>4926</v>
      </c>
      <c r="F26" s="31">
        <v>4482</v>
      </c>
    </row>
    <row r="27" spans="1:6" ht="14.45" x14ac:dyDescent="0.3">
      <c r="A27" s="28" t="s">
        <v>80</v>
      </c>
      <c r="B27" s="31">
        <v>7980</v>
      </c>
      <c r="C27" s="30">
        <v>254</v>
      </c>
      <c r="D27" s="31">
        <v>7344</v>
      </c>
      <c r="E27" s="31">
        <v>3757</v>
      </c>
      <c r="F27" s="31">
        <v>3587</v>
      </c>
    </row>
    <row r="28" spans="1:6" ht="14.45" x14ac:dyDescent="0.3">
      <c r="A28" s="28" t="s">
        <v>81</v>
      </c>
      <c r="B28" s="31">
        <v>70693</v>
      </c>
      <c r="C28" s="30">
        <v>254</v>
      </c>
      <c r="D28" s="31">
        <v>67747</v>
      </c>
      <c r="E28" s="31">
        <v>24443</v>
      </c>
      <c r="F28" s="31">
        <v>43304</v>
      </c>
    </row>
    <row r="29" spans="1:6" ht="14.45" x14ac:dyDescent="0.3">
      <c r="A29" s="28" t="s">
        <v>82</v>
      </c>
      <c r="B29" s="31">
        <v>69145</v>
      </c>
      <c r="C29" s="30">
        <v>254</v>
      </c>
      <c r="D29" s="31">
        <v>66388</v>
      </c>
      <c r="E29" s="31">
        <v>23825</v>
      </c>
      <c r="F29" s="31">
        <v>42563</v>
      </c>
    </row>
    <row r="30" spans="1:6" ht="14.45" x14ac:dyDescent="0.3">
      <c r="A30" s="28" t="s">
        <v>83</v>
      </c>
      <c r="B30" s="31">
        <v>72854</v>
      </c>
      <c r="C30" s="30">
        <v>254</v>
      </c>
      <c r="D30" s="31">
        <v>69424</v>
      </c>
      <c r="E30" s="31">
        <v>25732</v>
      </c>
      <c r="F30" s="31">
        <v>43692</v>
      </c>
    </row>
    <row r="31" spans="1:6" ht="14.45" x14ac:dyDescent="0.3">
      <c r="A31" s="28" t="s">
        <v>84</v>
      </c>
      <c r="B31" s="31">
        <v>55249</v>
      </c>
      <c r="C31" s="30">
        <v>254</v>
      </c>
      <c r="D31" s="31">
        <v>52844</v>
      </c>
      <c r="E31" s="31">
        <v>18231</v>
      </c>
      <c r="F31" s="31">
        <v>34613</v>
      </c>
    </row>
    <row r="32" spans="1:6" ht="14.45" x14ac:dyDescent="0.3">
      <c r="A32" s="28" t="s">
        <v>85</v>
      </c>
      <c r="B32" s="31">
        <v>104114</v>
      </c>
      <c r="C32" s="30">
        <v>254</v>
      </c>
      <c r="D32" s="31">
        <v>99614</v>
      </c>
      <c r="E32" s="31">
        <v>34669</v>
      </c>
      <c r="F32" s="31">
        <v>64945</v>
      </c>
    </row>
    <row r="33" spans="1:6" ht="14.45" x14ac:dyDescent="0.3">
      <c r="A33" s="28" t="s">
        <v>86</v>
      </c>
      <c r="B33" s="31">
        <v>71333</v>
      </c>
      <c r="C33" s="30">
        <v>254</v>
      </c>
      <c r="D33" s="31">
        <v>68608</v>
      </c>
      <c r="E33" s="31">
        <v>23320</v>
      </c>
      <c r="F33" s="31">
        <v>45288</v>
      </c>
    </row>
    <row r="34" spans="1:6" ht="14.45" x14ac:dyDescent="0.3">
      <c r="A34" s="28" t="s">
        <v>87</v>
      </c>
      <c r="B34" s="31">
        <v>7334</v>
      </c>
      <c r="C34" s="30">
        <v>254</v>
      </c>
      <c r="D34" s="31">
        <v>6825</v>
      </c>
      <c r="E34" s="31">
        <v>3346</v>
      </c>
      <c r="F34" s="31">
        <v>3479</v>
      </c>
    </row>
    <row r="35" spans="1:6" ht="14.45" x14ac:dyDescent="0.3">
      <c r="A35" s="28" t="s">
        <v>88</v>
      </c>
      <c r="B35" s="31">
        <v>9119</v>
      </c>
      <c r="C35" s="30">
        <v>254</v>
      </c>
      <c r="D35" s="31">
        <v>8527</v>
      </c>
      <c r="E35" s="31">
        <v>4135</v>
      </c>
      <c r="F35" s="31">
        <v>4392</v>
      </c>
    </row>
    <row r="36" spans="1:6" ht="14.45" x14ac:dyDescent="0.3">
      <c r="A36" s="28" t="s">
        <v>89</v>
      </c>
      <c r="B36" s="31">
        <v>11805</v>
      </c>
      <c r="C36" s="30">
        <v>254</v>
      </c>
      <c r="D36" s="31">
        <v>11052</v>
      </c>
      <c r="E36" s="31">
        <v>5566</v>
      </c>
      <c r="F36" s="31">
        <v>5486</v>
      </c>
    </row>
    <row r="37" spans="1:6" ht="14.45" x14ac:dyDescent="0.3">
      <c r="A37" s="28" t="s">
        <v>90</v>
      </c>
      <c r="B37" s="31">
        <v>32851</v>
      </c>
      <c r="C37" s="30">
        <v>254</v>
      </c>
      <c r="D37" s="31">
        <v>31390</v>
      </c>
      <c r="E37" s="31">
        <v>12439</v>
      </c>
      <c r="F37" s="31">
        <v>18951</v>
      </c>
    </row>
    <row r="38" spans="1:6" ht="14.45" x14ac:dyDescent="0.3">
      <c r="A38" s="28" t="s">
        <v>91</v>
      </c>
      <c r="B38" s="31">
        <v>46235</v>
      </c>
      <c r="C38" s="30">
        <v>254</v>
      </c>
      <c r="D38" s="31">
        <v>43920</v>
      </c>
      <c r="E38" s="31">
        <v>18251</v>
      </c>
      <c r="F38" s="31">
        <v>25669</v>
      </c>
    </row>
    <row r="39" spans="1:6" ht="14.45" x14ac:dyDescent="0.3">
      <c r="A39" s="28" t="s">
        <v>92</v>
      </c>
      <c r="B39" s="31">
        <v>48201</v>
      </c>
      <c r="C39" s="30">
        <v>254</v>
      </c>
      <c r="D39" s="31">
        <v>45710</v>
      </c>
      <c r="E39" s="31">
        <v>19044</v>
      </c>
      <c r="F39" s="31">
        <v>26666</v>
      </c>
    </row>
    <row r="40" spans="1:6" ht="14.45" x14ac:dyDescent="0.3">
      <c r="A40" s="28" t="s">
        <v>93</v>
      </c>
      <c r="B40" s="31">
        <v>3921</v>
      </c>
      <c r="C40" s="30">
        <v>254</v>
      </c>
      <c r="D40" s="31">
        <v>3633</v>
      </c>
      <c r="E40" s="31">
        <v>1981</v>
      </c>
      <c r="F40" s="31">
        <v>1652</v>
      </c>
    </row>
    <row r="41" spans="1:6" ht="14.45" x14ac:dyDescent="0.3">
      <c r="A41" s="28" t="s">
        <v>94</v>
      </c>
      <c r="B41" s="31">
        <v>1287</v>
      </c>
      <c r="C41" s="30">
        <v>254</v>
      </c>
      <c r="D41" s="31">
        <v>1190</v>
      </c>
      <c r="E41" s="29">
        <v>707</v>
      </c>
      <c r="F41" s="29">
        <v>483</v>
      </c>
    </row>
    <row r="42" spans="1:6" ht="14.45" x14ac:dyDescent="0.3">
      <c r="A42" s="28" t="s">
        <v>95</v>
      </c>
      <c r="B42" s="31">
        <v>6599</v>
      </c>
      <c r="C42" s="30">
        <v>254</v>
      </c>
      <c r="D42" s="31">
        <v>6098</v>
      </c>
      <c r="E42" s="31">
        <v>3533</v>
      </c>
      <c r="F42" s="31">
        <v>2565</v>
      </c>
    </row>
    <row r="43" spans="1:6" ht="14.45" x14ac:dyDescent="0.3">
      <c r="A43" s="28" t="s">
        <v>96</v>
      </c>
      <c r="B43" s="31">
        <v>97932</v>
      </c>
      <c r="C43" s="30">
        <v>254</v>
      </c>
      <c r="D43" s="31">
        <v>93037</v>
      </c>
      <c r="E43" s="31">
        <v>30842</v>
      </c>
      <c r="F43" s="31">
        <v>62195</v>
      </c>
    </row>
    <row r="44" spans="1:6" ht="14.45" x14ac:dyDescent="0.3">
      <c r="A44" s="28" t="s">
        <v>97</v>
      </c>
      <c r="B44" s="31">
        <v>139413</v>
      </c>
      <c r="C44" s="30">
        <v>254</v>
      </c>
      <c r="D44" s="31">
        <v>132283</v>
      </c>
      <c r="E44" s="31">
        <v>44150</v>
      </c>
      <c r="F44" s="31">
        <v>88133</v>
      </c>
    </row>
    <row r="45" spans="1:6" ht="14.45" x14ac:dyDescent="0.3">
      <c r="A45" s="28" t="s">
        <v>98</v>
      </c>
      <c r="B45" s="31">
        <v>100540</v>
      </c>
      <c r="C45" s="30">
        <v>254</v>
      </c>
      <c r="D45" s="31">
        <v>95999</v>
      </c>
      <c r="E45" s="31">
        <v>31435</v>
      </c>
      <c r="F45" s="31">
        <v>64564</v>
      </c>
    </row>
  </sheetData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="70" zoomScaleNormal="70" workbookViewId="0">
      <selection activeCell="H2" sqref="H2"/>
    </sheetView>
  </sheetViews>
  <sheetFormatPr defaultRowHeight="15" x14ac:dyDescent="0.25"/>
  <cols>
    <col min="1" max="1" width="20.7109375" bestFit="1" customWidth="1"/>
    <col min="8" max="8" width="134.28515625" bestFit="1" customWidth="1"/>
  </cols>
  <sheetData>
    <row r="1" spans="1:16" ht="14.4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x14ac:dyDescent="0.25">
      <c r="A2" s="36"/>
      <c r="B2" s="36"/>
      <c r="C2" s="36"/>
      <c r="D2" s="36"/>
      <c r="E2" s="36"/>
      <c r="F2" s="36"/>
      <c r="G2" s="36"/>
      <c r="H2" s="37" t="s">
        <v>373</v>
      </c>
      <c r="I2" s="36"/>
      <c r="J2" s="36"/>
      <c r="K2" s="36"/>
      <c r="L2" s="36"/>
      <c r="M2" s="36"/>
      <c r="N2" s="36"/>
      <c r="O2" s="36"/>
      <c r="P2" s="36"/>
    </row>
    <row r="3" spans="1:16" x14ac:dyDescent="0.25">
      <c r="A3" s="36"/>
      <c r="B3" s="36"/>
      <c r="C3" s="36"/>
      <c r="D3" s="36"/>
      <c r="E3" s="36"/>
      <c r="F3" s="36"/>
      <c r="G3" s="36"/>
      <c r="H3" s="37" t="s">
        <v>370</v>
      </c>
      <c r="I3" s="36"/>
      <c r="J3" s="36"/>
      <c r="K3" s="36"/>
      <c r="L3" s="36"/>
      <c r="M3" s="36"/>
      <c r="N3" s="36"/>
      <c r="O3" s="36"/>
      <c r="P3" s="36"/>
    </row>
    <row r="4" spans="1:16" x14ac:dyDescent="0.25">
      <c r="A4" s="36"/>
      <c r="B4" s="36"/>
      <c r="C4" s="36"/>
      <c r="D4" s="36"/>
      <c r="E4" s="36"/>
      <c r="F4" s="36"/>
      <c r="G4" s="36"/>
      <c r="H4" s="37" t="s">
        <v>371</v>
      </c>
      <c r="I4" s="36"/>
      <c r="J4" s="36"/>
      <c r="K4" s="36"/>
      <c r="L4" s="36"/>
      <c r="M4" s="36"/>
      <c r="N4" s="36"/>
      <c r="O4" s="36"/>
      <c r="P4" s="36"/>
    </row>
    <row r="5" spans="1:16" ht="14.45" x14ac:dyDescent="0.3">
      <c r="A5" s="36"/>
      <c r="B5" s="36"/>
      <c r="C5" s="36"/>
      <c r="D5" s="36"/>
      <c r="E5" s="36"/>
      <c r="F5" s="36"/>
      <c r="G5" s="36"/>
      <c r="H5" s="37" t="s">
        <v>372</v>
      </c>
      <c r="I5" s="36"/>
      <c r="J5" s="36"/>
      <c r="K5" s="36"/>
      <c r="L5" s="36"/>
      <c r="M5" s="36"/>
      <c r="N5" s="36"/>
      <c r="O5" s="36"/>
      <c r="P5" s="36"/>
    </row>
    <row r="7" spans="1:16" ht="14.45" x14ac:dyDescent="0.3">
      <c r="A7" s="4"/>
      <c r="B7" s="4" t="s">
        <v>22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  <c r="I7" s="4" t="s">
        <v>29</v>
      </c>
      <c r="J7" s="4" t="s">
        <v>30</v>
      </c>
      <c r="K7" s="4" t="s">
        <v>31</v>
      </c>
      <c r="L7" s="4" t="s">
        <v>32</v>
      </c>
      <c r="M7" s="4" t="s">
        <v>33</v>
      </c>
      <c r="N7" s="4" t="s">
        <v>34</v>
      </c>
      <c r="O7" s="4" t="s">
        <v>59</v>
      </c>
    </row>
    <row r="8" spans="1:16" ht="14.45" x14ac:dyDescent="0.3">
      <c r="A8" s="8" t="s">
        <v>17</v>
      </c>
      <c r="B8" s="6">
        <v>0.77371658869183613</v>
      </c>
      <c r="C8" s="6">
        <v>0.9790103440861696</v>
      </c>
      <c r="D8" s="6">
        <v>0.99128771965845031</v>
      </c>
      <c r="E8" s="6">
        <v>0.96145011133672831</v>
      </c>
      <c r="F8" s="6">
        <v>0.97613859760240673</v>
      </c>
      <c r="G8" s="6">
        <v>0.98852693122352531</v>
      </c>
      <c r="H8" s="6">
        <v>0.95107814881842379</v>
      </c>
      <c r="I8" s="6">
        <v>0.98784668253163399</v>
      </c>
      <c r="J8" s="6">
        <v>0.99368596702344425</v>
      </c>
      <c r="K8" s="6">
        <v>0.89157710607341123</v>
      </c>
      <c r="L8" s="6">
        <v>0.95074447353351754</v>
      </c>
      <c r="M8" s="6">
        <v>0.50668351191305583</v>
      </c>
      <c r="N8" s="6">
        <v>0.99281689885103752</v>
      </c>
      <c r="O8" s="9">
        <f>AVERAGE(B8:N8)</f>
        <v>0.91881254471874152</v>
      </c>
    </row>
    <row r="9" spans="1:16" ht="14.45" x14ac:dyDescent="0.3">
      <c r="A9" s="8" t="s">
        <v>18</v>
      </c>
      <c r="B9" s="6">
        <v>9.2659652749543311E-2</v>
      </c>
      <c r="C9" s="6">
        <v>7.0590961251796311E-4</v>
      </c>
      <c r="D9" s="6">
        <v>9.0358724134815212E-6</v>
      </c>
      <c r="E9" s="6">
        <v>1.6042672208352302E-4</v>
      </c>
      <c r="F9" s="6">
        <v>9.4940510026902524E-3</v>
      </c>
      <c r="G9" s="6">
        <v>8.1213152385070447E-4</v>
      </c>
      <c r="H9" s="6">
        <v>2.1144002348195204E-2</v>
      </c>
      <c r="I9" s="6">
        <v>2.2361113716934028E-4</v>
      </c>
      <c r="J9" s="6">
        <v>7.0632384133474527E-4</v>
      </c>
      <c r="K9" s="6">
        <v>2.9218583492678061E-2</v>
      </c>
      <c r="L9" s="6">
        <v>7.4145835219574215E-3</v>
      </c>
      <c r="M9" s="6">
        <v>0.38799707448429482</v>
      </c>
      <c r="N9" s="6">
        <v>1.1111803270952133E-4</v>
      </c>
      <c r="O9" s="9">
        <f t="shared" ref="O9:O11" si="0">AVERAGE(B9:N9)</f>
        <v>4.2358192641649098E-2</v>
      </c>
    </row>
    <row r="10" spans="1:16" ht="14.45" x14ac:dyDescent="0.3">
      <c r="A10" s="8" t="s">
        <v>19</v>
      </c>
      <c r="B10" s="6">
        <v>7.7971370734528631E-2</v>
      </c>
      <c r="C10" s="6">
        <v>1.2430853317337311E-3</v>
      </c>
      <c r="D10" s="6">
        <v>3.1582007442284206E-5</v>
      </c>
      <c r="E10" s="6">
        <v>0</v>
      </c>
      <c r="F10" s="6">
        <v>2.8270778670096866E-3</v>
      </c>
      <c r="G10" s="6">
        <v>1.3809088305783966E-4</v>
      </c>
      <c r="H10" s="6">
        <v>4.6927041269283236E-3</v>
      </c>
      <c r="I10" s="6">
        <v>1.0762043312024642E-4</v>
      </c>
      <c r="J10" s="6">
        <v>1.762539758491084E-5</v>
      </c>
      <c r="K10" s="6">
        <v>1.4510664443299645E-2</v>
      </c>
      <c r="L10" s="6">
        <v>1.1637503172780915E-3</v>
      </c>
      <c r="M10" s="6">
        <v>4.402138770327111E-2</v>
      </c>
      <c r="N10" s="6">
        <v>1.4107834249854471E-5</v>
      </c>
      <c r="O10" s="9">
        <f t="shared" si="0"/>
        <v>1.1287620544577258E-2</v>
      </c>
    </row>
    <row r="11" spans="1:16" thickBot="1" x14ac:dyDescent="0.35">
      <c r="A11" s="22" t="s">
        <v>20</v>
      </c>
      <c r="B11" s="23">
        <v>6.9633336960069634E-3</v>
      </c>
      <c r="C11" s="23">
        <v>2.274951760324273E-3</v>
      </c>
      <c r="D11" s="23">
        <v>4.573025074132865E-4</v>
      </c>
      <c r="E11" s="23">
        <v>3.3214196186786636E-2</v>
      </c>
      <c r="F11" s="23">
        <v>1.3279685284362755E-3</v>
      </c>
      <c r="G11" s="23">
        <v>1.9443284942176461E-3</v>
      </c>
      <c r="H11" s="23">
        <v>1.5298437098414527E-3</v>
      </c>
      <c r="I11" s="23">
        <v>5.7115325924360187E-3</v>
      </c>
      <c r="J11" s="23">
        <v>1.236532306711508E-3</v>
      </c>
      <c r="K11" s="23">
        <v>1.500980844820278E-3</v>
      </c>
      <c r="L11" s="23">
        <v>7.5679179172279233E-3</v>
      </c>
      <c r="M11" s="23">
        <v>4.868581289737349E-3</v>
      </c>
      <c r="N11" s="23">
        <v>2.3030556988120499E-3</v>
      </c>
      <c r="O11" s="24">
        <f t="shared" si="0"/>
        <v>5.4538865794439744E-3</v>
      </c>
    </row>
    <row r="12" spans="1:16" thickTop="1" x14ac:dyDescent="0.3">
      <c r="A12" s="4" t="s">
        <v>21</v>
      </c>
      <c r="B12" s="6">
        <v>4.2110106759663819E-2</v>
      </c>
      <c r="C12" s="6">
        <v>6.1682704169750799E-4</v>
      </c>
      <c r="D12" s="6">
        <v>0</v>
      </c>
      <c r="E12" s="6">
        <v>0</v>
      </c>
      <c r="F12" s="6">
        <v>2.1422450728363323E-4</v>
      </c>
      <c r="G12" s="6">
        <v>7.0302293494914293E-4</v>
      </c>
      <c r="H12" s="6">
        <v>3.2313578730700128E-4</v>
      </c>
      <c r="I12" s="6">
        <v>3.0516646830846227E-5</v>
      </c>
      <c r="J12" s="6">
        <v>1.4916339989096078E-3</v>
      </c>
      <c r="K12" s="6">
        <v>2.8119612797832063E-2</v>
      </c>
      <c r="L12" s="6">
        <v>1.0607822059745047E-2</v>
      </c>
      <c r="M12" s="6">
        <v>2.145905239093257E-2</v>
      </c>
      <c r="N12" s="6">
        <v>7.0429569771347572E-4</v>
      </c>
      <c r="O12" s="9">
        <f>AVERAGE(B12:N12)</f>
        <v>8.183096201758824E-3</v>
      </c>
    </row>
    <row r="13" spans="1:16" ht="14.45" x14ac:dyDescent="0.3">
      <c r="A13" s="4" t="s">
        <v>349</v>
      </c>
      <c r="B13" s="6">
        <v>6.5789473684210913E-3</v>
      </c>
      <c r="C13" s="6">
        <v>1.6148882167556944E-2</v>
      </c>
      <c r="D13" s="6">
        <v>8.2143599542806589E-3</v>
      </c>
      <c r="E13" s="6">
        <v>5.1752657544014884E-3</v>
      </c>
      <c r="F13" s="6">
        <v>9.9980804921734334E-3</v>
      </c>
      <c r="G13" s="6">
        <v>7.8754949403991859E-3</v>
      </c>
      <c r="H13" s="6">
        <v>2.1232165209303933E-2</v>
      </c>
      <c r="I13" s="6">
        <v>6.0800366588096288E-3</v>
      </c>
      <c r="J13" s="6">
        <v>2.8619174320148786E-3</v>
      </c>
      <c r="K13" s="6">
        <v>3.5073052347958579E-2</v>
      </c>
      <c r="L13" s="6">
        <v>2.2501452650273923E-2</v>
      </c>
      <c r="M13" s="6">
        <v>3.4970392218708235E-2</v>
      </c>
      <c r="N13" s="6">
        <v>4.0505238854776264E-3</v>
      </c>
      <c r="O13" s="9">
        <f>AVERAGE(B13:N13)</f>
        <v>1.39046593138292E-2</v>
      </c>
    </row>
    <row r="16" spans="1:16" ht="14.45" x14ac:dyDescent="0.3">
      <c r="O16" s="9">
        <f>SUM(O8:O13)</f>
        <v>0.99999999999999989</v>
      </c>
    </row>
  </sheetData>
  <phoneticPr fontId="6" type="noConversion"/>
  <conditionalFormatting sqref="B8:N13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zoomScale="70" zoomScaleNormal="70" workbookViewId="0">
      <selection activeCell="H2" sqref="H2"/>
    </sheetView>
  </sheetViews>
  <sheetFormatPr defaultColWidth="8.85546875" defaultRowHeight="15" x14ac:dyDescent="0.25"/>
  <cols>
    <col min="1" max="1" width="16.140625" style="5" bestFit="1" customWidth="1"/>
    <col min="2" max="7" width="8.85546875" style="5"/>
    <col min="8" max="8" width="134.28515625" style="5" bestFit="1" customWidth="1"/>
    <col min="9" max="16384" width="8.85546875" style="5"/>
  </cols>
  <sheetData>
    <row r="1" spans="1:16" ht="14.4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x14ac:dyDescent="0.25">
      <c r="A2" s="36"/>
      <c r="B2" s="36"/>
      <c r="C2" s="36"/>
      <c r="D2" s="36"/>
      <c r="E2" s="36"/>
      <c r="F2" s="36"/>
      <c r="G2" s="36"/>
      <c r="H2" s="42" t="s">
        <v>373</v>
      </c>
      <c r="I2" s="36"/>
      <c r="J2" s="36"/>
      <c r="K2" s="36"/>
      <c r="L2" s="36"/>
      <c r="M2" s="36"/>
      <c r="N2" s="36"/>
      <c r="O2" s="36"/>
      <c r="P2" s="36"/>
    </row>
    <row r="3" spans="1:16" x14ac:dyDescent="0.25">
      <c r="A3" s="36"/>
      <c r="B3" s="36"/>
      <c r="C3" s="36"/>
      <c r="D3" s="36"/>
      <c r="E3" s="36"/>
      <c r="F3" s="36"/>
      <c r="G3" s="36"/>
      <c r="H3" s="37" t="s">
        <v>370</v>
      </c>
      <c r="I3" s="36"/>
      <c r="J3" s="36"/>
      <c r="K3" s="36"/>
      <c r="L3" s="36"/>
      <c r="M3" s="36"/>
      <c r="N3" s="36"/>
      <c r="O3" s="36"/>
      <c r="P3" s="36"/>
    </row>
    <row r="4" spans="1:16" x14ac:dyDescent="0.25">
      <c r="A4" s="36"/>
      <c r="B4" s="36"/>
      <c r="C4" s="36"/>
      <c r="D4" s="36"/>
      <c r="E4" s="36"/>
      <c r="F4" s="36"/>
      <c r="G4" s="36"/>
      <c r="H4" s="37" t="s">
        <v>371</v>
      </c>
      <c r="I4" s="36"/>
      <c r="J4" s="36"/>
      <c r="K4" s="36"/>
      <c r="L4" s="36"/>
      <c r="M4" s="36"/>
      <c r="N4" s="36"/>
      <c r="O4" s="36"/>
      <c r="P4" s="36"/>
    </row>
    <row r="5" spans="1:16" ht="14.45" x14ac:dyDescent="0.3">
      <c r="A5" s="36"/>
      <c r="B5" s="36"/>
      <c r="C5" s="36"/>
      <c r="D5" s="36"/>
      <c r="E5" s="36"/>
      <c r="F5" s="36"/>
      <c r="G5" s="36"/>
      <c r="H5" s="37" t="s">
        <v>372</v>
      </c>
      <c r="I5" s="36"/>
      <c r="J5" s="36"/>
      <c r="K5" s="36"/>
      <c r="L5" s="36"/>
      <c r="M5" s="36"/>
      <c r="N5" s="36"/>
      <c r="O5" s="36"/>
      <c r="P5" s="36"/>
    </row>
    <row r="7" spans="1:16" ht="14.45" x14ac:dyDescent="0.3">
      <c r="A7" s="4"/>
      <c r="B7" s="4" t="s">
        <v>22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  <c r="I7" s="4" t="s">
        <v>29</v>
      </c>
      <c r="J7" s="4" t="s">
        <v>30</v>
      </c>
      <c r="K7" s="4" t="s">
        <v>31</v>
      </c>
      <c r="L7" s="4" t="s">
        <v>32</v>
      </c>
      <c r="M7" s="4" t="s">
        <v>33</v>
      </c>
      <c r="N7" s="4" t="s">
        <v>34</v>
      </c>
      <c r="O7" s="4" t="s">
        <v>58</v>
      </c>
    </row>
    <row r="8" spans="1:16" ht="14.45" x14ac:dyDescent="0.3">
      <c r="A8" s="8" t="s">
        <v>35</v>
      </c>
      <c r="B8" s="33">
        <v>0.28787040430474503</v>
      </c>
      <c r="C8" s="33">
        <v>0.18323988606745278</v>
      </c>
      <c r="D8" s="33">
        <v>0.92529667158002338</v>
      </c>
      <c r="E8" s="33">
        <v>0.73684606191342328</v>
      </c>
      <c r="F8" s="33">
        <v>5.784455180412932E-2</v>
      </c>
      <c r="G8" s="33">
        <v>0.54098030637257288</v>
      </c>
      <c r="H8" s="33">
        <v>0.45518988509036934</v>
      </c>
      <c r="I8" s="33">
        <v>0.67908480876068644</v>
      </c>
      <c r="J8" s="33">
        <v>0.91923267555900978</v>
      </c>
      <c r="K8" s="33">
        <v>0.57213667780680699</v>
      </c>
      <c r="L8" s="33">
        <v>0.86143777069160077</v>
      </c>
      <c r="M8" s="33">
        <v>0.24556005040303477</v>
      </c>
      <c r="N8" s="33">
        <v>0.71979836030834798</v>
      </c>
      <c r="O8" s="32">
        <f>AVERAGE(C8:N8)</f>
        <v>0.5747206421964548</v>
      </c>
    </row>
    <row r="9" spans="1:16" ht="14.45" x14ac:dyDescent="0.3">
      <c r="A9" s="8" t="s">
        <v>36</v>
      </c>
      <c r="B9" s="33">
        <v>2.1929824561403508E-3</v>
      </c>
      <c r="C9" s="33">
        <v>0.70654054979939429</v>
      </c>
      <c r="D9" s="33">
        <v>1.1273067514401344E-5</v>
      </c>
      <c r="E9" s="33">
        <v>2.2943442802540752E-5</v>
      </c>
      <c r="F9" s="33">
        <v>0.6744763061097242</v>
      </c>
      <c r="G9" s="33">
        <v>1.9700184482460525E-2</v>
      </c>
      <c r="H9" s="33">
        <v>9.2928166527274421E-5</v>
      </c>
      <c r="I9" s="33">
        <v>0.26952651089762653</v>
      </c>
      <c r="J9" s="33">
        <v>0</v>
      </c>
      <c r="K9" s="33">
        <v>1.4550154797551696E-2</v>
      </c>
      <c r="L9" s="33">
        <v>1.2741703514798323E-3</v>
      </c>
      <c r="M9" s="33">
        <v>2.5990903183885637E-4</v>
      </c>
      <c r="N9" s="33">
        <v>4.0138733040674337E-4</v>
      </c>
      <c r="O9" s="32">
        <f>AVERAGE(C9:N9)</f>
        <v>0.14057135978977722</v>
      </c>
    </row>
    <row r="10" spans="1:16" ht="14.45" x14ac:dyDescent="0.3">
      <c r="A10" s="8" t="s">
        <v>37</v>
      </c>
      <c r="B10" s="33">
        <v>9.3762228304958894E-2</v>
      </c>
      <c r="C10" s="33">
        <v>2.0712441081820621E-2</v>
      </c>
      <c r="D10" s="33">
        <v>6.5556780724140146E-2</v>
      </c>
      <c r="E10" s="33">
        <v>0.21660290559261719</v>
      </c>
      <c r="F10" s="33">
        <v>0.22633521289852712</v>
      </c>
      <c r="G10" s="33">
        <v>0.31498812303014428</v>
      </c>
      <c r="H10" s="33">
        <v>2.71461577173082E-2</v>
      </c>
      <c r="I10" s="33">
        <v>2.4812014879318039E-2</v>
      </c>
      <c r="J10" s="33">
        <v>7.2338925979925292E-2</v>
      </c>
      <c r="K10" s="33">
        <v>6.9015972366637313E-2</v>
      </c>
      <c r="L10" s="33">
        <v>7.0503020509037673E-2</v>
      </c>
      <c r="M10" s="33">
        <v>3.8306173058399978E-2</v>
      </c>
      <c r="N10" s="33">
        <v>0.27225844724189319</v>
      </c>
      <c r="O10" s="32">
        <f>AVERAGE(C10:N10)</f>
        <v>0.11821468125664743</v>
      </c>
    </row>
    <row r="11" spans="1:16" ht="14.45" x14ac:dyDescent="0.3">
      <c r="A11" s="8" t="s">
        <v>38</v>
      </c>
      <c r="B11" s="33">
        <v>0.21049517834952958</v>
      </c>
      <c r="C11" s="33">
        <v>4.0160800968226627E-2</v>
      </c>
      <c r="D11" s="33">
        <v>8.7789927975242231E-5</v>
      </c>
      <c r="E11" s="33">
        <v>1.3100754858810383E-3</v>
      </c>
      <c r="F11" s="33">
        <v>1.1924393603640083E-2</v>
      </c>
      <c r="G11" s="33">
        <v>6.3480252555046237E-3</v>
      </c>
      <c r="H11" s="33">
        <v>3.4388820270636923E-2</v>
      </c>
      <c r="I11" s="33">
        <v>9.1990795804088032E-4</v>
      </c>
      <c r="J11" s="33">
        <v>3.0350658633159698E-4</v>
      </c>
      <c r="K11" s="33">
        <v>0.1668686744718649</v>
      </c>
      <c r="L11" s="33">
        <v>6.5185905891998767E-3</v>
      </c>
      <c r="M11" s="33">
        <v>7.9168485366367683E-2</v>
      </c>
      <c r="N11" s="33">
        <v>2.7422017036754233E-4</v>
      </c>
      <c r="O11" s="32">
        <f t="shared" ref="O11:O32" si="0">AVERAGE(C11:N11)</f>
        <v>2.9022774221169754E-2</v>
      </c>
    </row>
    <row r="12" spans="1:16" ht="14.45" x14ac:dyDescent="0.3">
      <c r="A12" s="8" t="s">
        <v>39</v>
      </c>
      <c r="B12" s="33">
        <v>3.115127880630747E-2</v>
      </c>
      <c r="C12" s="33">
        <v>1.5795289665112585E-4</v>
      </c>
      <c r="D12" s="33">
        <v>0</v>
      </c>
      <c r="E12" s="33">
        <v>7.1824531504339681E-5</v>
      </c>
      <c r="F12" s="33">
        <v>6.0550376742879641E-3</v>
      </c>
      <c r="G12" s="33">
        <v>3.0090645955180707E-4</v>
      </c>
      <c r="H12" s="33">
        <v>8.3435681158107403E-3</v>
      </c>
      <c r="I12" s="33">
        <v>1.2362256913557207E-4</v>
      </c>
      <c r="J12" s="33">
        <v>5.955945302813467E-5</v>
      </c>
      <c r="K12" s="33">
        <v>1.4370767821782355E-2</v>
      </c>
      <c r="L12" s="33">
        <v>2.9033755466515185E-3</v>
      </c>
      <c r="M12" s="33">
        <v>0.26413921276621505</v>
      </c>
      <c r="N12" s="33">
        <v>9.5989382449875865E-5</v>
      </c>
      <c r="O12" s="32">
        <f t="shared" si="0"/>
        <v>2.4718484768089039E-2</v>
      </c>
    </row>
    <row r="13" spans="1:16" ht="14.45" x14ac:dyDescent="0.3">
      <c r="A13" s="8" t="s">
        <v>40</v>
      </c>
      <c r="B13" s="33">
        <v>0.12957768087392893</v>
      </c>
      <c r="C13" s="33">
        <v>1.7310547622409545E-4</v>
      </c>
      <c r="D13" s="33">
        <v>2.0529288301176338E-4</v>
      </c>
      <c r="E13" s="33">
        <v>6.1734692472162804E-3</v>
      </c>
      <c r="F13" s="33">
        <v>7.7048671282925788E-4</v>
      </c>
      <c r="G13" s="33">
        <v>3.3191039386272204E-4</v>
      </c>
      <c r="H13" s="33">
        <v>0.12041499132624996</v>
      </c>
      <c r="I13" s="33">
        <v>3.4105842871964289E-3</v>
      </c>
      <c r="J13" s="33">
        <v>1.7274988759059153E-3</v>
      </c>
      <c r="K13" s="33">
        <v>5.7012236896980061E-2</v>
      </c>
      <c r="L13" s="33">
        <v>3.8087069747742854E-3</v>
      </c>
      <c r="M13" s="33">
        <v>2.7393499442265427E-3</v>
      </c>
      <c r="N13" s="33">
        <v>0</v>
      </c>
      <c r="O13" s="32">
        <f t="shared" si="0"/>
        <v>1.6397302751539774E-2</v>
      </c>
    </row>
    <row r="14" spans="1:16" ht="14.45" x14ac:dyDescent="0.3">
      <c r="A14" s="8" t="s">
        <v>41</v>
      </c>
      <c r="B14" s="33">
        <v>0</v>
      </c>
      <c r="C14" s="33">
        <v>1.1405728885085396E-3</v>
      </c>
      <c r="D14" s="33">
        <v>9.8573977391941707E-5</v>
      </c>
      <c r="E14" s="33">
        <v>4.0793134791703551E-4</v>
      </c>
      <c r="F14" s="33">
        <v>9.0198436560432957E-4</v>
      </c>
      <c r="G14" s="33">
        <v>4.3063852871548411E-4</v>
      </c>
      <c r="H14" s="33">
        <v>0.22970318549430344</v>
      </c>
      <c r="I14" s="33">
        <v>1.0059837078767333E-4</v>
      </c>
      <c r="J14" s="33">
        <v>4.1383728680882208E-5</v>
      </c>
      <c r="K14" s="33">
        <v>0</v>
      </c>
      <c r="L14" s="33">
        <v>3.4952894208204479E-3</v>
      </c>
      <c r="M14" s="33">
        <v>6.3576235000558532E-3</v>
      </c>
      <c r="N14" s="33">
        <v>6.4192313919751343E-5</v>
      </c>
      <c r="O14" s="32">
        <f t="shared" si="0"/>
        <v>2.0228497828058783E-2</v>
      </c>
    </row>
    <row r="15" spans="1:16" ht="14.45" x14ac:dyDescent="0.3">
      <c r="A15" s="8" t="s">
        <v>42</v>
      </c>
      <c r="B15" s="33">
        <v>3.3003300330033004E-3</v>
      </c>
      <c r="C15" s="33">
        <v>2.0238124711994385E-4</v>
      </c>
      <c r="D15" s="33">
        <v>2.006443087903193E-5</v>
      </c>
      <c r="E15" s="33">
        <v>1.7291763932838789E-5</v>
      </c>
      <c r="F15" s="33">
        <v>1.8694458771709133E-3</v>
      </c>
      <c r="G15" s="33">
        <v>1.2823281614714882E-4</v>
      </c>
      <c r="H15" s="33">
        <v>7.848326468713895E-3</v>
      </c>
      <c r="I15" s="33">
        <v>8.4798601230727134E-5</v>
      </c>
      <c r="J15" s="33">
        <v>5.1325480534811513E-6</v>
      </c>
      <c r="K15" s="33">
        <v>8.2224645419602584E-3</v>
      </c>
      <c r="L15" s="33">
        <v>1.9327913493349469E-3</v>
      </c>
      <c r="M15" s="33">
        <v>0.11499764928574611</v>
      </c>
      <c r="N15" s="33">
        <v>1.2727160972294285E-5</v>
      </c>
      <c r="O15" s="32">
        <f t="shared" si="0"/>
        <v>1.1278442174271798E-2</v>
      </c>
    </row>
    <row r="16" spans="1:16" ht="14.45" x14ac:dyDescent="0.3">
      <c r="A16" s="8" t="s">
        <v>43</v>
      </c>
      <c r="B16" s="33">
        <v>5.0161461345671871E-2</v>
      </c>
      <c r="C16" s="33">
        <v>9.397130315398262E-4</v>
      </c>
      <c r="D16" s="33">
        <v>2.2546135028802688E-5</v>
      </c>
      <c r="E16" s="33">
        <v>0</v>
      </c>
      <c r="F16" s="33">
        <v>2.170595176396914E-3</v>
      </c>
      <c r="G16" s="33">
        <v>3.3663827333137186E-5</v>
      </c>
      <c r="H16" s="33">
        <v>3.0984491453620584E-3</v>
      </c>
      <c r="I16" s="33">
        <v>9.9788904954155354E-5</v>
      </c>
      <c r="J16" s="33">
        <v>1.0265096106962303E-5</v>
      </c>
      <c r="K16" s="33">
        <v>1.2636562637113685E-2</v>
      </c>
      <c r="L16" s="33">
        <v>9.289888904577369E-4</v>
      </c>
      <c r="M16" s="33">
        <v>3.8906585084945502E-2</v>
      </c>
      <c r="N16" s="33">
        <v>1.4107834249854471E-5</v>
      </c>
      <c r="O16" s="32">
        <f t="shared" si="0"/>
        <v>4.9051054802907194E-3</v>
      </c>
    </row>
    <row r="17" spans="1:15" ht="14.45" x14ac:dyDescent="0.3">
      <c r="A17" s="8" t="s">
        <v>44</v>
      </c>
      <c r="B17" s="33">
        <v>9.145459803354539E-3</v>
      </c>
      <c r="C17" s="33">
        <v>1.1114703887018941E-4</v>
      </c>
      <c r="D17" s="33">
        <v>0</v>
      </c>
      <c r="E17" s="33">
        <v>8.6458819664193945E-6</v>
      </c>
      <c r="F17" s="33">
        <v>1.6983306986463134E-3</v>
      </c>
      <c r="G17" s="33">
        <v>3.0055625996802492E-4</v>
      </c>
      <c r="H17" s="33">
        <v>2.0848356311834559E-3</v>
      </c>
      <c r="I17" s="33">
        <v>1.5460689873802606E-5</v>
      </c>
      <c r="J17" s="33">
        <v>0</v>
      </c>
      <c r="K17" s="33">
        <v>6.864718216778992E-3</v>
      </c>
      <c r="L17" s="33">
        <v>1.0652459779403268E-3</v>
      </c>
      <c r="M17" s="33">
        <v>5.8987523121513209E-2</v>
      </c>
      <c r="N17" s="33">
        <v>1.1346487694734094E-5</v>
      </c>
      <c r="O17" s="32">
        <f t="shared" si="0"/>
        <v>5.9289841670362884E-3</v>
      </c>
    </row>
    <row r="18" spans="1:15" ht="14.45" x14ac:dyDescent="0.3">
      <c r="A18" s="8" t="s">
        <v>45</v>
      </c>
      <c r="B18" s="33">
        <v>0</v>
      </c>
      <c r="C18" s="33">
        <v>4.9503725155317938E-5</v>
      </c>
      <c r="D18" s="33">
        <v>0</v>
      </c>
      <c r="E18" s="33">
        <v>0</v>
      </c>
      <c r="F18" s="33">
        <v>0</v>
      </c>
      <c r="G18" s="33">
        <v>8.1286934750977475E-6</v>
      </c>
      <c r="H18" s="33">
        <v>7.2424826882901347E-2</v>
      </c>
      <c r="I18" s="33">
        <v>0</v>
      </c>
      <c r="J18" s="33">
        <v>0</v>
      </c>
      <c r="K18" s="33">
        <v>2.4760410847424734E-4</v>
      </c>
      <c r="L18" s="33">
        <v>3.5613220292805299E-4</v>
      </c>
      <c r="M18" s="33">
        <v>0</v>
      </c>
      <c r="N18" s="33">
        <v>0</v>
      </c>
      <c r="O18" s="32">
        <f t="shared" si="0"/>
        <v>6.0905163010778378E-3</v>
      </c>
    </row>
    <row r="19" spans="1:15" ht="14.45" x14ac:dyDescent="0.3">
      <c r="A19" s="8" t="s">
        <v>46</v>
      </c>
      <c r="B19" s="33">
        <v>2.4146905725853096E-2</v>
      </c>
      <c r="C19" s="33">
        <v>3.0337230019390494E-4</v>
      </c>
      <c r="D19" s="33">
        <v>9.0358724134815212E-6</v>
      </c>
      <c r="E19" s="33">
        <v>0</v>
      </c>
      <c r="F19" s="33">
        <v>4.4298994936597491E-4</v>
      </c>
      <c r="G19" s="33">
        <v>9.1375122080733135E-5</v>
      </c>
      <c r="H19" s="33">
        <v>1.5013268150389908E-3</v>
      </c>
      <c r="I19" s="33">
        <v>0</v>
      </c>
      <c r="J19" s="33">
        <v>7.360301477948537E-6</v>
      </c>
      <c r="K19" s="33">
        <v>1.3436199898849621E-3</v>
      </c>
      <c r="L19" s="33">
        <v>2.3476142682035445E-4</v>
      </c>
      <c r="M19" s="33">
        <v>4.9848481024061834E-3</v>
      </c>
      <c r="N19" s="33">
        <v>0</v>
      </c>
      <c r="O19" s="32">
        <f t="shared" si="0"/>
        <v>7.4322415664021112E-4</v>
      </c>
    </row>
    <row r="20" spans="1:15" ht="14.45" x14ac:dyDescent="0.3">
      <c r="A20" s="8" t="s">
        <v>47</v>
      </c>
      <c r="B20" s="33">
        <v>1.1349298608287664E-2</v>
      </c>
      <c r="C20" s="33">
        <v>4.1888044913953791E-5</v>
      </c>
      <c r="D20" s="33">
        <v>0</v>
      </c>
      <c r="E20" s="33">
        <v>8.6458819664193945E-6</v>
      </c>
      <c r="F20" s="33">
        <v>2.4279290124395799E-4</v>
      </c>
      <c r="G20" s="33">
        <v>2.4386080425293246E-5</v>
      </c>
      <c r="H20" s="33">
        <v>9.2505607419582586E-4</v>
      </c>
      <c r="I20" s="33">
        <v>1.5258323415423113E-5</v>
      </c>
      <c r="J20" s="33">
        <v>5.1325480534811513E-6</v>
      </c>
      <c r="K20" s="33">
        <v>7.2311627058881459E-4</v>
      </c>
      <c r="L20" s="33">
        <v>3.1140816834156426E-4</v>
      </c>
      <c r="M20" s="33">
        <v>1.1912813092530996E-2</v>
      </c>
      <c r="N20" s="33">
        <v>0</v>
      </c>
      <c r="O20" s="32">
        <f t="shared" si="0"/>
        <v>1.1842081154729775E-3</v>
      </c>
    </row>
    <row r="21" spans="1:15" ht="14.45" x14ac:dyDescent="0.3">
      <c r="A21" s="8" t="s">
        <v>48</v>
      </c>
      <c r="B21" s="33">
        <v>0</v>
      </c>
      <c r="C21" s="33">
        <v>2.3081255329127654E-2</v>
      </c>
      <c r="D21" s="33">
        <v>0</v>
      </c>
      <c r="E21" s="33">
        <v>0</v>
      </c>
      <c r="F21" s="33">
        <v>0</v>
      </c>
      <c r="G21" s="33">
        <v>9.4568988814011621E-5</v>
      </c>
      <c r="H21" s="33">
        <v>0</v>
      </c>
      <c r="I21" s="33">
        <v>3.3143393674796621E-4</v>
      </c>
      <c r="J21" s="33">
        <v>0</v>
      </c>
      <c r="K21" s="33">
        <v>6.0716454159077113E-4</v>
      </c>
      <c r="L21" s="33">
        <v>3.0575053781961575E-5</v>
      </c>
      <c r="M21" s="33">
        <v>0</v>
      </c>
      <c r="N21" s="33">
        <v>3.7821625649113652E-6</v>
      </c>
      <c r="O21" s="32">
        <f t="shared" si="0"/>
        <v>2.0123983343856068E-3</v>
      </c>
    </row>
    <row r="22" spans="1:15" ht="14.45" x14ac:dyDescent="0.3">
      <c r="A22" s="8" t="s">
        <v>49</v>
      </c>
      <c r="B22" s="33">
        <v>1.6108793499361503E-2</v>
      </c>
      <c r="C22" s="33">
        <v>2.1197529370140466E-4</v>
      </c>
      <c r="D22" s="33">
        <v>0</v>
      </c>
      <c r="E22" s="33">
        <v>0</v>
      </c>
      <c r="F22" s="33">
        <v>4.7204618735085683E-4</v>
      </c>
      <c r="G22" s="33">
        <v>8.0948321740142989E-5</v>
      </c>
      <c r="H22" s="33">
        <v>2.0889160867927944E-3</v>
      </c>
      <c r="I22" s="33">
        <v>7.8315281660910495E-6</v>
      </c>
      <c r="J22" s="33">
        <v>5.1325480534811513E-6</v>
      </c>
      <c r="K22" s="33">
        <v>1.1063681628950329E-3</v>
      </c>
      <c r="L22" s="33">
        <v>2.1683339129580223E-4</v>
      </c>
      <c r="M22" s="33">
        <v>2.6620325480039247E-3</v>
      </c>
      <c r="N22" s="33">
        <v>3.7821625649113652E-6</v>
      </c>
      <c r="O22" s="32">
        <f t="shared" si="0"/>
        <v>5.7132218588037021E-4</v>
      </c>
    </row>
    <row r="23" spans="1:15" ht="14.45" x14ac:dyDescent="0.3">
      <c r="A23" s="8" t="s">
        <v>50</v>
      </c>
      <c r="B23" s="33">
        <v>0</v>
      </c>
      <c r="C23" s="33">
        <v>0</v>
      </c>
      <c r="D23" s="33">
        <v>0</v>
      </c>
      <c r="E23" s="33">
        <v>0</v>
      </c>
      <c r="F23" s="33">
        <v>3.0066145520144319E-4</v>
      </c>
      <c r="G23" s="33">
        <v>2.6103867287938709E-5</v>
      </c>
      <c r="H23" s="33">
        <v>9.5507634678598319E-4</v>
      </c>
      <c r="I23" s="33">
        <v>1.5460689873802606E-5</v>
      </c>
      <c r="J23" s="33">
        <v>2.2080904433845612E-5</v>
      </c>
      <c r="K23" s="33">
        <v>7.2789883253550987E-4</v>
      </c>
      <c r="L23" s="33">
        <v>2.5433432881924028E-4</v>
      </c>
      <c r="M23" s="33">
        <v>1.2639198503915566E-2</v>
      </c>
      <c r="N23" s="33">
        <v>0</v>
      </c>
      <c r="O23" s="32">
        <f t="shared" si="0"/>
        <v>1.2450679107377774E-3</v>
      </c>
    </row>
    <row r="24" spans="1:15" ht="14.45" x14ac:dyDescent="0.3">
      <c r="A24" s="8" t="s">
        <v>51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33">
        <v>4.671576097710654E-5</v>
      </c>
      <c r="H24" s="33">
        <v>6.8030441686898592E-3</v>
      </c>
      <c r="I24" s="33">
        <v>0</v>
      </c>
      <c r="J24" s="33">
        <v>6.3649929219964827E-4</v>
      </c>
      <c r="K24" s="33">
        <v>0</v>
      </c>
      <c r="L24" s="33">
        <v>2.1037670644574631E-3</v>
      </c>
      <c r="M24" s="33">
        <v>0</v>
      </c>
      <c r="N24" s="33">
        <v>0</v>
      </c>
      <c r="O24" s="32">
        <f t="shared" si="0"/>
        <v>7.9916885719367309E-4</v>
      </c>
    </row>
    <row r="25" spans="1:15" ht="14.45" x14ac:dyDescent="0.3">
      <c r="A25" s="8" t="s">
        <v>52</v>
      </c>
      <c r="B25" s="33">
        <v>7.3260073260073269E-3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3.517844265034387E-5</v>
      </c>
      <c r="M25" s="33">
        <v>1.9493177387914229E-3</v>
      </c>
      <c r="N25" s="33">
        <v>0</v>
      </c>
      <c r="O25" s="32">
        <f t="shared" si="0"/>
        <v>1.6537468178681389E-4</v>
      </c>
    </row>
    <row r="26" spans="1:15" ht="14.45" x14ac:dyDescent="0.3">
      <c r="A26" s="8" t="s">
        <v>53</v>
      </c>
      <c r="B26" s="33">
        <v>0</v>
      </c>
      <c r="C26" s="33">
        <v>0</v>
      </c>
      <c r="D26" s="33">
        <v>1.1273067514401344E-5</v>
      </c>
      <c r="E26" s="33">
        <v>0</v>
      </c>
      <c r="F26" s="33">
        <v>0</v>
      </c>
      <c r="G26" s="33">
        <v>8.1286934750977475E-6</v>
      </c>
      <c r="H26" s="33">
        <v>0</v>
      </c>
      <c r="I26" s="33">
        <v>8.9268647148641606E-3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2">
        <f t="shared" si="0"/>
        <v>7.4552220632113832E-4</v>
      </c>
    </row>
    <row r="27" spans="1:15" ht="14.45" x14ac:dyDescent="0.3">
      <c r="A27" s="8" t="s">
        <v>54</v>
      </c>
      <c r="B27" s="33">
        <v>0</v>
      </c>
      <c r="C27" s="33">
        <v>0</v>
      </c>
      <c r="D27" s="33">
        <v>0</v>
      </c>
      <c r="E27" s="33">
        <v>0</v>
      </c>
      <c r="F27" s="33">
        <v>2.8465698832906349E-4</v>
      </c>
      <c r="G27" s="33">
        <v>1.7406440382941687E-5</v>
      </c>
      <c r="H27" s="33">
        <v>7.4371560315335413E-5</v>
      </c>
      <c r="I27" s="33">
        <v>1.5663056332182099E-5</v>
      </c>
      <c r="J27" s="33">
        <v>0</v>
      </c>
      <c r="K27" s="33">
        <v>9.5812973076554565E-5</v>
      </c>
      <c r="L27" s="33">
        <v>3.798645747241503E-5</v>
      </c>
      <c r="M27" s="33">
        <v>5.0826354896220055E-3</v>
      </c>
      <c r="N27" s="33">
        <v>0</v>
      </c>
      <c r="O27" s="32">
        <f t="shared" si="0"/>
        <v>4.6737774712754147E-4</v>
      </c>
    </row>
    <row r="28" spans="1:15" ht="14.45" x14ac:dyDescent="0.3">
      <c r="A28" s="8" t="s">
        <v>55</v>
      </c>
      <c r="B28" s="33">
        <v>0</v>
      </c>
      <c r="C28" s="33">
        <v>1.2375931288829484E-5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1.5258323415423113E-5</v>
      </c>
      <c r="J28" s="33">
        <v>5.1325480534811513E-6</v>
      </c>
      <c r="K28" s="33">
        <v>1.7170854077540096E-4</v>
      </c>
      <c r="L28" s="33">
        <v>2.5971664913579287E-5</v>
      </c>
      <c r="M28" s="33">
        <v>5.0060226578345747E-3</v>
      </c>
      <c r="N28" s="33">
        <v>0</v>
      </c>
      <c r="O28" s="32">
        <f t="shared" si="0"/>
        <v>4.3637247219010736E-4</v>
      </c>
    </row>
    <row r="29" spans="1:15" ht="14.45" x14ac:dyDescent="0.3">
      <c r="A29" s="21" t="s">
        <v>56</v>
      </c>
      <c r="B29" s="34">
        <v>3.6630036630036634E-3</v>
      </c>
      <c r="C29" s="34">
        <v>0</v>
      </c>
      <c r="D29" s="34">
        <v>0</v>
      </c>
      <c r="E29" s="34">
        <v>0</v>
      </c>
      <c r="F29" s="34">
        <v>2.1349274124679761E-4</v>
      </c>
      <c r="G29" s="34">
        <v>1.3051933643969354E-5</v>
      </c>
      <c r="H29" s="34">
        <v>9.2928166527274421E-5</v>
      </c>
      <c r="I29" s="34">
        <v>7.8315281660910495E-6</v>
      </c>
      <c r="J29" s="34">
        <v>0</v>
      </c>
      <c r="K29" s="34">
        <v>5.3048181630099671E-4</v>
      </c>
      <c r="L29" s="34">
        <v>0</v>
      </c>
      <c r="M29" s="34">
        <v>1.2995451591942819E-4</v>
      </c>
      <c r="N29" s="34">
        <v>0</v>
      </c>
      <c r="O29" s="32">
        <f t="shared" si="0"/>
        <v>8.2311725150379785E-5</v>
      </c>
    </row>
    <row r="30" spans="1:15" thickBot="1" x14ac:dyDescent="0.35">
      <c r="A30" s="22" t="s">
        <v>57</v>
      </c>
      <c r="B30" s="35">
        <v>2.1929824561403508E-3</v>
      </c>
      <c r="C30" s="35">
        <v>0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6.4977257959714096E-4</v>
      </c>
      <c r="N30" s="35">
        <v>0</v>
      </c>
      <c r="O30" s="32">
        <f t="shared" si="0"/>
        <v>5.4147714966428416E-5</v>
      </c>
    </row>
    <row r="31" spans="1:15" thickTop="1" x14ac:dyDescent="0.3">
      <c r="A31" s="4" t="s">
        <v>21</v>
      </c>
      <c r="B31" s="33">
        <v>0.11097705707528532</v>
      </c>
      <c r="C31" s="33">
        <v>6.7721967122542533E-3</v>
      </c>
      <c r="D31" s="33">
        <v>4.6633837982676803E-4</v>
      </c>
      <c r="E31" s="33">
        <v>3.335493915637102E-2</v>
      </c>
      <c r="F31" s="33">
        <v>3.9989343641320917E-3</v>
      </c>
      <c r="G31" s="33">
        <v>0.10817114373103755</v>
      </c>
      <c r="H31" s="33">
        <v>5.5911412629832723E-3</v>
      </c>
      <c r="I31" s="33">
        <v>6.4062653213590717E-3</v>
      </c>
      <c r="J31" s="33">
        <v>2.7377965986709329E-3</v>
      </c>
      <c r="K31" s="33">
        <v>3.7694942858442701E-2</v>
      </c>
      <c r="L31" s="33">
        <v>2.0023648846947899E-2</v>
      </c>
      <c r="M31" s="33">
        <v>7.0590450990326875E-2</v>
      </c>
      <c r="N31" s="33">
        <v>3.0111335590904372E-3</v>
      </c>
      <c r="O31" s="32">
        <f t="shared" si="0"/>
        <v>2.4901577648453577E-2</v>
      </c>
    </row>
    <row r="32" spans="1:15" ht="14.45" x14ac:dyDescent="0.3">
      <c r="A32" s="4" t="s">
        <v>349</v>
      </c>
      <c r="B32" s="33">
        <v>6.5789473684210913E-3</v>
      </c>
      <c r="C32" s="33">
        <v>1.6148882167556944E-2</v>
      </c>
      <c r="D32" s="33">
        <v>8.2143599542806589E-3</v>
      </c>
      <c r="E32" s="33">
        <v>5.1752657544014884E-3</v>
      </c>
      <c r="F32" s="33">
        <v>9.9980804921734334E-3</v>
      </c>
      <c r="G32" s="33">
        <v>7.8754949403991859E-3</v>
      </c>
      <c r="H32" s="33">
        <v>2.1232165209303933E-2</v>
      </c>
      <c r="I32" s="33">
        <v>6.0800366588096288E-3</v>
      </c>
      <c r="J32" s="33">
        <v>2.8619174320148786E-3</v>
      </c>
      <c r="K32" s="33">
        <v>3.5073052347958579E-2</v>
      </c>
      <c r="L32" s="33">
        <v>2.2501452650273923E-2</v>
      </c>
      <c r="M32" s="33">
        <v>3.4970392218708235E-2</v>
      </c>
      <c r="N32" s="33">
        <v>4.0505238854776264E-3</v>
      </c>
      <c r="O32" s="32">
        <f t="shared" si="0"/>
        <v>1.4515135309279876E-2</v>
      </c>
    </row>
    <row r="35" spans="15:15" ht="14.45" x14ac:dyDescent="0.3">
      <c r="O35" s="20">
        <f>SUM(O8:O32)</f>
        <v>0.99999999999999978</v>
      </c>
    </row>
  </sheetData>
  <conditionalFormatting sqref="B32:N32 B8:N30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70" zoomScaleNormal="70" workbookViewId="0">
      <selection activeCell="H2" sqref="H2"/>
    </sheetView>
  </sheetViews>
  <sheetFormatPr defaultColWidth="8.85546875" defaultRowHeight="12.75" x14ac:dyDescent="0.2"/>
  <cols>
    <col min="1" max="1" width="28.28515625" style="10" bestFit="1" customWidth="1"/>
    <col min="2" max="14" width="7.28515625" style="10" bestFit="1" customWidth="1"/>
    <col min="15" max="16384" width="8.85546875" style="10"/>
  </cols>
  <sheetData>
    <row r="1" spans="1:16" ht="14.4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" x14ac:dyDescent="0.2">
      <c r="A2" s="36"/>
      <c r="B2" s="36"/>
      <c r="C2" s="36"/>
      <c r="D2" s="36"/>
      <c r="E2" s="36"/>
      <c r="F2" s="36"/>
      <c r="G2" s="36"/>
      <c r="H2" s="42" t="s">
        <v>373</v>
      </c>
      <c r="I2" s="36"/>
      <c r="J2" s="36"/>
      <c r="K2" s="36"/>
      <c r="L2" s="36"/>
      <c r="M2" s="36"/>
      <c r="N2" s="36"/>
      <c r="O2" s="36"/>
      <c r="P2" s="36"/>
    </row>
    <row r="3" spans="1:16" ht="15" x14ac:dyDescent="0.25">
      <c r="A3" s="36"/>
      <c r="B3" s="36"/>
      <c r="C3" s="36"/>
      <c r="D3" s="36"/>
      <c r="E3" s="36"/>
      <c r="F3" s="36"/>
      <c r="G3" s="36"/>
      <c r="H3" s="37" t="s">
        <v>370</v>
      </c>
      <c r="I3" s="36"/>
      <c r="J3" s="36"/>
      <c r="K3" s="36"/>
      <c r="L3" s="36"/>
      <c r="M3" s="36"/>
      <c r="N3" s="36"/>
      <c r="O3" s="36"/>
      <c r="P3" s="36"/>
    </row>
    <row r="4" spans="1:16" ht="15" x14ac:dyDescent="0.25">
      <c r="A4" s="36"/>
      <c r="B4" s="36"/>
      <c r="C4" s="36"/>
      <c r="D4" s="36"/>
      <c r="E4" s="36"/>
      <c r="F4" s="36"/>
      <c r="G4" s="36"/>
      <c r="H4" s="37" t="s">
        <v>371</v>
      </c>
      <c r="I4" s="36"/>
      <c r="J4" s="36"/>
      <c r="K4" s="36"/>
      <c r="L4" s="36"/>
      <c r="M4" s="36"/>
      <c r="N4" s="36"/>
      <c r="O4" s="36"/>
      <c r="P4" s="36"/>
    </row>
    <row r="5" spans="1:16" ht="14.45" x14ac:dyDescent="0.3">
      <c r="A5" s="36"/>
      <c r="B5" s="36"/>
      <c r="C5" s="36"/>
      <c r="D5" s="36"/>
      <c r="E5" s="36"/>
      <c r="F5" s="36"/>
      <c r="G5" s="36"/>
      <c r="H5" s="37" t="s">
        <v>372</v>
      </c>
      <c r="I5" s="36"/>
      <c r="J5" s="36"/>
      <c r="K5" s="36"/>
      <c r="L5" s="36"/>
      <c r="M5" s="36"/>
      <c r="N5" s="36"/>
      <c r="O5" s="36"/>
      <c r="P5" s="36"/>
    </row>
    <row r="7" spans="1:16" ht="14.45" x14ac:dyDescent="0.3">
      <c r="A7" s="3"/>
      <c r="B7" s="4" t="s">
        <v>22</v>
      </c>
      <c r="C7" s="4" t="s">
        <v>23</v>
      </c>
      <c r="D7" s="4" t="s">
        <v>24</v>
      </c>
      <c r="E7" s="4" t="s">
        <v>25</v>
      </c>
      <c r="F7" s="4" t="s">
        <v>26</v>
      </c>
      <c r="G7" s="4" t="s">
        <v>27</v>
      </c>
      <c r="H7" s="4" t="s">
        <v>28</v>
      </c>
      <c r="I7" s="4" t="s">
        <v>29</v>
      </c>
      <c r="J7" s="4" t="s">
        <v>30</v>
      </c>
      <c r="K7" s="4" t="s">
        <v>31</v>
      </c>
      <c r="L7" s="4" t="s">
        <v>32</v>
      </c>
      <c r="M7" s="4" t="s">
        <v>33</v>
      </c>
      <c r="N7" s="4" t="s">
        <v>34</v>
      </c>
      <c r="O7" s="3" t="s">
        <v>59</v>
      </c>
    </row>
    <row r="8" spans="1:16" ht="14.45" x14ac:dyDescent="0.3">
      <c r="A8" s="2" t="s">
        <v>16</v>
      </c>
      <c r="B8" s="1">
        <v>0.12957768087392893</v>
      </c>
      <c r="C8" s="1">
        <v>1.7310547622409545E-4</v>
      </c>
      <c r="D8" s="1">
        <v>2.0529288301176338E-4</v>
      </c>
      <c r="E8" s="1">
        <v>6.1734692472162804E-3</v>
      </c>
      <c r="F8" s="1">
        <v>7.7048671282925788E-4</v>
      </c>
      <c r="G8" s="1">
        <v>3.3191039386272204E-4</v>
      </c>
      <c r="H8" s="1">
        <v>0.12041499132624996</v>
      </c>
      <c r="I8" s="1">
        <v>3.4105842871964285E-3</v>
      </c>
      <c r="J8" s="1">
        <v>1.7274988759059153E-3</v>
      </c>
      <c r="K8" s="1">
        <v>5.7012236896980054E-2</v>
      </c>
      <c r="L8" s="1">
        <v>3.808706974774285E-3</v>
      </c>
      <c r="M8" s="1">
        <v>2.7393499442265427E-3</v>
      </c>
      <c r="N8" s="1">
        <v>0</v>
      </c>
      <c r="O8" s="12">
        <f t="shared" ref="O8:O24" si="0">AVERAGE(B8:N8)</f>
        <v>2.510348568403125E-2</v>
      </c>
    </row>
    <row r="9" spans="1:16" ht="14.45" x14ac:dyDescent="0.3">
      <c r="A9" s="2" t="s">
        <v>15</v>
      </c>
      <c r="B9" s="1">
        <v>0.11533892327925678</v>
      </c>
      <c r="C9" s="1">
        <v>1.2395073762983261E-2</v>
      </c>
      <c r="D9" s="1">
        <v>1.7827235778112109E-5</v>
      </c>
      <c r="E9" s="1">
        <v>3.6906107822137914E-4</v>
      </c>
      <c r="F9" s="1">
        <v>9.8397945407605568E-4</v>
      </c>
      <c r="G9" s="1">
        <v>7.3689370955544963E-4</v>
      </c>
      <c r="H9" s="1">
        <v>1.1767486411544124E-2</v>
      </c>
      <c r="I9" s="1">
        <v>5.4094070277607828E-4</v>
      </c>
      <c r="J9" s="1">
        <v>2.9483444059195731E-5</v>
      </c>
      <c r="K9" s="1">
        <v>4.7360224111079645E-2</v>
      </c>
      <c r="L9" s="1">
        <v>2.1464855152540595E-3</v>
      </c>
      <c r="M9" s="1">
        <v>2.4490512697858624E-2</v>
      </c>
      <c r="N9" s="1">
        <v>1.9513341503589357E-4</v>
      </c>
      <c r="O9" s="12">
        <f t="shared" si="0"/>
        <v>1.664400190903682E-2</v>
      </c>
    </row>
    <row r="10" spans="1:16" ht="14.45" x14ac:dyDescent="0.3">
      <c r="A10" s="2" t="s">
        <v>14</v>
      </c>
      <c r="B10" s="1">
        <v>7.6754385964912276E-3</v>
      </c>
      <c r="C10" s="1">
        <v>3.6247007193068362E-4</v>
      </c>
      <c r="D10" s="1">
        <v>1.8071744826963042E-5</v>
      </c>
      <c r="E10" s="1">
        <v>1.7291763932838789E-5</v>
      </c>
      <c r="F10" s="1">
        <v>0</v>
      </c>
      <c r="G10" s="1">
        <v>8.1286934750977475E-6</v>
      </c>
      <c r="H10" s="1">
        <v>3.1604284747328067E-4</v>
      </c>
      <c r="I10" s="1">
        <v>7.6975183200936013E-6</v>
      </c>
      <c r="J10" s="1">
        <v>0</v>
      </c>
      <c r="K10" s="1">
        <v>5.362728863824006E-4</v>
      </c>
      <c r="L10" s="1">
        <v>0</v>
      </c>
      <c r="M10" s="1">
        <v>6.9013112491373362E-4</v>
      </c>
      <c r="N10" s="1">
        <v>0</v>
      </c>
      <c r="O10" s="12">
        <f t="shared" si="0"/>
        <v>7.4088809598048613E-4</v>
      </c>
    </row>
    <row r="11" spans="1:16" ht="14.45" x14ac:dyDescent="0.3">
      <c r="A11" s="2" t="s">
        <v>13</v>
      </c>
      <c r="B11" s="1">
        <v>3.3003300330033004E-3</v>
      </c>
      <c r="C11" s="1">
        <v>4.5450256212448159E-4</v>
      </c>
      <c r="D11" s="1">
        <v>9.0358724134815212E-6</v>
      </c>
      <c r="E11" s="1">
        <v>4.9483303232217758E-5</v>
      </c>
      <c r="F11" s="1">
        <v>1.4232849416453175E-4</v>
      </c>
      <c r="G11" s="1">
        <v>3.0458374026911042E-5</v>
      </c>
      <c r="H11" s="1">
        <v>0</v>
      </c>
      <c r="I11" s="1">
        <v>1.5529046486184649E-5</v>
      </c>
      <c r="J11" s="1">
        <v>0</v>
      </c>
      <c r="K11" s="1">
        <v>1.7004148773242082E-3</v>
      </c>
      <c r="L11" s="1">
        <v>5.5090158848610016E-5</v>
      </c>
      <c r="M11" s="1">
        <v>0</v>
      </c>
      <c r="N11" s="1">
        <v>0</v>
      </c>
      <c r="O11" s="12">
        <f t="shared" si="0"/>
        <v>4.4285944012491745E-4</v>
      </c>
    </row>
    <row r="12" spans="1:16" ht="14.45" x14ac:dyDescent="0.3">
      <c r="A12" s="2" t="s">
        <v>12</v>
      </c>
      <c r="B12" s="1">
        <v>1.8301775955501854E-2</v>
      </c>
      <c r="C12" s="1">
        <v>1.1406569058415269E-3</v>
      </c>
      <c r="D12" s="1">
        <v>0</v>
      </c>
      <c r="E12" s="1">
        <v>4.3831624362515798E-5</v>
      </c>
      <c r="F12" s="1">
        <v>7.0005423178382778E-4</v>
      </c>
      <c r="G12" s="1">
        <v>1.0041116199656463E-4</v>
      </c>
      <c r="H12" s="1">
        <v>1.9438645715465636E-3</v>
      </c>
      <c r="I12" s="1">
        <v>5.4281954399880914E-5</v>
      </c>
      <c r="J12" s="1">
        <v>5.1325480534811513E-6</v>
      </c>
      <c r="K12" s="1">
        <v>4.2267412988906119E-3</v>
      </c>
      <c r="L12" s="1">
        <v>6.7590471356422706E-5</v>
      </c>
      <c r="M12" s="1">
        <v>1.4698582204303028E-3</v>
      </c>
      <c r="N12" s="1">
        <v>1.0718975265964573E-5</v>
      </c>
      <c r="O12" s="12">
        <f t="shared" si="0"/>
        <v>2.1588398399561169E-3</v>
      </c>
    </row>
    <row r="13" spans="1:16" ht="14.45" x14ac:dyDescent="0.3">
      <c r="A13" s="2" t="s">
        <v>11</v>
      </c>
      <c r="B13" s="1">
        <v>0</v>
      </c>
      <c r="C13" s="1">
        <v>4.9346163335800639E-5</v>
      </c>
      <c r="D13" s="1">
        <v>0</v>
      </c>
      <c r="E13" s="1">
        <v>0</v>
      </c>
      <c r="F13" s="1">
        <v>0</v>
      </c>
      <c r="G13" s="1">
        <v>1.7406440382941687E-5</v>
      </c>
      <c r="H13" s="1">
        <v>6.1801353332350322E-3</v>
      </c>
      <c r="I13" s="1">
        <v>0</v>
      </c>
      <c r="J13" s="1">
        <v>0</v>
      </c>
      <c r="K13" s="1">
        <v>0</v>
      </c>
      <c r="L13" s="1">
        <v>6.109520516962702E-4</v>
      </c>
      <c r="M13" s="1">
        <v>0</v>
      </c>
      <c r="N13" s="1">
        <v>3.7821625649113652E-6</v>
      </c>
      <c r="O13" s="12">
        <f t="shared" si="0"/>
        <v>5.2781708855499665E-4</v>
      </c>
    </row>
    <row r="14" spans="1:16" ht="14.45" x14ac:dyDescent="0.3">
      <c r="A14" s="2" t="s">
        <v>10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4.100428204165809E-3</v>
      </c>
      <c r="N14" s="1">
        <v>0</v>
      </c>
      <c r="O14" s="12">
        <f t="shared" si="0"/>
        <v>3.154175541666007E-4</v>
      </c>
    </row>
    <row r="15" spans="1:16" ht="14.45" x14ac:dyDescent="0.3">
      <c r="A15" s="2" t="s">
        <v>9</v>
      </c>
      <c r="B15" s="1">
        <v>4.7594948910738384E-3</v>
      </c>
      <c r="C15" s="1">
        <v>0</v>
      </c>
      <c r="D15" s="1">
        <v>1.7827235778112109E-5</v>
      </c>
      <c r="E15" s="1">
        <v>8.6458819664193945E-6</v>
      </c>
      <c r="F15" s="1">
        <v>0</v>
      </c>
      <c r="G15" s="1">
        <v>2.4893027052955551E-3</v>
      </c>
      <c r="H15" s="1">
        <v>2.9372399814531287E-2</v>
      </c>
      <c r="I15" s="1">
        <v>0</v>
      </c>
      <c r="J15" s="1">
        <v>4.2088819381170574E-3</v>
      </c>
      <c r="K15" s="1">
        <v>9.043052578584003E-3</v>
      </c>
      <c r="L15" s="1">
        <v>6.2987082488040417E-5</v>
      </c>
      <c r="M15" s="1">
        <v>0</v>
      </c>
      <c r="N15" s="1">
        <v>5.5013106664620377E-5</v>
      </c>
      <c r="O15" s="12">
        <f t="shared" si="0"/>
        <v>3.8475080949614566E-3</v>
      </c>
    </row>
    <row r="16" spans="1:16" ht="14.45" x14ac:dyDescent="0.3">
      <c r="A16" s="2" t="s">
        <v>8</v>
      </c>
      <c r="B16" s="1">
        <v>1.7194428378638906E-2</v>
      </c>
      <c r="C16" s="1">
        <v>2.6358373704636531E-3</v>
      </c>
      <c r="D16" s="1">
        <v>2.4898156008380287E-2</v>
      </c>
      <c r="E16" s="1">
        <v>8.7037859385019525E-4</v>
      </c>
      <c r="F16" s="1">
        <v>9.0227365813762301E-3</v>
      </c>
      <c r="G16" s="1">
        <v>0.17223689395632602</v>
      </c>
      <c r="H16" s="1">
        <v>0.23372680246613578</v>
      </c>
      <c r="I16" s="1">
        <v>0.47364077776960833</v>
      </c>
      <c r="J16" s="1">
        <v>3.059243618943484E-2</v>
      </c>
      <c r="K16" s="1">
        <v>0.11338135128918052</v>
      </c>
      <c r="L16" s="1">
        <v>5.505949927089273E-2</v>
      </c>
      <c r="M16" s="1">
        <v>4.4917008807944699E-3</v>
      </c>
      <c r="N16" s="1">
        <v>5.5774841203829126E-3</v>
      </c>
      <c r="O16" s="12">
        <f t="shared" si="0"/>
        <v>8.7948344836574238E-2</v>
      </c>
    </row>
    <row r="17" spans="1:15" ht="14.45" x14ac:dyDescent="0.3">
      <c r="A17" s="2" t="s">
        <v>7</v>
      </c>
      <c r="B17" s="1">
        <v>7.3260073260073269E-3</v>
      </c>
      <c r="C17" s="1">
        <v>3.035298620134222E-4</v>
      </c>
      <c r="D17" s="1">
        <v>0.27418604533020335</v>
      </c>
      <c r="E17" s="1">
        <v>2.0271719006146824E-4</v>
      </c>
      <c r="F17" s="1">
        <v>2.6158316870984657E-3</v>
      </c>
      <c r="G17" s="1">
        <v>0</v>
      </c>
      <c r="H17" s="1">
        <v>4.6587485341964066E-3</v>
      </c>
      <c r="I17" s="1">
        <v>5.9833005054728905E-3</v>
      </c>
      <c r="J17" s="1">
        <v>2.41000100527047E-4</v>
      </c>
      <c r="K17" s="1">
        <v>0</v>
      </c>
      <c r="L17" s="1">
        <v>3.3898690067405188E-4</v>
      </c>
      <c r="M17" s="1">
        <v>3.3173014142386727E-4</v>
      </c>
      <c r="N17" s="1">
        <v>2.6724991135323686E-4</v>
      </c>
      <c r="O17" s="12">
        <f t="shared" si="0"/>
        <v>2.2804242114540886E-2</v>
      </c>
    </row>
    <row r="18" spans="1:15" ht="14.45" x14ac:dyDescent="0.3">
      <c r="A18" s="2" t="s">
        <v>6</v>
      </c>
      <c r="B18" s="1">
        <v>8.4224985540775014E-3</v>
      </c>
      <c r="C18" s="1">
        <v>7.1728126781959459E-2</v>
      </c>
      <c r="D18" s="1">
        <v>0.41912374372539479</v>
      </c>
      <c r="E18" s="1">
        <v>6.1516818609382994E-4</v>
      </c>
      <c r="F18" s="1">
        <v>5.300362769543876E-3</v>
      </c>
      <c r="G18" s="1">
        <v>3.8587067502008786E-5</v>
      </c>
      <c r="H18" s="1">
        <v>7.9482489957851486E-3</v>
      </c>
      <c r="I18" s="1">
        <v>4.6786802538166804E-5</v>
      </c>
      <c r="J18" s="1">
        <v>3.7612691836812061E-2</v>
      </c>
      <c r="K18" s="1">
        <v>1.6575545421646659E-3</v>
      </c>
      <c r="L18" s="1">
        <v>2.3800974535085662E-2</v>
      </c>
      <c r="M18" s="1">
        <v>1.0211108710119687E-2</v>
      </c>
      <c r="N18" s="1">
        <v>2.5852432301184711E-2</v>
      </c>
      <c r="O18" s="12">
        <f t="shared" si="0"/>
        <v>4.7104483446789344E-2</v>
      </c>
    </row>
    <row r="19" spans="1:15" ht="14.45" x14ac:dyDescent="0.3">
      <c r="A19" s="2" t="s">
        <v>5</v>
      </c>
      <c r="B19" s="1">
        <v>0</v>
      </c>
      <c r="C19" s="1">
        <v>0</v>
      </c>
      <c r="D19" s="1">
        <v>4.9409243220396318E-5</v>
      </c>
      <c r="E19" s="1">
        <v>1.7649920110467778E-3</v>
      </c>
      <c r="F19" s="1">
        <v>1.7162865416169213E-4</v>
      </c>
      <c r="G19" s="1">
        <v>1.1132957072374126E-2</v>
      </c>
      <c r="H19" s="1">
        <v>6.3548702939584232E-4</v>
      </c>
      <c r="I19" s="1">
        <v>7.6975183200936013E-6</v>
      </c>
      <c r="J19" s="1">
        <v>0</v>
      </c>
      <c r="K19" s="1">
        <v>7.7931578345373368E-4</v>
      </c>
      <c r="L19" s="1">
        <v>1.2979186192151766E-3</v>
      </c>
      <c r="M19" s="1">
        <v>1.2995451591942819E-3</v>
      </c>
      <c r="N19" s="1">
        <v>3.2391134645641772E-5</v>
      </c>
      <c r="O19" s="12">
        <f t="shared" si="0"/>
        <v>1.3208724788482894E-3</v>
      </c>
    </row>
    <row r="20" spans="1:15" ht="14.45" x14ac:dyDescent="0.3">
      <c r="A20" s="2" t="s">
        <v>4</v>
      </c>
      <c r="B20" s="1">
        <v>2.1929824561403508E-3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6.4977257959714096E-4</v>
      </c>
      <c r="N20" s="1">
        <v>0</v>
      </c>
      <c r="O20" s="12">
        <f t="shared" si="0"/>
        <v>2.1867346428749935E-4</v>
      </c>
    </row>
    <row r="21" spans="1:15" ht="14.45" x14ac:dyDescent="0.3">
      <c r="A21" s="2" t="s">
        <v>3</v>
      </c>
      <c r="B21" s="1">
        <v>2.1929824561403508E-3</v>
      </c>
      <c r="C21" s="1">
        <v>0.70654054979939429</v>
      </c>
      <c r="D21" s="1">
        <v>1.1273067514401344E-5</v>
      </c>
      <c r="E21" s="1">
        <v>2.2943442802540752E-5</v>
      </c>
      <c r="F21" s="1">
        <v>0.6744763061097242</v>
      </c>
      <c r="G21" s="1">
        <v>1.9700184482460525E-2</v>
      </c>
      <c r="H21" s="1">
        <v>9.2928166527274421E-5</v>
      </c>
      <c r="I21" s="1">
        <v>0.26952651089762653</v>
      </c>
      <c r="J21" s="1">
        <v>0</v>
      </c>
      <c r="K21" s="1">
        <v>1.4550154797551696E-2</v>
      </c>
      <c r="L21" s="1">
        <v>1.2741703514798323E-3</v>
      </c>
      <c r="M21" s="1">
        <v>2.5990903183885637E-4</v>
      </c>
      <c r="N21" s="1">
        <v>4.0138733040674337E-4</v>
      </c>
      <c r="O21" s="12">
        <f t="shared" si="0"/>
        <v>0.1299268692256513</v>
      </c>
    </row>
    <row r="22" spans="1:15" ht="14.45" x14ac:dyDescent="0.3">
      <c r="A22" s="2" t="s">
        <v>2</v>
      </c>
      <c r="B22" s="1">
        <v>5.0161461345671871E-2</v>
      </c>
      <c r="C22" s="1">
        <v>9.397130315398262E-4</v>
      </c>
      <c r="D22" s="1">
        <v>2.2546135028802688E-5</v>
      </c>
      <c r="E22" s="1">
        <v>0</v>
      </c>
      <c r="F22" s="1">
        <v>2.170595176396914E-3</v>
      </c>
      <c r="G22" s="1">
        <v>3.3663827333137186E-5</v>
      </c>
      <c r="H22" s="1">
        <v>3.0984491453620584E-3</v>
      </c>
      <c r="I22" s="1">
        <v>9.9788904954155354E-5</v>
      </c>
      <c r="J22" s="1">
        <v>1.0265096106962303E-5</v>
      </c>
      <c r="K22" s="1">
        <v>1.2636562637113685E-2</v>
      </c>
      <c r="L22" s="1">
        <v>9.289888904577369E-4</v>
      </c>
      <c r="M22" s="1">
        <v>3.8906585084945502E-2</v>
      </c>
      <c r="N22" s="1">
        <v>1.4107834249854471E-5</v>
      </c>
      <c r="O22" s="12">
        <f t="shared" si="0"/>
        <v>8.3863636237815776E-3</v>
      </c>
    </row>
    <row r="23" spans="1:15" ht="14.45" x14ac:dyDescent="0.3">
      <c r="A23" s="2" t="s">
        <v>1</v>
      </c>
      <c r="B23" s="1">
        <v>3.3003300330033004E-3</v>
      </c>
      <c r="C23" s="1">
        <v>0</v>
      </c>
      <c r="D23" s="1">
        <v>0</v>
      </c>
      <c r="E23" s="1">
        <v>8.6458819664193945E-6</v>
      </c>
      <c r="F23" s="1">
        <v>0</v>
      </c>
      <c r="G23" s="1">
        <v>1.6257386950195495E-5</v>
      </c>
      <c r="H23" s="1">
        <v>6.9484845341609891E-4</v>
      </c>
      <c r="I23" s="1">
        <v>1.5258323415423113E-5</v>
      </c>
      <c r="J23" s="1">
        <v>0</v>
      </c>
      <c r="K23" s="1">
        <v>5.6654257324442682E-4</v>
      </c>
      <c r="L23" s="1">
        <v>2.1043462838110877E-4</v>
      </c>
      <c r="M23" s="1">
        <v>9.4881229931456836E-3</v>
      </c>
      <c r="N23" s="1">
        <v>0</v>
      </c>
      <c r="O23" s="12">
        <f t="shared" si="0"/>
        <v>1.1000338671940506E-3</v>
      </c>
    </row>
    <row r="24" spans="1:15" ht="15" thickBot="1" x14ac:dyDescent="0.35">
      <c r="A24" s="13" t="s">
        <v>0</v>
      </c>
      <c r="B24" s="14">
        <v>0</v>
      </c>
      <c r="C24" s="14">
        <v>2.3081255329127654E-2</v>
      </c>
      <c r="D24" s="14">
        <v>0</v>
      </c>
      <c r="E24" s="14">
        <v>0</v>
      </c>
      <c r="F24" s="14">
        <v>0</v>
      </c>
      <c r="G24" s="14">
        <v>9.4568988814011621E-5</v>
      </c>
      <c r="H24" s="14">
        <v>0</v>
      </c>
      <c r="I24" s="14">
        <v>3.3143393674796621E-4</v>
      </c>
      <c r="J24" s="14">
        <v>0</v>
      </c>
      <c r="K24" s="14">
        <v>6.0716454159077113E-4</v>
      </c>
      <c r="L24" s="14">
        <v>3.0575053781961575E-5</v>
      </c>
      <c r="M24" s="14">
        <v>0</v>
      </c>
      <c r="N24" s="14">
        <v>3.7821625649113652E-6</v>
      </c>
      <c r="O24" s="12">
        <f t="shared" si="0"/>
        <v>1.8575984625097907E-3</v>
      </c>
    </row>
    <row r="25" spans="1:15" ht="15" thickTop="1" x14ac:dyDescent="0.3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2">
        <f>SUM(O8:O24)</f>
        <v>0.35044829922698961</v>
      </c>
    </row>
    <row r="26" spans="1:15" ht="14.45" x14ac:dyDescent="0.3">
      <c r="A26" s="15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2"/>
    </row>
    <row r="27" spans="1:15" ht="13.15" x14ac:dyDescent="0.25">
      <c r="A27" s="3" t="s">
        <v>99</v>
      </c>
      <c r="B27" s="11">
        <v>6.5789473684210913E-3</v>
      </c>
      <c r="C27" s="11">
        <v>1.6148882167556944E-2</v>
      </c>
      <c r="D27" s="11">
        <v>8.2143599542806589E-3</v>
      </c>
      <c r="E27" s="11">
        <v>5.1752657544014884E-3</v>
      </c>
      <c r="F27" s="11">
        <v>9.9980804921734334E-3</v>
      </c>
      <c r="G27" s="11">
        <v>7.8754949403991859E-3</v>
      </c>
      <c r="H27" s="11">
        <v>2.1232165209303933E-2</v>
      </c>
      <c r="I27" s="11">
        <v>6.0800366588096288E-3</v>
      </c>
      <c r="J27" s="11">
        <v>2.8619174320148786E-3</v>
      </c>
      <c r="K27" s="11">
        <v>3.5073052347958579E-2</v>
      </c>
      <c r="L27" s="11">
        <v>2.2501452650273923E-2</v>
      </c>
      <c r="M27" s="11">
        <v>3.4970392218708235E-2</v>
      </c>
      <c r="N27" s="11">
        <v>4.0505238854776264E-3</v>
      </c>
      <c r="O27" s="12"/>
    </row>
    <row r="28" spans="1:15" ht="13.15" x14ac:dyDescent="0.25">
      <c r="A28" s="3" t="s">
        <v>21</v>
      </c>
      <c r="B28" s="11">
        <v>0.62367671845264339</v>
      </c>
      <c r="C28" s="11">
        <v>0.16404695071550521</v>
      </c>
      <c r="D28" s="11">
        <v>0.27322641156416899</v>
      </c>
      <c r="E28" s="11">
        <v>0.9846781060408456</v>
      </c>
      <c r="F28" s="11">
        <v>0.29364760963667158</v>
      </c>
      <c r="G28" s="11">
        <v>0.7851568807992455</v>
      </c>
      <c r="H28" s="11">
        <v>0.55791740169529713</v>
      </c>
      <c r="I28" s="11">
        <v>0.24023937517332836</v>
      </c>
      <c r="J28" s="11">
        <v>0.9227106925389682</v>
      </c>
      <c r="K28" s="11">
        <v>0.70086935883850066</v>
      </c>
      <c r="L28" s="11">
        <v>0.88780518684534004</v>
      </c>
      <c r="M28" s="11">
        <v>0.86590085300863751</v>
      </c>
      <c r="N28" s="11">
        <v>0.96353599366020282</v>
      </c>
      <c r="O28" s="11"/>
    </row>
  </sheetData>
  <sortState ref="A8:O24">
    <sortCondition ref="A8:A24"/>
  </sortState>
  <conditionalFormatting sqref="B8:N2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"/>
  <sheetViews>
    <sheetView zoomScale="70" zoomScaleNormal="70" workbookViewId="0">
      <selection activeCell="H2" sqref="H2"/>
    </sheetView>
  </sheetViews>
  <sheetFormatPr defaultColWidth="8.85546875" defaultRowHeight="15" x14ac:dyDescent="0.25"/>
  <cols>
    <col min="1" max="1" width="14.42578125" style="5" bestFit="1" customWidth="1"/>
    <col min="2" max="2" width="8.28515625" style="5" bestFit="1" customWidth="1"/>
    <col min="3" max="3" width="6.7109375" style="5" bestFit="1" customWidth="1"/>
    <col min="4" max="10" width="8" style="5" bestFit="1" customWidth="1"/>
    <col min="11" max="11" width="7.7109375" style="5" bestFit="1" customWidth="1"/>
    <col min="12" max="12" width="8" style="5" bestFit="1" customWidth="1"/>
    <col min="13" max="14" width="7.7109375" style="5" bestFit="1" customWidth="1"/>
    <col min="15" max="27" width="8" style="5" bestFit="1" customWidth="1"/>
    <col min="28" max="28" width="7.7109375" style="5" bestFit="1" customWidth="1"/>
    <col min="29" max="40" width="8" style="5" bestFit="1" customWidth="1"/>
    <col min="41" max="41" width="10.42578125" style="5" bestFit="1" customWidth="1"/>
    <col min="42" max="16384" width="8.85546875" style="5"/>
  </cols>
  <sheetData>
    <row r="1" spans="1:40" ht="14.45" x14ac:dyDescent="0.3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40" x14ac:dyDescent="0.25">
      <c r="A2" s="36"/>
      <c r="B2" s="36"/>
      <c r="C2" s="36"/>
      <c r="D2" s="36"/>
      <c r="E2" s="36"/>
      <c r="F2" s="36"/>
      <c r="G2" s="36"/>
      <c r="H2" s="42" t="s">
        <v>373</v>
      </c>
      <c r="I2" s="36"/>
      <c r="J2" s="36"/>
      <c r="K2" s="36"/>
      <c r="L2" s="36"/>
      <c r="M2" s="36"/>
      <c r="N2" s="36"/>
      <c r="O2" s="36"/>
      <c r="P2" s="36"/>
    </row>
    <row r="3" spans="1:40" x14ac:dyDescent="0.25">
      <c r="A3" s="36"/>
      <c r="B3" s="36"/>
      <c r="C3" s="36"/>
      <c r="D3" s="36"/>
      <c r="E3" s="36"/>
      <c r="F3" s="36"/>
      <c r="G3" s="36"/>
      <c r="H3" s="37" t="s">
        <v>370</v>
      </c>
      <c r="I3" s="36"/>
      <c r="J3" s="36"/>
      <c r="K3" s="36"/>
      <c r="L3" s="36"/>
      <c r="M3" s="36"/>
      <c r="N3" s="36"/>
      <c r="O3" s="36"/>
      <c r="P3" s="36"/>
    </row>
    <row r="4" spans="1:40" x14ac:dyDescent="0.25">
      <c r="A4" s="36"/>
      <c r="B4" s="36"/>
      <c r="C4" s="36"/>
      <c r="D4" s="36"/>
      <c r="E4" s="36"/>
      <c r="F4" s="36"/>
      <c r="G4" s="36"/>
      <c r="H4" s="37" t="s">
        <v>371</v>
      </c>
      <c r="I4" s="36"/>
      <c r="J4" s="36"/>
      <c r="K4" s="36"/>
      <c r="L4" s="36"/>
      <c r="M4" s="36"/>
      <c r="N4" s="36"/>
      <c r="O4" s="36"/>
      <c r="P4" s="36"/>
    </row>
    <row r="5" spans="1:40" ht="14.45" x14ac:dyDescent="0.3">
      <c r="A5" s="36"/>
      <c r="B5" s="36"/>
      <c r="C5" s="36"/>
      <c r="D5" s="36"/>
      <c r="E5" s="36"/>
      <c r="F5" s="36"/>
      <c r="G5" s="36"/>
      <c r="H5" s="37" t="s">
        <v>372</v>
      </c>
      <c r="I5" s="36"/>
      <c r="J5" s="36"/>
      <c r="K5" s="36"/>
      <c r="L5" s="36"/>
      <c r="M5" s="36"/>
      <c r="N5" s="36"/>
      <c r="O5" s="36"/>
      <c r="P5" s="36"/>
    </row>
    <row r="7" spans="1:40" s="4" customFormat="1" ht="14.45" x14ac:dyDescent="0.3">
      <c r="B7" s="4" t="s">
        <v>60</v>
      </c>
      <c r="C7" s="4" t="s">
        <v>61</v>
      </c>
      <c r="D7" s="4" t="s">
        <v>62</v>
      </c>
      <c r="E7" s="4" t="s">
        <v>63</v>
      </c>
      <c r="F7" s="4" t="s">
        <v>64</v>
      </c>
      <c r="G7" s="4" t="s">
        <v>65</v>
      </c>
      <c r="H7" s="4" t="s">
        <v>66</v>
      </c>
      <c r="I7" s="4" t="s">
        <v>67</v>
      </c>
      <c r="J7" s="4" t="s">
        <v>68</v>
      </c>
      <c r="K7" s="4" t="s">
        <v>69</v>
      </c>
      <c r="L7" s="4" t="s">
        <v>70</v>
      </c>
      <c r="M7" s="4" t="s">
        <v>71</v>
      </c>
      <c r="N7" s="4" t="s">
        <v>72</v>
      </c>
      <c r="O7" s="4" t="s">
        <v>73</v>
      </c>
      <c r="P7" s="4" t="s">
        <v>74</v>
      </c>
      <c r="Q7" s="4" t="s">
        <v>75</v>
      </c>
      <c r="R7" s="4" t="s">
        <v>76</v>
      </c>
      <c r="S7" s="4" t="s">
        <v>77</v>
      </c>
      <c r="T7" s="4" t="s">
        <v>78</v>
      </c>
      <c r="U7" s="4" t="s">
        <v>79</v>
      </c>
      <c r="V7" s="4" t="s">
        <v>80</v>
      </c>
      <c r="W7" s="4" t="s">
        <v>81</v>
      </c>
      <c r="X7" s="4" t="s">
        <v>82</v>
      </c>
      <c r="Y7" s="4" t="s">
        <v>83</v>
      </c>
      <c r="Z7" s="4" t="s">
        <v>84</v>
      </c>
      <c r="AA7" s="4" t="s">
        <v>85</v>
      </c>
      <c r="AB7" s="4" t="s">
        <v>86</v>
      </c>
      <c r="AC7" s="4" t="s">
        <v>87</v>
      </c>
      <c r="AD7" s="4" t="s">
        <v>88</v>
      </c>
      <c r="AE7" s="4" t="s">
        <v>89</v>
      </c>
      <c r="AF7" s="4" t="s">
        <v>90</v>
      </c>
      <c r="AG7" s="4" t="s">
        <v>91</v>
      </c>
      <c r="AH7" s="4" t="s">
        <v>92</v>
      </c>
      <c r="AI7" s="4" t="s">
        <v>93</v>
      </c>
      <c r="AJ7" s="4" t="s">
        <v>94</v>
      </c>
      <c r="AK7" s="4" t="s">
        <v>95</v>
      </c>
      <c r="AL7" s="4" t="s">
        <v>96</v>
      </c>
      <c r="AM7" s="4" t="s">
        <v>97</v>
      </c>
      <c r="AN7" s="4" t="s">
        <v>98</v>
      </c>
    </row>
    <row r="8" spans="1:40" ht="14.45" x14ac:dyDescent="0.3">
      <c r="A8" s="4" t="s">
        <v>100</v>
      </c>
      <c r="B8" s="5">
        <v>29</v>
      </c>
      <c r="C8" s="5">
        <v>19</v>
      </c>
      <c r="D8" s="5">
        <v>34</v>
      </c>
      <c r="E8" s="5">
        <v>82</v>
      </c>
      <c r="F8" s="5">
        <v>76</v>
      </c>
      <c r="G8" s="5">
        <v>106</v>
      </c>
      <c r="H8" s="5">
        <v>47</v>
      </c>
      <c r="I8" s="5">
        <v>50</v>
      </c>
      <c r="J8" s="5">
        <v>46</v>
      </c>
      <c r="K8" s="5">
        <v>81</v>
      </c>
      <c r="L8" s="5">
        <v>69</v>
      </c>
      <c r="M8" s="5">
        <v>65</v>
      </c>
      <c r="N8" s="5">
        <v>44</v>
      </c>
      <c r="O8" s="5">
        <v>45</v>
      </c>
      <c r="P8" s="5">
        <v>48</v>
      </c>
      <c r="Q8" s="5">
        <v>67</v>
      </c>
      <c r="R8" s="5">
        <v>77</v>
      </c>
      <c r="S8" s="5">
        <v>96</v>
      </c>
      <c r="T8" s="5">
        <v>62</v>
      </c>
      <c r="U8" s="5">
        <v>74</v>
      </c>
      <c r="V8" s="5">
        <v>71</v>
      </c>
      <c r="W8" s="5">
        <v>66</v>
      </c>
      <c r="X8" s="5">
        <v>88</v>
      </c>
      <c r="Y8" s="5">
        <v>86</v>
      </c>
      <c r="Z8" s="5">
        <v>61</v>
      </c>
      <c r="AA8" s="5">
        <v>81</v>
      </c>
      <c r="AB8" s="5">
        <v>57</v>
      </c>
      <c r="AC8" s="5">
        <v>74</v>
      </c>
      <c r="AD8" s="5">
        <v>81</v>
      </c>
      <c r="AE8" s="5">
        <v>101</v>
      </c>
      <c r="AF8" s="5">
        <v>126</v>
      </c>
      <c r="AG8" s="5">
        <v>149</v>
      </c>
      <c r="AH8" s="5">
        <v>154</v>
      </c>
      <c r="AI8" s="5">
        <v>55</v>
      </c>
      <c r="AJ8" s="5">
        <v>42</v>
      </c>
      <c r="AK8" s="5">
        <v>69</v>
      </c>
      <c r="AL8" s="5">
        <v>59</v>
      </c>
      <c r="AM8" s="5">
        <v>74</v>
      </c>
      <c r="AN8" s="5">
        <v>67</v>
      </c>
    </row>
    <row r="9" spans="1:40" ht="14.45" x14ac:dyDescent="0.3">
      <c r="A9" s="4" t="s">
        <v>101</v>
      </c>
      <c r="B9" s="5">
        <v>91</v>
      </c>
      <c r="C9" s="5">
        <v>101</v>
      </c>
      <c r="D9" s="5">
        <v>304</v>
      </c>
      <c r="E9" s="5">
        <v>13510</v>
      </c>
      <c r="F9" s="5">
        <v>19363</v>
      </c>
      <c r="G9" s="5">
        <v>26934</v>
      </c>
      <c r="H9" s="5">
        <v>29569</v>
      </c>
      <c r="I9" s="5">
        <v>36890</v>
      </c>
      <c r="J9" s="5">
        <v>37916</v>
      </c>
      <c r="K9" s="5">
        <v>38554</v>
      </c>
      <c r="L9" s="5">
        <v>23314</v>
      </c>
      <c r="M9" s="5">
        <v>27228</v>
      </c>
      <c r="N9" s="5">
        <v>4668</v>
      </c>
      <c r="O9" s="5">
        <v>3326</v>
      </c>
      <c r="P9" s="5">
        <v>4684</v>
      </c>
      <c r="Q9" s="5">
        <v>19150</v>
      </c>
      <c r="R9" s="5">
        <v>25539</v>
      </c>
      <c r="S9" s="5">
        <v>41007</v>
      </c>
      <c r="T9" s="5">
        <v>4278</v>
      </c>
      <c r="U9" s="5">
        <v>4482</v>
      </c>
      <c r="V9" s="5">
        <v>3587</v>
      </c>
      <c r="W9" s="5">
        <v>43304</v>
      </c>
      <c r="X9" s="5">
        <v>42563</v>
      </c>
      <c r="Y9" s="5">
        <v>43692</v>
      </c>
      <c r="Z9" s="5">
        <v>34613</v>
      </c>
      <c r="AA9" s="5">
        <v>64945</v>
      </c>
      <c r="AB9" s="5">
        <v>45288</v>
      </c>
      <c r="AC9" s="5">
        <v>3479</v>
      </c>
      <c r="AD9" s="5">
        <v>4392</v>
      </c>
      <c r="AE9" s="5">
        <v>5486</v>
      </c>
      <c r="AF9" s="5">
        <v>18951</v>
      </c>
      <c r="AG9" s="5">
        <v>25669</v>
      </c>
      <c r="AH9" s="5">
        <v>26666</v>
      </c>
      <c r="AI9" s="5">
        <v>1652</v>
      </c>
      <c r="AJ9" s="5">
        <v>483</v>
      </c>
      <c r="AK9" s="5">
        <v>2565</v>
      </c>
      <c r="AL9" s="5">
        <v>62195</v>
      </c>
      <c r="AM9" s="5">
        <v>88133</v>
      </c>
      <c r="AN9" s="5">
        <v>64564</v>
      </c>
    </row>
    <row r="10" spans="1:40" ht="14.45" x14ac:dyDescent="0.3">
      <c r="A10" s="4" t="s">
        <v>102</v>
      </c>
      <c r="B10" s="5">
        <v>6.0810000000000003E-2</v>
      </c>
      <c r="C10" s="5">
        <v>0.1638</v>
      </c>
      <c r="D10" s="5">
        <v>9.3060000000000004E-2</v>
      </c>
      <c r="E10" s="5">
        <v>0.49280000000000002</v>
      </c>
      <c r="F10" s="5">
        <v>0.54569999999999996</v>
      </c>
      <c r="G10" s="5">
        <v>0.5081</v>
      </c>
      <c r="H10" s="5">
        <v>0.27300000000000002</v>
      </c>
      <c r="I10" s="5">
        <v>0.27239999999999998</v>
      </c>
      <c r="J10" s="5">
        <v>0.27089999999999997</v>
      </c>
      <c r="K10" s="5">
        <v>0.54979999999999996</v>
      </c>
      <c r="L10" s="5">
        <v>0.52090000000000003</v>
      </c>
      <c r="M10" s="5">
        <v>0.54749999999999999</v>
      </c>
      <c r="N10" s="5">
        <v>0.5151</v>
      </c>
      <c r="O10" s="5">
        <v>0.48420000000000002</v>
      </c>
      <c r="P10" s="5">
        <v>0.52439999999999998</v>
      </c>
      <c r="Q10" s="5">
        <v>0.22359999999999999</v>
      </c>
      <c r="R10" s="5">
        <v>0.2326</v>
      </c>
      <c r="S10" s="5">
        <v>0.22950000000000001</v>
      </c>
      <c r="T10" s="5">
        <v>0.1903</v>
      </c>
      <c r="U10" s="5">
        <v>0.12540000000000001</v>
      </c>
      <c r="V10" s="5">
        <v>0.14460000000000001</v>
      </c>
      <c r="W10" s="5">
        <v>0.28760000000000002</v>
      </c>
      <c r="X10" s="5">
        <v>0.34649999999999997</v>
      </c>
      <c r="Y10" s="5">
        <v>0.36180000000000001</v>
      </c>
      <c r="Z10" s="5">
        <v>0.55059999999999998</v>
      </c>
      <c r="AA10" s="5">
        <v>0.5292</v>
      </c>
      <c r="AB10" s="5">
        <v>0.61299999999999999</v>
      </c>
      <c r="AC10" s="5">
        <v>0.253</v>
      </c>
      <c r="AD10" s="5">
        <v>0.21060000000000001</v>
      </c>
      <c r="AE10" s="5">
        <v>0.18840000000000001</v>
      </c>
      <c r="AF10" s="5">
        <v>0.19750000000000001</v>
      </c>
      <c r="AG10" s="5">
        <v>0.2</v>
      </c>
      <c r="AH10" s="5">
        <v>0.20569999999999999</v>
      </c>
      <c r="AI10" s="5">
        <v>0.121</v>
      </c>
      <c r="AJ10" s="5">
        <v>0.14449999999999999</v>
      </c>
      <c r="AK10" s="5">
        <v>0.13150000000000001</v>
      </c>
      <c r="AL10" s="5">
        <v>0.33329999999999999</v>
      </c>
      <c r="AM10" s="5">
        <v>0.33500000000000002</v>
      </c>
      <c r="AN10" s="5">
        <v>0.34810000000000002</v>
      </c>
    </row>
    <row r="11" spans="1:40" ht="14.45" x14ac:dyDescent="0.3">
      <c r="A11" s="4" t="s">
        <v>103</v>
      </c>
      <c r="B11" s="5">
        <v>0.93920000000000003</v>
      </c>
      <c r="C11" s="5">
        <v>0.83620000000000005</v>
      </c>
      <c r="D11" s="5">
        <v>0.90690000000000004</v>
      </c>
      <c r="E11" s="5">
        <v>0.50719999999999998</v>
      </c>
      <c r="F11" s="5">
        <v>0.45429999999999998</v>
      </c>
      <c r="G11" s="5">
        <v>0.4919</v>
      </c>
      <c r="H11" s="5">
        <v>0.72699999999999998</v>
      </c>
      <c r="I11" s="5">
        <v>0.72760000000000002</v>
      </c>
      <c r="J11" s="5">
        <v>0.72909999999999997</v>
      </c>
      <c r="K11" s="5">
        <v>0.45019999999999999</v>
      </c>
      <c r="L11" s="5">
        <v>0.47910000000000003</v>
      </c>
      <c r="M11" s="5">
        <v>0.45250000000000001</v>
      </c>
      <c r="N11" s="5">
        <v>0.4849</v>
      </c>
      <c r="O11" s="5">
        <v>0.51580000000000004</v>
      </c>
      <c r="P11" s="5">
        <v>0.47560000000000002</v>
      </c>
      <c r="Q11" s="5">
        <v>0.77639999999999998</v>
      </c>
      <c r="R11" s="5">
        <v>0.76739999999999997</v>
      </c>
      <c r="S11" s="5">
        <v>0.77049999999999996</v>
      </c>
      <c r="T11" s="5">
        <v>0.80969999999999998</v>
      </c>
      <c r="U11" s="5">
        <v>0.87460000000000004</v>
      </c>
      <c r="V11" s="5">
        <v>0.85540000000000005</v>
      </c>
      <c r="W11" s="5">
        <v>0.71240000000000003</v>
      </c>
      <c r="X11" s="5">
        <v>0.65349999999999997</v>
      </c>
      <c r="Y11" s="5">
        <v>0.63819999999999999</v>
      </c>
      <c r="Z11" s="5">
        <v>0.44940000000000002</v>
      </c>
      <c r="AA11" s="5">
        <v>0.4708</v>
      </c>
      <c r="AB11" s="5">
        <v>0.38700000000000001</v>
      </c>
      <c r="AC11" s="5">
        <v>0.747</v>
      </c>
      <c r="AD11" s="5">
        <v>0.78939999999999999</v>
      </c>
      <c r="AE11" s="5">
        <v>0.81159999999999999</v>
      </c>
      <c r="AF11" s="5">
        <v>0.80249999999999999</v>
      </c>
      <c r="AG11" s="5">
        <v>0.8</v>
      </c>
      <c r="AH11" s="5">
        <v>0.79430000000000001</v>
      </c>
      <c r="AI11" s="5">
        <v>0.879</v>
      </c>
      <c r="AJ11" s="5">
        <v>0.85550000000000004</v>
      </c>
      <c r="AK11" s="5">
        <v>0.86850000000000005</v>
      </c>
      <c r="AL11" s="5">
        <v>0.66669999999999996</v>
      </c>
      <c r="AM11" s="5">
        <v>0.66500000000000004</v>
      </c>
      <c r="AN11" s="5">
        <v>0.65190000000000003</v>
      </c>
    </row>
    <row r="12" spans="1:40" ht="14.45" x14ac:dyDescent="0.3">
      <c r="A12" s="4" t="s">
        <v>104</v>
      </c>
      <c r="B12" s="19">
        <v>2.839</v>
      </c>
      <c r="C12" s="19">
        <v>2.1320000000000001</v>
      </c>
      <c r="D12" s="19">
        <v>2.726</v>
      </c>
      <c r="E12" s="19">
        <v>1.3149999999999999</v>
      </c>
      <c r="F12" s="19">
        <v>1.2110000000000001</v>
      </c>
      <c r="G12" s="19">
        <v>1.3140000000000001</v>
      </c>
      <c r="H12" s="19">
        <v>1.6080000000000001</v>
      </c>
      <c r="I12" s="19">
        <v>1.6120000000000001</v>
      </c>
      <c r="J12" s="19">
        <v>1.603</v>
      </c>
      <c r="K12" s="19">
        <v>0.96130000000000004</v>
      </c>
      <c r="L12" s="19">
        <v>1.0329999999999999</v>
      </c>
      <c r="M12" s="19">
        <v>0.93910000000000005</v>
      </c>
      <c r="N12" s="19">
        <v>1.04</v>
      </c>
      <c r="O12" s="19">
        <v>1.1739999999999999</v>
      </c>
      <c r="P12" s="19">
        <v>1.038</v>
      </c>
      <c r="Q12" s="19">
        <v>1.7490000000000001</v>
      </c>
      <c r="R12" s="19">
        <v>1.7390000000000001</v>
      </c>
      <c r="S12" s="19">
        <v>1.744</v>
      </c>
      <c r="T12" s="19">
        <v>2.1259999999999999</v>
      </c>
      <c r="U12" s="19">
        <v>2.4580000000000002</v>
      </c>
      <c r="V12" s="19">
        <v>2.4380000000000002</v>
      </c>
      <c r="W12" s="19">
        <v>1.452</v>
      </c>
      <c r="X12" s="19">
        <v>1.4450000000000001</v>
      </c>
      <c r="Y12" s="19">
        <v>1.3720000000000001</v>
      </c>
      <c r="Z12" s="19">
        <v>1.0589999999999999</v>
      </c>
      <c r="AA12" s="19">
        <v>1.1080000000000001</v>
      </c>
      <c r="AB12" s="19">
        <v>0.95550000000000002</v>
      </c>
      <c r="AC12" s="19">
        <v>2.1619999999999999</v>
      </c>
      <c r="AD12" s="19">
        <v>2.286</v>
      </c>
      <c r="AE12" s="19">
        <v>2.4569999999999999</v>
      </c>
      <c r="AF12" s="19">
        <v>2.0609999999999999</v>
      </c>
      <c r="AG12" s="19">
        <v>2.077</v>
      </c>
      <c r="AH12" s="19">
        <v>2.044</v>
      </c>
      <c r="AI12" s="19">
        <v>2.6819999999999999</v>
      </c>
      <c r="AJ12" s="19">
        <v>2.4950000000000001</v>
      </c>
      <c r="AK12" s="19">
        <v>2.7229999999999999</v>
      </c>
      <c r="AL12" s="19">
        <v>1.4339999999999999</v>
      </c>
      <c r="AM12" s="19">
        <v>1.4239999999999999</v>
      </c>
      <c r="AN12" s="19">
        <v>1.4059999999999999</v>
      </c>
    </row>
    <row r="13" spans="1:40" ht="14.45" x14ac:dyDescent="0.3">
      <c r="A13" s="4" t="s">
        <v>105</v>
      </c>
      <c r="B13" s="5">
        <v>0.58950000000000002</v>
      </c>
      <c r="C13" s="5">
        <v>0.44369999999999998</v>
      </c>
      <c r="D13" s="5">
        <v>0.44890000000000002</v>
      </c>
      <c r="E13" s="5">
        <v>4.5400000000000003E-2</v>
      </c>
      <c r="F13" s="5">
        <v>4.4170000000000001E-2</v>
      </c>
      <c r="G13" s="5">
        <v>3.5099999999999999E-2</v>
      </c>
      <c r="H13" s="5">
        <v>0.1062</v>
      </c>
      <c r="I13" s="5">
        <v>0.1003</v>
      </c>
      <c r="J13" s="5">
        <v>0.108</v>
      </c>
      <c r="K13" s="5">
        <v>3.2289999999999999E-2</v>
      </c>
      <c r="L13" s="5">
        <v>4.0710000000000003E-2</v>
      </c>
      <c r="M13" s="5">
        <v>3.9350000000000003E-2</v>
      </c>
      <c r="N13" s="5">
        <v>6.4320000000000002E-2</v>
      </c>
      <c r="O13" s="5">
        <v>7.1889999999999996E-2</v>
      </c>
      <c r="P13" s="5">
        <v>5.8810000000000001E-2</v>
      </c>
      <c r="Q13" s="5">
        <v>8.5819999999999994E-2</v>
      </c>
      <c r="R13" s="5">
        <v>7.3950000000000002E-2</v>
      </c>
      <c r="S13" s="5">
        <v>5.9589999999999997E-2</v>
      </c>
      <c r="T13" s="5">
        <v>0.13519999999999999</v>
      </c>
      <c r="U13" s="5">
        <v>0.1578</v>
      </c>
      <c r="V13" s="5">
        <v>0.16120000000000001</v>
      </c>
      <c r="W13" s="5">
        <v>6.4729999999999996E-2</v>
      </c>
      <c r="X13" s="5">
        <v>4.8210000000000003E-2</v>
      </c>
      <c r="Y13" s="5">
        <v>4.5859999999999998E-2</v>
      </c>
      <c r="Z13" s="5">
        <v>4.7280000000000003E-2</v>
      </c>
      <c r="AA13" s="5">
        <v>3.7379999999999997E-2</v>
      </c>
      <c r="AB13" s="5">
        <v>4.5609999999999998E-2</v>
      </c>
      <c r="AC13" s="5">
        <v>0.1174</v>
      </c>
      <c r="AD13" s="5">
        <v>0.1215</v>
      </c>
      <c r="AE13" s="5">
        <v>0.11559999999999999</v>
      </c>
      <c r="AF13" s="5">
        <v>6.2359999999999999E-2</v>
      </c>
      <c r="AG13" s="5">
        <v>5.355E-2</v>
      </c>
      <c r="AH13" s="5">
        <v>5.0139999999999997E-2</v>
      </c>
      <c r="AI13" s="5">
        <v>0.26579999999999998</v>
      </c>
      <c r="AJ13" s="5">
        <v>0.28860000000000002</v>
      </c>
      <c r="AK13" s="5">
        <v>0.22070000000000001</v>
      </c>
      <c r="AL13" s="5">
        <v>7.1120000000000003E-2</v>
      </c>
      <c r="AM13" s="5">
        <v>5.6149999999999999E-2</v>
      </c>
      <c r="AN13" s="5">
        <v>6.0879999999999997E-2</v>
      </c>
    </row>
    <row r="14" spans="1:40" ht="14.45" x14ac:dyDescent="0.3">
      <c r="A14" s="4" t="s">
        <v>106</v>
      </c>
      <c r="B14" s="17">
        <v>2591</v>
      </c>
      <c r="C14" s="17">
        <v>1982</v>
      </c>
      <c r="D14" s="17">
        <v>2607</v>
      </c>
      <c r="E14" s="17">
        <v>1307</v>
      </c>
      <c r="F14" s="17">
        <v>1206</v>
      </c>
      <c r="G14" s="17">
        <v>1309</v>
      </c>
      <c r="H14" s="17">
        <v>1605</v>
      </c>
      <c r="I14" s="5">
        <v>1.61</v>
      </c>
      <c r="J14" s="17">
        <v>1601</v>
      </c>
      <c r="K14" s="5">
        <v>0.95879999999999999</v>
      </c>
      <c r="L14" s="17">
        <v>1029</v>
      </c>
      <c r="M14" s="5">
        <v>0.93630000000000002</v>
      </c>
      <c r="N14" s="5">
        <v>1.03</v>
      </c>
      <c r="O14" s="17">
        <v>1158</v>
      </c>
      <c r="P14" s="17">
        <v>1027</v>
      </c>
      <c r="Q14" s="17">
        <v>1745</v>
      </c>
      <c r="R14" s="17">
        <v>1735</v>
      </c>
      <c r="S14" s="17">
        <v>1741</v>
      </c>
      <c r="T14" s="17">
        <v>2108</v>
      </c>
      <c r="U14" s="17">
        <v>2437</v>
      </c>
      <c r="V14" s="17">
        <v>2411</v>
      </c>
      <c r="W14" s="5">
        <v>1.45</v>
      </c>
      <c r="X14" s="17">
        <v>1443</v>
      </c>
      <c r="Y14" s="5">
        <v>1.37</v>
      </c>
      <c r="Z14" s="17">
        <v>1057</v>
      </c>
      <c r="AA14" s="17">
        <v>1106</v>
      </c>
      <c r="AB14" s="5">
        <v>0.95369999999999999</v>
      </c>
      <c r="AC14" s="17">
        <v>2135</v>
      </c>
      <c r="AD14" s="17">
        <v>2262</v>
      </c>
      <c r="AE14" s="17">
        <v>2432</v>
      </c>
      <c r="AF14" s="17">
        <v>2053</v>
      </c>
      <c r="AG14" s="17">
        <v>2069</v>
      </c>
      <c r="AH14" s="17">
        <v>2036</v>
      </c>
      <c r="AI14" s="17">
        <v>2636</v>
      </c>
      <c r="AJ14" s="17">
        <v>2408</v>
      </c>
      <c r="AK14" s="17">
        <v>2685</v>
      </c>
      <c r="AL14" s="17">
        <v>1433</v>
      </c>
      <c r="AM14" s="17">
        <v>1423</v>
      </c>
      <c r="AN14" s="17">
        <v>1404</v>
      </c>
    </row>
    <row r="15" spans="1:40" ht="14.45" x14ac:dyDescent="0.3">
      <c r="A15" s="4" t="s">
        <v>107</v>
      </c>
      <c r="B15" s="5">
        <v>3.04</v>
      </c>
      <c r="C15" s="17">
        <v>1891</v>
      </c>
      <c r="D15" s="5">
        <v>1.95</v>
      </c>
      <c r="E15" s="5">
        <v>0.70550000000000002</v>
      </c>
      <c r="F15" s="5">
        <v>0.54620000000000002</v>
      </c>
      <c r="G15" s="5">
        <v>0.64590000000000003</v>
      </c>
      <c r="H15" s="5">
        <v>0.27329999999999999</v>
      </c>
      <c r="I15" s="5">
        <v>0.26029999999999998</v>
      </c>
      <c r="J15" s="5">
        <v>0.23619999999999999</v>
      </c>
      <c r="K15" s="5">
        <v>0.41249999999999998</v>
      </c>
      <c r="L15" s="5">
        <v>0.45190000000000002</v>
      </c>
      <c r="M15" s="5">
        <v>0.39389999999999997</v>
      </c>
      <c r="N15" s="5">
        <v>0.64400000000000002</v>
      </c>
      <c r="O15" s="5">
        <v>0.78029999999999999</v>
      </c>
      <c r="P15" s="5">
        <v>0.70130000000000003</v>
      </c>
      <c r="Q15" s="5">
        <v>0.48420000000000002</v>
      </c>
      <c r="R15" s="5">
        <v>0.48180000000000001</v>
      </c>
      <c r="S15" s="5">
        <v>0.47410000000000002</v>
      </c>
      <c r="T15" s="5">
        <v>0.94789999999999996</v>
      </c>
      <c r="U15" s="17">
        <v>1105</v>
      </c>
      <c r="V15" s="17">
        <v>1185</v>
      </c>
      <c r="W15" s="5">
        <v>0.31719999999999998</v>
      </c>
      <c r="X15" s="5">
        <v>0.42649999999999999</v>
      </c>
      <c r="Y15" s="5">
        <v>0.41139999999999999</v>
      </c>
      <c r="Z15" s="5">
        <v>0.32790000000000002</v>
      </c>
      <c r="AA15" s="5">
        <v>0.31780000000000003</v>
      </c>
      <c r="AB15" s="5">
        <v>0.26779999999999998</v>
      </c>
      <c r="AC15" s="17">
        <v>1255</v>
      </c>
      <c r="AD15" s="17">
        <v>1222</v>
      </c>
      <c r="AE15" s="17">
        <v>1364</v>
      </c>
      <c r="AF15" s="5">
        <v>0.9153</v>
      </c>
      <c r="AG15" s="5">
        <v>0.93</v>
      </c>
      <c r="AH15" s="5">
        <v>0.94310000000000005</v>
      </c>
      <c r="AI15" s="17">
        <v>1353</v>
      </c>
      <c r="AJ15" s="17">
        <v>1911</v>
      </c>
      <c r="AK15" s="17">
        <v>1362</v>
      </c>
      <c r="AL15" s="5">
        <v>0.2366</v>
      </c>
      <c r="AM15" s="5">
        <v>0.24929999999999999</v>
      </c>
      <c r="AN15" s="5">
        <v>0.26369999999999999</v>
      </c>
    </row>
    <row r="16" spans="1:40" ht="14.45" x14ac:dyDescent="0.3">
      <c r="A16" s="4" t="s">
        <v>108</v>
      </c>
      <c r="B16" s="17">
        <v>6207</v>
      </c>
      <c r="C16" s="5">
        <v>3.9</v>
      </c>
      <c r="D16" s="17">
        <v>5772</v>
      </c>
      <c r="E16" s="17">
        <v>8516</v>
      </c>
      <c r="F16" s="17">
        <v>7598</v>
      </c>
      <c r="G16" s="5">
        <v>10.29</v>
      </c>
      <c r="H16" s="17">
        <v>4468</v>
      </c>
      <c r="I16" s="5">
        <v>4.66</v>
      </c>
      <c r="J16" s="17">
        <v>4268</v>
      </c>
      <c r="K16" s="17">
        <v>7576</v>
      </c>
      <c r="L16" s="17">
        <v>6762</v>
      </c>
      <c r="M16" s="17">
        <v>6267</v>
      </c>
      <c r="N16" s="5">
        <v>5.09</v>
      </c>
      <c r="O16" s="17">
        <v>5426</v>
      </c>
      <c r="P16" s="17">
        <v>5561</v>
      </c>
      <c r="Q16" s="17">
        <v>6694</v>
      </c>
      <c r="R16" s="17">
        <v>7489</v>
      </c>
      <c r="S16" s="17">
        <v>8944</v>
      </c>
      <c r="T16" s="17">
        <v>7296</v>
      </c>
      <c r="U16" s="17">
        <v>8682</v>
      </c>
      <c r="V16" s="17">
        <v>8552</v>
      </c>
      <c r="W16" s="17">
        <v>6088</v>
      </c>
      <c r="X16" s="17">
        <v>8162</v>
      </c>
      <c r="Y16" s="17">
        <v>7955</v>
      </c>
      <c r="Z16" s="17">
        <v>5741</v>
      </c>
      <c r="AA16" s="17">
        <v>7219</v>
      </c>
      <c r="AB16" s="17">
        <v>5223</v>
      </c>
      <c r="AC16" s="17">
        <v>8952</v>
      </c>
      <c r="AD16" s="17">
        <v>9538</v>
      </c>
      <c r="AE16" s="5">
        <v>11.61</v>
      </c>
      <c r="AF16" s="5">
        <v>12.69</v>
      </c>
      <c r="AG16" s="5">
        <v>14.58</v>
      </c>
      <c r="AH16" s="5">
        <v>15.01</v>
      </c>
      <c r="AI16" s="17">
        <v>7288</v>
      </c>
      <c r="AJ16" s="17">
        <v>6634</v>
      </c>
      <c r="AK16" s="17">
        <v>8663</v>
      </c>
      <c r="AL16" s="17">
        <v>5255</v>
      </c>
      <c r="AM16" s="17">
        <v>6411</v>
      </c>
      <c r="AN16" s="17">
        <v>5959</v>
      </c>
    </row>
    <row r="17" spans="1:42" ht="14.45" x14ac:dyDescent="0.3">
      <c r="A17" s="4" t="s">
        <v>109</v>
      </c>
      <c r="B17" s="5">
        <v>0.84299999999999997</v>
      </c>
      <c r="C17" s="5">
        <v>0.72399999999999998</v>
      </c>
      <c r="D17" s="5">
        <v>0.77290000000000003</v>
      </c>
      <c r="E17" s="5">
        <v>0.29830000000000001</v>
      </c>
      <c r="F17" s="5">
        <v>0.2797</v>
      </c>
      <c r="G17" s="5">
        <v>0.28170000000000001</v>
      </c>
      <c r="H17" s="5">
        <v>0.41749999999999998</v>
      </c>
      <c r="I17" s="5">
        <v>0.41210000000000002</v>
      </c>
      <c r="J17" s="5">
        <v>0.41870000000000002</v>
      </c>
      <c r="K17" s="5">
        <v>0.21879999999999999</v>
      </c>
      <c r="L17" s="5">
        <v>0.24390000000000001</v>
      </c>
      <c r="M17" s="5">
        <v>0.22500000000000001</v>
      </c>
      <c r="N17" s="5">
        <v>0.27489999999999998</v>
      </c>
      <c r="O17" s="5">
        <v>0.30840000000000001</v>
      </c>
      <c r="P17" s="5">
        <v>0.2681</v>
      </c>
      <c r="Q17" s="5">
        <v>0.41599999999999998</v>
      </c>
      <c r="R17" s="5">
        <v>0.40039999999999998</v>
      </c>
      <c r="S17" s="5">
        <v>0.3821</v>
      </c>
      <c r="T17" s="5">
        <v>0.51519999999999999</v>
      </c>
      <c r="U17" s="5">
        <v>0.57099999999999995</v>
      </c>
      <c r="V17" s="5">
        <v>0.57179999999999997</v>
      </c>
      <c r="W17" s="5">
        <v>0.34660000000000002</v>
      </c>
      <c r="X17" s="5">
        <v>0.32279999999999998</v>
      </c>
      <c r="Y17" s="5">
        <v>0.30809999999999998</v>
      </c>
      <c r="Z17" s="5">
        <v>0.2576</v>
      </c>
      <c r="AA17" s="5">
        <v>0.25209999999999999</v>
      </c>
      <c r="AB17" s="5">
        <v>0.23630000000000001</v>
      </c>
      <c r="AC17" s="5">
        <v>0.50219999999999998</v>
      </c>
      <c r="AD17" s="5">
        <v>0.52029999999999998</v>
      </c>
      <c r="AE17" s="5">
        <v>0.53239999999999998</v>
      </c>
      <c r="AF17" s="5">
        <v>0.42620000000000002</v>
      </c>
      <c r="AG17" s="5">
        <v>0.41499999999999998</v>
      </c>
      <c r="AH17" s="5">
        <v>0.40579999999999999</v>
      </c>
      <c r="AI17" s="5">
        <v>0.66930000000000001</v>
      </c>
      <c r="AJ17" s="5">
        <v>0.66749999999999998</v>
      </c>
      <c r="AK17" s="5">
        <v>0.6431</v>
      </c>
      <c r="AL17" s="5">
        <v>0.35170000000000001</v>
      </c>
      <c r="AM17" s="5">
        <v>0.33090000000000003</v>
      </c>
      <c r="AN17" s="5">
        <v>0.33429999999999999</v>
      </c>
    </row>
    <row r="18" spans="1:42" ht="14.45" x14ac:dyDescent="0.3">
      <c r="A18" s="4" t="s">
        <v>110</v>
      </c>
      <c r="B18" s="5">
        <v>14.7</v>
      </c>
      <c r="C18" s="17">
        <v>6915</v>
      </c>
      <c r="D18" s="17">
        <v>9812</v>
      </c>
      <c r="E18" s="5">
        <v>11.62</v>
      </c>
      <c r="F18" s="5">
        <v>10.050000000000001</v>
      </c>
      <c r="G18" s="5">
        <v>14.02</v>
      </c>
      <c r="H18" s="17">
        <v>5468</v>
      </c>
      <c r="I18" s="17">
        <v>5697</v>
      </c>
      <c r="J18" s="17">
        <v>5168</v>
      </c>
      <c r="K18" s="17">
        <v>9783</v>
      </c>
      <c r="L18" s="17">
        <v>8747</v>
      </c>
      <c r="M18" s="17">
        <v>7991</v>
      </c>
      <c r="N18" s="17">
        <v>6723</v>
      </c>
      <c r="O18" s="17">
        <v>7358</v>
      </c>
      <c r="P18" s="17">
        <v>7447</v>
      </c>
      <c r="Q18" s="17">
        <v>8705</v>
      </c>
      <c r="R18" s="17">
        <v>9787</v>
      </c>
      <c r="S18" s="5">
        <v>11.77</v>
      </c>
      <c r="T18" s="5">
        <v>10.28</v>
      </c>
      <c r="U18" s="5">
        <v>12.59</v>
      </c>
      <c r="V18" s="5">
        <v>12.55</v>
      </c>
      <c r="W18" s="17">
        <v>7636</v>
      </c>
      <c r="X18" s="5">
        <v>10.61</v>
      </c>
      <c r="Y18" s="5">
        <v>10.3</v>
      </c>
      <c r="Z18" s="17">
        <v>7194</v>
      </c>
      <c r="AA18" s="17">
        <v>9132</v>
      </c>
      <c r="AB18" s="17">
        <v>6434</v>
      </c>
      <c r="AC18" s="5">
        <v>13.28</v>
      </c>
      <c r="AD18" s="5">
        <v>14.1</v>
      </c>
      <c r="AE18" s="5">
        <v>17.579999999999998</v>
      </c>
      <c r="AF18" s="5">
        <v>18.12</v>
      </c>
      <c r="AG18" s="5">
        <v>20.95</v>
      </c>
      <c r="AH18" s="5">
        <v>21.64</v>
      </c>
      <c r="AI18" s="5">
        <v>10.95</v>
      </c>
      <c r="AJ18" s="5">
        <v>11.05</v>
      </c>
      <c r="AK18" s="5">
        <v>13.05</v>
      </c>
      <c r="AL18" s="17">
        <v>6429</v>
      </c>
      <c r="AM18" s="17">
        <v>7945</v>
      </c>
      <c r="AN18" s="17">
        <v>7382</v>
      </c>
    </row>
    <row r="19" spans="1:42" ht="14.45" x14ac:dyDescent="0.3">
      <c r="A19" s="4" t="s">
        <v>111</v>
      </c>
      <c r="B19" s="5">
        <v>0.1648</v>
      </c>
      <c r="C19" s="5">
        <v>0.34649999999999997</v>
      </c>
      <c r="D19" s="5">
        <v>0.1875</v>
      </c>
      <c r="E19" s="5">
        <v>0.68789999999999996</v>
      </c>
      <c r="F19" s="5">
        <v>0.72989999999999999</v>
      </c>
      <c r="G19" s="5">
        <v>0.70179999999999998</v>
      </c>
      <c r="H19" s="5">
        <v>0.42070000000000002</v>
      </c>
      <c r="I19" s="5">
        <v>0.42309999999999998</v>
      </c>
      <c r="J19" s="5">
        <v>0.41360000000000002</v>
      </c>
      <c r="K19" s="5">
        <v>0.71040000000000003</v>
      </c>
      <c r="L19" s="5">
        <v>0.6865</v>
      </c>
      <c r="M19" s="5">
        <v>0.70609999999999995</v>
      </c>
      <c r="N19" s="5">
        <v>0.67969999999999997</v>
      </c>
      <c r="O19" s="5">
        <v>0.65449999999999997</v>
      </c>
      <c r="P19" s="5">
        <v>0.68920000000000003</v>
      </c>
      <c r="Q19" s="5">
        <v>0.30980000000000002</v>
      </c>
      <c r="R19" s="5">
        <v>0.31409999999999999</v>
      </c>
      <c r="S19" s="5">
        <v>0.3211</v>
      </c>
      <c r="T19" s="5">
        <v>0.31840000000000002</v>
      </c>
      <c r="U19" s="5">
        <v>0.1948</v>
      </c>
      <c r="V19" s="5">
        <v>0.25819999999999999</v>
      </c>
      <c r="W19" s="5">
        <v>0.38340000000000002</v>
      </c>
      <c r="X19" s="5">
        <v>0.51739999999999997</v>
      </c>
      <c r="Y19" s="5">
        <v>0.52010000000000001</v>
      </c>
      <c r="Z19" s="5">
        <v>0.73070000000000002</v>
      </c>
      <c r="AA19" s="5">
        <v>0.71450000000000002</v>
      </c>
      <c r="AB19" s="5">
        <v>0.77669999999999995</v>
      </c>
      <c r="AC19" s="5">
        <v>0.4743</v>
      </c>
      <c r="AD19" s="5">
        <v>0.41639999999999999</v>
      </c>
      <c r="AE19" s="5">
        <v>0.39150000000000001</v>
      </c>
      <c r="AF19" s="5">
        <v>0.28339999999999999</v>
      </c>
      <c r="AG19" s="5">
        <v>0.28560000000000002</v>
      </c>
      <c r="AH19" s="5">
        <v>0.2918</v>
      </c>
      <c r="AI19" s="5">
        <v>0.25480000000000003</v>
      </c>
      <c r="AJ19" s="5">
        <v>0.31680000000000003</v>
      </c>
      <c r="AK19" s="5">
        <v>0.29709999999999998</v>
      </c>
      <c r="AL19" s="5">
        <v>0.4955</v>
      </c>
      <c r="AM19" s="5">
        <v>0.49220000000000003</v>
      </c>
      <c r="AN19" s="5">
        <v>0.5121</v>
      </c>
    </row>
    <row r="20" spans="1:42" ht="14.45" x14ac:dyDescent="0.3">
      <c r="A20" s="4" t="s">
        <v>112</v>
      </c>
      <c r="B20" s="5">
        <v>32.270000000000003</v>
      </c>
      <c r="C20" s="5">
        <v>31</v>
      </c>
      <c r="D20" s="5">
        <v>39.14</v>
      </c>
      <c r="E20" s="5">
        <v>103.4</v>
      </c>
      <c r="F20" s="5">
        <v>86</v>
      </c>
      <c r="G20" s="5">
        <v>127.4</v>
      </c>
      <c r="H20" s="5">
        <v>51.67</v>
      </c>
      <c r="I20" s="5">
        <v>61</v>
      </c>
      <c r="J20" s="5">
        <v>57</v>
      </c>
      <c r="K20" s="5">
        <v>98.65</v>
      </c>
      <c r="L20" s="5">
        <v>96.27</v>
      </c>
      <c r="M20" s="5">
        <v>90.09</v>
      </c>
      <c r="N20" s="5">
        <v>49</v>
      </c>
      <c r="O20" s="5">
        <v>51.43</v>
      </c>
      <c r="P20" s="5">
        <v>58.5</v>
      </c>
      <c r="Q20" s="5">
        <v>161.5</v>
      </c>
      <c r="R20" s="5">
        <v>89.75</v>
      </c>
      <c r="S20" s="5">
        <v>117.9</v>
      </c>
      <c r="T20" s="5">
        <v>71.23</v>
      </c>
      <c r="U20" s="5">
        <v>101.3</v>
      </c>
      <c r="V20" s="5">
        <v>88.14</v>
      </c>
      <c r="W20" s="5">
        <v>126</v>
      </c>
      <c r="X20" s="5">
        <v>121.2</v>
      </c>
      <c r="Y20" s="5">
        <v>142.1</v>
      </c>
      <c r="Z20" s="5">
        <v>75.25</v>
      </c>
      <c r="AA20" s="5">
        <v>121.6</v>
      </c>
      <c r="AB20" s="5">
        <v>72.3</v>
      </c>
      <c r="AC20" s="5">
        <v>100.3</v>
      </c>
      <c r="AD20" s="5">
        <v>94.15</v>
      </c>
      <c r="AE20" s="5">
        <v>109.3</v>
      </c>
      <c r="AF20" s="5">
        <v>140.6</v>
      </c>
      <c r="AG20" s="5">
        <v>169.8</v>
      </c>
      <c r="AH20" s="5">
        <v>180.6</v>
      </c>
      <c r="AI20" s="5">
        <v>57.63</v>
      </c>
      <c r="AJ20" s="5">
        <v>55.13</v>
      </c>
      <c r="AK20" s="5">
        <v>70.5</v>
      </c>
      <c r="AL20" s="5">
        <v>65.88</v>
      </c>
      <c r="AM20" s="5">
        <v>90.15</v>
      </c>
      <c r="AN20" s="5">
        <v>93.25</v>
      </c>
    </row>
    <row r="21" spans="1:42" ht="14.45" x14ac:dyDescent="0.3">
      <c r="A21" s="4" t="s">
        <v>113</v>
      </c>
      <c r="B21" s="7">
        <f>B8/B20</f>
        <v>0.89866749302757976</v>
      </c>
      <c r="C21" s="7">
        <f t="shared" ref="C21:AN21" si="0">C8/C20</f>
        <v>0.61290322580645162</v>
      </c>
      <c r="D21" s="7">
        <f t="shared" si="0"/>
        <v>0.86867654573326514</v>
      </c>
      <c r="E21" s="7">
        <f t="shared" si="0"/>
        <v>0.79303675048355893</v>
      </c>
      <c r="F21" s="7">
        <f t="shared" si="0"/>
        <v>0.88372093023255816</v>
      </c>
      <c r="G21" s="7">
        <f t="shared" si="0"/>
        <v>0.83202511773940346</v>
      </c>
      <c r="H21" s="7">
        <f t="shared" si="0"/>
        <v>0.90961873427520801</v>
      </c>
      <c r="I21" s="7">
        <f t="shared" si="0"/>
        <v>0.81967213114754101</v>
      </c>
      <c r="J21" s="7">
        <f t="shared" si="0"/>
        <v>0.80701754385964908</v>
      </c>
      <c r="K21" s="7">
        <f t="shared" si="0"/>
        <v>0.82108464267612769</v>
      </c>
      <c r="L21" s="7">
        <f t="shared" si="0"/>
        <v>0.71673418510439391</v>
      </c>
      <c r="M21" s="7">
        <f t="shared" si="0"/>
        <v>0.72150072150072142</v>
      </c>
      <c r="N21" s="7">
        <f t="shared" si="0"/>
        <v>0.89795918367346939</v>
      </c>
      <c r="O21" s="7">
        <f t="shared" si="0"/>
        <v>0.87497569511958007</v>
      </c>
      <c r="P21" s="7">
        <f t="shared" si="0"/>
        <v>0.82051282051282048</v>
      </c>
      <c r="Q21" s="7">
        <f t="shared" si="0"/>
        <v>0.4148606811145511</v>
      </c>
      <c r="R21" s="7">
        <f t="shared" si="0"/>
        <v>0.85793871866295268</v>
      </c>
      <c r="S21" s="7">
        <f t="shared" si="0"/>
        <v>0.81424936386768443</v>
      </c>
      <c r="T21" s="7">
        <f t="shared" si="0"/>
        <v>0.87041976695212686</v>
      </c>
      <c r="U21" s="7">
        <f t="shared" si="0"/>
        <v>0.73050345508390924</v>
      </c>
      <c r="V21" s="7">
        <f t="shared" si="0"/>
        <v>0.80553664624461085</v>
      </c>
      <c r="W21" s="7">
        <f t="shared" si="0"/>
        <v>0.52380952380952384</v>
      </c>
      <c r="X21" s="7">
        <f t="shared" si="0"/>
        <v>0.72607260726072609</v>
      </c>
      <c r="Y21" s="7">
        <f t="shared" si="0"/>
        <v>0.6052076002814919</v>
      </c>
      <c r="Z21" s="7">
        <f t="shared" si="0"/>
        <v>0.81063122923588038</v>
      </c>
      <c r="AA21" s="7">
        <f t="shared" si="0"/>
        <v>0.66611842105263164</v>
      </c>
      <c r="AB21" s="7">
        <f t="shared" si="0"/>
        <v>0.7883817427385893</v>
      </c>
      <c r="AC21" s="7">
        <f t="shared" si="0"/>
        <v>0.73778664007976069</v>
      </c>
      <c r="AD21" s="7">
        <f t="shared" si="0"/>
        <v>0.86032926181625058</v>
      </c>
      <c r="AE21" s="7">
        <f t="shared" si="0"/>
        <v>0.92406221408966149</v>
      </c>
      <c r="AF21" s="7">
        <f t="shared" si="0"/>
        <v>0.89615931721194886</v>
      </c>
      <c r="AG21" s="7">
        <f t="shared" si="0"/>
        <v>0.87750294464075373</v>
      </c>
      <c r="AH21" s="7">
        <f t="shared" si="0"/>
        <v>0.85271317829457371</v>
      </c>
      <c r="AI21" s="7">
        <f t="shared" si="0"/>
        <v>0.95436404650355711</v>
      </c>
      <c r="AJ21" s="7">
        <f t="shared" si="0"/>
        <v>0.76183566116452017</v>
      </c>
      <c r="AK21" s="7">
        <f t="shared" si="0"/>
        <v>0.97872340425531912</v>
      </c>
      <c r="AL21" s="7">
        <f t="shared" si="0"/>
        <v>0.89556769884638743</v>
      </c>
      <c r="AM21" s="7">
        <f t="shared" si="0"/>
        <v>0.82085413200221846</v>
      </c>
      <c r="AN21" s="7">
        <f t="shared" si="0"/>
        <v>0.71849865951742631</v>
      </c>
      <c r="AO21" s="18"/>
      <c r="AP21" s="25">
        <f>STDEV(B21:AN21)</f>
        <v>0.11620007523574795</v>
      </c>
    </row>
    <row r="22" spans="1:42" ht="14.45" x14ac:dyDescent="0.3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P22" s="26">
        <f>_xlfn.STDEV.P(B21:AN21)</f>
        <v>0.11470065660757603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6"/>
  <sheetViews>
    <sheetView zoomScale="70" zoomScaleNormal="70" workbookViewId="0">
      <selection activeCell="G2" sqref="G2"/>
    </sheetView>
  </sheetViews>
  <sheetFormatPr defaultRowHeight="15" x14ac:dyDescent="0.25"/>
  <cols>
    <col min="2" max="2" width="21.7109375" customWidth="1"/>
    <col min="3" max="3" width="36.7109375" customWidth="1"/>
    <col min="4" max="4" width="7.7109375" bestFit="1" customWidth="1"/>
  </cols>
  <sheetData>
    <row r="1" spans="1:43" ht="14.45" x14ac:dyDescent="0.3">
      <c r="A1" s="39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43" x14ac:dyDescent="0.25">
      <c r="A2" s="40"/>
      <c r="B2" s="36"/>
      <c r="C2" s="36"/>
      <c r="D2" s="36"/>
      <c r="E2" s="36"/>
      <c r="F2" s="36"/>
      <c r="G2" s="42" t="s">
        <v>373</v>
      </c>
      <c r="H2" s="36"/>
      <c r="I2" s="36"/>
      <c r="J2" s="36"/>
      <c r="K2" s="36"/>
      <c r="L2" s="36"/>
      <c r="M2" s="36"/>
      <c r="N2" s="36"/>
      <c r="O2" s="36"/>
    </row>
    <row r="3" spans="1:43" x14ac:dyDescent="0.25">
      <c r="A3" s="40"/>
      <c r="B3" s="36"/>
      <c r="C3" s="36"/>
      <c r="D3" s="36"/>
      <c r="E3" s="36"/>
      <c r="F3" s="36"/>
      <c r="G3" s="37" t="s">
        <v>370</v>
      </c>
      <c r="H3" s="36"/>
      <c r="I3" s="36"/>
      <c r="J3" s="36"/>
      <c r="K3" s="36"/>
      <c r="L3" s="36"/>
      <c r="M3" s="36"/>
      <c r="N3" s="36"/>
      <c r="O3" s="36"/>
    </row>
    <row r="4" spans="1:43" x14ac:dyDescent="0.25">
      <c r="A4" s="40"/>
      <c r="B4" s="36"/>
      <c r="C4" s="36"/>
      <c r="D4" s="36"/>
      <c r="E4" s="36"/>
      <c r="F4" s="36"/>
      <c r="G4" s="37" t="s">
        <v>371</v>
      </c>
      <c r="H4" s="36"/>
      <c r="I4" s="36"/>
      <c r="J4" s="36"/>
      <c r="K4" s="36"/>
      <c r="L4" s="36"/>
      <c r="M4" s="36"/>
      <c r="N4" s="36"/>
      <c r="O4" s="36"/>
    </row>
    <row r="5" spans="1:43" ht="14.45" x14ac:dyDescent="0.3">
      <c r="A5" s="40"/>
      <c r="B5" s="36"/>
      <c r="C5" s="36"/>
      <c r="D5" s="36"/>
      <c r="E5" s="36"/>
      <c r="F5" s="36"/>
      <c r="G5" s="37" t="s">
        <v>372</v>
      </c>
      <c r="H5" s="36"/>
      <c r="I5" s="36"/>
      <c r="J5" s="36"/>
      <c r="K5" s="36"/>
      <c r="L5" s="36"/>
      <c r="M5" s="36"/>
      <c r="N5" s="36"/>
      <c r="O5" s="36"/>
    </row>
    <row r="6" spans="1:43" s="5" customFormat="1" ht="14.45" x14ac:dyDescent="0.3"/>
    <row r="7" spans="1:43" ht="14.45" x14ac:dyDescent="0.3">
      <c r="A7" s="5" t="s">
        <v>361</v>
      </c>
      <c r="B7" s="5" t="s">
        <v>362</v>
      </c>
      <c r="C7" s="5" t="s">
        <v>363</v>
      </c>
      <c r="D7" s="5" t="s">
        <v>364</v>
      </c>
      <c r="E7" s="5" t="s">
        <v>60</v>
      </c>
      <c r="F7" s="5" t="s">
        <v>61</v>
      </c>
      <c r="G7" s="5" t="s">
        <v>62</v>
      </c>
      <c r="H7" s="5" t="s">
        <v>63</v>
      </c>
      <c r="I7" s="5" t="s">
        <v>64</v>
      </c>
      <c r="J7" s="5" t="s">
        <v>65</v>
      </c>
      <c r="K7" s="5" t="s">
        <v>66</v>
      </c>
      <c r="L7" s="5" t="s">
        <v>67</v>
      </c>
      <c r="M7" s="5" t="s">
        <v>68</v>
      </c>
      <c r="N7" s="5" t="s">
        <v>69</v>
      </c>
      <c r="O7" s="5" t="s">
        <v>70</v>
      </c>
      <c r="P7" s="5" t="s">
        <v>71</v>
      </c>
      <c r="Q7" s="5" t="s">
        <v>72</v>
      </c>
      <c r="R7" s="5" t="s">
        <v>73</v>
      </c>
      <c r="S7" s="5" t="s">
        <v>74</v>
      </c>
      <c r="T7" s="5" t="s">
        <v>75</v>
      </c>
      <c r="U7" s="5" t="s">
        <v>76</v>
      </c>
      <c r="V7" s="5" t="s">
        <v>77</v>
      </c>
      <c r="W7" s="5" t="s">
        <v>78</v>
      </c>
      <c r="X7" s="5" t="s">
        <v>79</v>
      </c>
      <c r="Y7" s="5" t="s">
        <v>80</v>
      </c>
      <c r="Z7" s="5" t="s">
        <v>81</v>
      </c>
      <c r="AA7" s="5" t="s">
        <v>82</v>
      </c>
      <c r="AB7" s="5" t="s">
        <v>83</v>
      </c>
      <c r="AC7" s="5" t="s">
        <v>84</v>
      </c>
      <c r="AD7" s="5" t="s">
        <v>85</v>
      </c>
      <c r="AE7" s="5" t="s">
        <v>86</v>
      </c>
      <c r="AF7" s="5" t="s">
        <v>87</v>
      </c>
      <c r="AG7" s="5" t="s">
        <v>88</v>
      </c>
      <c r="AH7" s="5" t="s">
        <v>89</v>
      </c>
      <c r="AI7" s="5" t="s">
        <v>90</v>
      </c>
      <c r="AJ7" s="5" t="s">
        <v>91</v>
      </c>
      <c r="AK7" s="5" t="s">
        <v>92</v>
      </c>
      <c r="AL7" s="5" t="s">
        <v>93</v>
      </c>
      <c r="AM7" s="5" t="s">
        <v>94</v>
      </c>
      <c r="AN7" s="5" t="s">
        <v>95</v>
      </c>
      <c r="AO7" s="5" t="s">
        <v>96</v>
      </c>
      <c r="AP7" s="5" t="s">
        <v>97</v>
      </c>
      <c r="AQ7" s="5" t="s">
        <v>98</v>
      </c>
    </row>
    <row r="8" spans="1:43" ht="14.45" x14ac:dyDescent="0.3">
      <c r="A8" s="5" t="s">
        <v>350</v>
      </c>
      <c r="B8" s="5" t="s">
        <v>351</v>
      </c>
      <c r="C8" s="5" t="s">
        <v>365</v>
      </c>
      <c r="D8" s="32">
        <v>1</v>
      </c>
      <c r="E8" s="25">
        <v>3.2967032967032968E-2</v>
      </c>
      <c r="F8" s="25">
        <v>5.9405940594059403E-2</v>
      </c>
      <c r="G8" s="25">
        <v>3.2894736842105261E-2</v>
      </c>
      <c r="H8" s="25">
        <v>1.6284233900814211E-3</v>
      </c>
      <c r="I8" s="25">
        <v>1.3427671331921705E-3</v>
      </c>
      <c r="J8" s="25">
        <v>1.8563896933244226E-3</v>
      </c>
      <c r="K8" s="25">
        <v>5.9285062058236665E-2</v>
      </c>
      <c r="L8" s="25">
        <v>6.3567362428842505E-2</v>
      </c>
      <c r="M8" s="25">
        <v>5.8814220909378628E-2</v>
      </c>
      <c r="N8" s="25">
        <v>0.71038024588888316</v>
      </c>
      <c r="O8" s="25">
        <v>0.68649738354636702</v>
      </c>
      <c r="P8" s="25">
        <v>0.70611135595710295</v>
      </c>
      <c r="Q8" s="25">
        <v>4.1131105398457581E-2</v>
      </c>
      <c r="R8" s="25">
        <v>3.3674082982561637E-2</v>
      </c>
      <c r="S8" s="25">
        <v>3.6080273270708799E-2</v>
      </c>
      <c r="T8" s="25">
        <v>5.4046997389033943E-2</v>
      </c>
      <c r="U8" s="25">
        <v>5.9321038411840714E-2</v>
      </c>
      <c r="V8" s="25">
        <v>6.4281708001072982E-2</v>
      </c>
      <c r="W8" s="25">
        <v>8.9294062646096309E-2</v>
      </c>
      <c r="X8" s="25">
        <v>6.6488174921909865E-2</v>
      </c>
      <c r="Y8" s="25">
        <v>0.10287148034569278</v>
      </c>
      <c r="Z8" s="25">
        <v>4.5122852392388696E-2</v>
      </c>
      <c r="AA8" s="25">
        <v>5.4930338556962617E-2</v>
      </c>
      <c r="AB8" s="25">
        <v>5.6211663462418751E-2</v>
      </c>
      <c r="AC8" s="25">
        <v>8.0316644035478002E-2</v>
      </c>
      <c r="AD8" s="25">
        <v>8.3332050196319965E-2</v>
      </c>
      <c r="AE8" s="25">
        <v>7.1232997703585946E-2</v>
      </c>
      <c r="AF8" s="25">
        <v>1.4946823799942513E-2</v>
      </c>
      <c r="AG8" s="25">
        <v>2.0491803278688523E-2</v>
      </c>
      <c r="AH8" s="25">
        <v>1.4218009478672985E-2</v>
      </c>
      <c r="AI8" s="25">
        <v>3.218827502506464E-3</v>
      </c>
      <c r="AJ8" s="25">
        <v>3.1555572869998833E-3</v>
      </c>
      <c r="AK8" s="25">
        <v>2.8875721893047326E-3</v>
      </c>
      <c r="AL8" s="25">
        <v>8.2324455205811137E-2</v>
      </c>
      <c r="AM8" s="25">
        <v>1.6563146997929608E-2</v>
      </c>
      <c r="AN8" s="25">
        <v>3.9376218323586745E-2</v>
      </c>
      <c r="AO8" s="25">
        <v>0.10923707693544497</v>
      </c>
      <c r="AP8" s="25">
        <v>0.1112523118468678</v>
      </c>
      <c r="AQ8" s="25">
        <v>9.2481878446192919E-2</v>
      </c>
    </row>
    <row r="9" spans="1:43" ht="14.45" x14ac:dyDescent="0.3">
      <c r="A9" s="5" t="s">
        <v>352</v>
      </c>
      <c r="B9" s="5" t="s">
        <v>351</v>
      </c>
      <c r="C9" s="5" t="s">
        <v>366</v>
      </c>
      <c r="D9" s="5" t="s">
        <v>368</v>
      </c>
      <c r="E9" s="25">
        <v>6.5934065934065936E-2</v>
      </c>
      <c r="F9" s="25">
        <v>0.34653465346534651</v>
      </c>
      <c r="G9" s="25">
        <v>0.1875</v>
      </c>
      <c r="H9" s="25">
        <v>3.4789045151739453E-3</v>
      </c>
      <c r="I9" s="25">
        <v>4.5447502969581163E-3</v>
      </c>
      <c r="J9" s="25">
        <v>6.2745971634365488E-3</v>
      </c>
      <c r="K9" s="25">
        <v>4.1191788697622508E-2</v>
      </c>
      <c r="L9" s="25">
        <v>3.6324207102195714E-2</v>
      </c>
      <c r="M9" s="25">
        <v>3.787319337482857E-2</v>
      </c>
      <c r="N9" s="25">
        <v>7.781293769777455E-5</v>
      </c>
      <c r="O9" s="25">
        <v>2.0588487604014756E-3</v>
      </c>
      <c r="P9" s="25">
        <v>3.6726898780666957E-5</v>
      </c>
      <c r="Q9" s="25">
        <v>1.0711225364181663E-3</v>
      </c>
      <c r="R9" s="25">
        <v>2.4052916416115455E-3</v>
      </c>
      <c r="S9" s="25">
        <v>8.5397096498719043E-4</v>
      </c>
      <c r="T9" s="25">
        <v>0.28099216710182767</v>
      </c>
      <c r="U9" s="25">
        <v>0.30322252241669606</v>
      </c>
      <c r="V9" s="25">
        <v>0.28575609042358624</v>
      </c>
      <c r="W9" s="25">
        <v>3.5063113604488078E-3</v>
      </c>
      <c r="X9" s="25">
        <v>1.5618027666220438E-3</v>
      </c>
      <c r="Y9" s="25">
        <v>3.0666294954000556E-3</v>
      </c>
      <c r="Z9" s="25">
        <v>0.25861352300018475</v>
      </c>
      <c r="AA9" s="25">
        <v>9.9570049103681599E-2</v>
      </c>
      <c r="AB9" s="25">
        <v>6.9555067289206268E-2</v>
      </c>
      <c r="AC9" s="25">
        <v>0.73073700632710248</v>
      </c>
      <c r="AD9" s="25">
        <v>0.71449688197705752</v>
      </c>
      <c r="AE9" s="25">
        <v>0.77665165165165162</v>
      </c>
      <c r="AF9" s="25">
        <v>0.4742742167289451</v>
      </c>
      <c r="AG9" s="25">
        <v>0.41643897996357016</v>
      </c>
      <c r="AH9" s="25">
        <v>0.39154210718191762</v>
      </c>
      <c r="AI9" s="25">
        <v>0.18996359031185689</v>
      </c>
      <c r="AJ9" s="25">
        <v>0.16315399898710506</v>
      </c>
      <c r="AK9" s="25">
        <v>0.17351683792094802</v>
      </c>
      <c r="AL9" s="25">
        <v>0.25484261501210653</v>
      </c>
      <c r="AM9" s="25">
        <v>0.10351966873706005</v>
      </c>
      <c r="AN9" s="25">
        <v>0.14697855750487329</v>
      </c>
      <c r="AO9" s="25">
        <v>0.49552214808264328</v>
      </c>
      <c r="AP9" s="25">
        <v>0.49219928970987031</v>
      </c>
      <c r="AQ9" s="25">
        <v>0.51206554736385601</v>
      </c>
    </row>
    <row r="10" spans="1:43" ht="14.45" x14ac:dyDescent="0.3">
      <c r="A10" s="5" t="s">
        <v>353</v>
      </c>
      <c r="B10" s="5" t="s">
        <v>351</v>
      </c>
      <c r="C10" s="5" t="s">
        <v>354</v>
      </c>
      <c r="D10" s="5" t="s">
        <v>369</v>
      </c>
      <c r="E10" s="25">
        <v>0</v>
      </c>
      <c r="F10" s="25">
        <v>0</v>
      </c>
      <c r="G10" s="25">
        <v>0</v>
      </c>
      <c r="H10" s="25">
        <v>9.6447076239822349E-2</v>
      </c>
      <c r="I10" s="25">
        <v>9.1514744616020244E-2</v>
      </c>
      <c r="J10" s="25">
        <v>9.7757481250464101E-2</v>
      </c>
      <c r="K10" s="25">
        <v>0</v>
      </c>
      <c r="L10" s="25">
        <v>0</v>
      </c>
      <c r="M10" s="25">
        <v>0</v>
      </c>
      <c r="N10" s="25">
        <v>1.4447268765886808E-2</v>
      </c>
      <c r="O10" s="25">
        <v>1.3296731577592863E-2</v>
      </c>
      <c r="P10" s="25">
        <v>1.3221683561040106E-2</v>
      </c>
      <c r="Q10" s="25">
        <v>0</v>
      </c>
      <c r="R10" s="25">
        <v>0</v>
      </c>
      <c r="S10" s="25">
        <v>8.5397096498719043E-4</v>
      </c>
      <c r="T10" s="25">
        <v>2.1409921671018276E-3</v>
      </c>
      <c r="U10" s="25">
        <v>1.9577900465954029E-3</v>
      </c>
      <c r="V10" s="25">
        <v>2.4386080425293243E-3</v>
      </c>
      <c r="W10" s="25">
        <v>9.8410472183263209E-2</v>
      </c>
      <c r="X10" s="25">
        <v>8.4783578759482378E-2</v>
      </c>
      <c r="Y10" s="25">
        <v>7.2762754390855874E-2</v>
      </c>
      <c r="Z10" s="25">
        <v>0</v>
      </c>
      <c r="AA10" s="25">
        <v>0</v>
      </c>
      <c r="AB10" s="25">
        <v>0</v>
      </c>
      <c r="AC10" s="25">
        <v>2.1379250570594862E-3</v>
      </c>
      <c r="AD10" s="25">
        <v>3.0333358996073602E-3</v>
      </c>
      <c r="AE10" s="25">
        <v>2.1860095389507153E-3</v>
      </c>
      <c r="AF10" s="25">
        <v>0</v>
      </c>
      <c r="AG10" s="25">
        <v>0</v>
      </c>
      <c r="AH10" s="25">
        <v>0</v>
      </c>
      <c r="AI10" s="25">
        <v>2.1107065590206321E-4</v>
      </c>
      <c r="AJ10" s="25">
        <v>7.791499474073786E-5</v>
      </c>
      <c r="AK10" s="25">
        <v>5.2501312532813324E-4</v>
      </c>
      <c r="AL10" s="25">
        <v>3.0266343825665859E-3</v>
      </c>
      <c r="AM10" s="25">
        <v>0</v>
      </c>
      <c r="AN10" s="25">
        <v>1.01364522417154E-2</v>
      </c>
      <c r="AO10" s="25">
        <v>5.4200498432349864E-2</v>
      </c>
      <c r="AP10" s="25">
        <v>4.6282323306820375E-2</v>
      </c>
      <c r="AQ10" s="25">
        <v>5.0167275881296075E-2</v>
      </c>
    </row>
    <row r="11" spans="1:43" ht="14.45" x14ac:dyDescent="0.3">
      <c r="A11" s="5" t="s">
        <v>355</v>
      </c>
      <c r="B11" s="5" t="s">
        <v>351</v>
      </c>
      <c r="C11" s="5" t="s">
        <v>354</v>
      </c>
      <c r="D11" s="5" t="s">
        <v>369</v>
      </c>
      <c r="E11" s="25">
        <v>0</v>
      </c>
      <c r="F11" s="25">
        <v>0</v>
      </c>
      <c r="G11" s="25">
        <v>3.2894736842105261E-3</v>
      </c>
      <c r="H11" s="25">
        <v>2.2205773501110288E-4</v>
      </c>
      <c r="I11" s="25">
        <v>7.2302845633424569E-4</v>
      </c>
      <c r="J11" s="25">
        <v>5.5691690799732681E-4</v>
      </c>
      <c r="K11" s="25">
        <v>3.3819202543204033E-5</v>
      </c>
      <c r="L11" s="25">
        <v>0</v>
      </c>
      <c r="M11" s="25">
        <v>0</v>
      </c>
      <c r="N11" s="25">
        <v>0</v>
      </c>
      <c r="O11" s="25">
        <v>8.578536501672814E-5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3.9155800931908063E-5</v>
      </c>
      <c r="V11" s="25">
        <v>2.4386080425293243E-5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2.0945887383353075E-2</v>
      </c>
      <c r="AD11" s="25">
        <v>2.0448071445068904E-2</v>
      </c>
      <c r="AE11" s="25">
        <v>2.7777777777777776E-2</v>
      </c>
      <c r="AF11" s="25">
        <v>2.2995113538373095E-3</v>
      </c>
      <c r="AG11" s="25">
        <v>4.5537340619307832E-4</v>
      </c>
      <c r="AH11" s="25">
        <v>0</v>
      </c>
      <c r="AI11" s="25">
        <v>9.6564825075193921E-3</v>
      </c>
      <c r="AJ11" s="25">
        <v>1.09080992637033E-2</v>
      </c>
      <c r="AK11" s="25">
        <v>9.9002475061876552E-3</v>
      </c>
      <c r="AL11" s="25">
        <v>3.0266343825665859E-3</v>
      </c>
      <c r="AM11" s="25">
        <v>0</v>
      </c>
      <c r="AN11" s="25">
        <v>4.6783625730994153E-3</v>
      </c>
      <c r="AO11" s="25">
        <v>1.6576895248814214E-2</v>
      </c>
      <c r="AP11" s="25">
        <v>1.548795570331204E-2</v>
      </c>
      <c r="AQ11" s="25">
        <v>1.6557214546806271E-2</v>
      </c>
    </row>
    <row r="12" spans="1:43" ht="14.45" x14ac:dyDescent="0.3">
      <c r="A12" s="5" t="s">
        <v>356</v>
      </c>
      <c r="B12" s="5" t="s">
        <v>351</v>
      </c>
      <c r="C12" s="5" t="s">
        <v>354</v>
      </c>
      <c r="D12" s="5" t="s">
        <v>369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0.10406168622543881</v>
      </c>
      <c r="L12" s="25">
        <v>9.8265112496611545E-2</v>
      </c>
      <c r="M12" s="25">
        <v>0.11417343601645744</v>
      </c>
      <c r="N12" s="25">
        <v>3.371893966903564E-4</v>
      </c>
      <c r="O12" s="25">
        <v>8.578536501672814E-5</v>
      </c>
      <c r="P12" s="25">
        <v>0</v>
      </c>
      <c r="Q12" s="25">
        <v>2.1422450728363326E-4</v>
      </c>
      <c r="R12" s="25">
        <v>2.4052916416115455E-3</v>
      </c>
      <c r="S12" s="25">
        <v>0</v>
      </c>
      <c r="T12" s="25">
        <v>0</v>
      </c>
      <c r="U12" s="25">
        <v>0</v>
      </c>
      <c r="V12" s="25">
        <v>0</v>
      </c>
      <c r="W12" s="25">
        <v>2.3375409069658717E-3</v>
      </c>
      <c r="X12" s="25">
        <v>2.4542614904060687E-3</v>
      </c>
      <c r="Y12" s="25">
        <v>3.0666294954000556E-3</v>
      </c>
      <c r="Z12" s="25">
        <v>1.43173840753741E-3</v>
      </c>
      <c r="AA12" s="25">
        <v>7.4947724549491342E-3</v>
      </c>
      <c r="AB12" s="25">
        <v>1.1214867710335988E-3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5">
        <v>0</v>
      </c>
      <c r="AI12" s="25">
        <v>3.1660598385309483E-4</v>
      </c>
      <c r="AJ12" s="25">
        <v>7.0123495266664069E-4</v>
      </c>
      <c r="AK12" s="25">
        <v>7.8751968799219976E-4</v>
      </c>
      <c r="AL12" s="25">
        <v>0</v>
      </c>
      <c r="AM12" s="25">
        <v>0</v>
      </c>
      <c r="AN12" s="25">
        <v>1.0526315789473684E-2</v>
      </c>
      <c r="AO12" s="25">
        <v>1.4309831980062707E-2</v>
      </c>
      <c r="AP12" s="25">
        <v>1.4625622638512248E-2</v>
      </c>
      <c r="AQ12" s="25">
        <v>1.4171984387584413E-2</v>
      </c>
    </row>
    <row r="13" spans="1:43" ht="14.45" x14ac:dyDescent="0.3">
      <c r="A13" s="5" t="s">
        <v>357</v>
      </c>
      <c r="B13" s="5" t="s">
        <v>351</v>
      </c>
      <c r="C13" s="5" t="s">
        <v>354</v>
      </c>
      <c r="D13" s="5" t="s">
        <v>369</v>
      </c>
      <c r="E13" s="25">
        <v>1.098901098901099E-2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6.087456457776726E-4</v>
      </c>
      <c r="L13" s="25">
        <v>5.1504472756844677E-4</v>
      </c>
      <c r="M13" s="25">
        <v>5.011077117839434E-4</v>
      </c>
      <c r="N13" s="25">
        <v>1.0375058359703273E-4</v>
      </c>
      <c r="O13" s="25">
        <v>0</v>
      </c>
      <c r="P13" s="25">
        <v>1.4690759512266783E-4</v>
      </c>
      <c r="Q13" s="25">
        <v>0</v>
      </c>
      <c r="R13" s="25">
        <v>0</v>
      </c>
      <c r="S13" s="25">
        <v>0</v>
      </c>
      <c r="T13" s="25">
        <v>5.2219321148825065E-5</v>
      </c>
      <c r="U13" s="25">
        <v>0</v>
      </c>
      <c r="V13" s="25">
        <v>4.8772160850586485E-5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1.3732491073880802E-4</v>
      </c>
      <c r="AC13" s="25">
        <v>1.1556351659781007E-4</v>
      </c>
      <c r="AD13" s="25">
        <v>1.3857879744399106E-4</v>
      </c>
      <c r="AE13" s="25">
        <v>2.2080904433845612E-5</v>
      </c>
      <c r="AF13" s="25">
        <v>0</v>
      </c>
      <c r="AG13" s="25">
        <v>2.2768670309653916E-4</v>
      </c>
      <c r="AH13" s="25">
        <v>9.1141086401749912E-4</v>
      </c>
      <c r="AI13" s="25">
        <v>0.28336235554851985</v>
      </c>
      <c r="AJ13" s="25">
        <v>0.28559741322217463</v>
      </c>
      <c r="AK13" s="25">
        <v>0.28628215705392634</v>
      </c>
      <c r="AL13" s="25">
        <v>0</v>
      </c>
      <c r="AM13" s="25">
        <v>0</v>
      </c>
      <c r="AN13" s="25">
        <v>0</v>
      </c>
      <c r="AO13" s="25">
        <v>3.8588310957472468E-4</v>
      </c>
      <c r="AP13" s="25">
        <v>4.6520599548409788E-4</v>
      </c>
      <c r="AQ13" s="25">
        <v>2.7879313549346383E-4</v>
      </c>
    </row>
    <row r="14" spans="1:43" ht="14.45" x14ac:dyDescent="0.3">
      <c r="A14" s="5" t="s">
        <v>358</v>
      </c>
      <c r="B14" s="5" t="s">
        <v>351</v>
      </c>
      <c r="C14" s="5" t="s">
        <v>354</v>
      </c>
      <c r="D14" s="5" t="s">
        <v>369</v>
      </c>
      <c r="E14" s="25">
        <v>1.098901098901099E-2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1.3527681017281613E-4</v>
      </c>
      <c r="L14" s="25">
        <v>8.1322851721333698E-5</v>
      </c>
      <c r="M14" s="25">
        <v>0</v>
      </c>
      <c r="N14" s="25">
        <v>7.781293769777455E-5</v>
      </c>
      <c r="O14" s="25">
        <v>0</v>
      </c>
      <c r="P14" s="25">
        <v>7.3453797561333914E-5</v>
      </c>
      <c r="Q14" s="25">
        <v>0</v>
      </c>
      <c r="R14" s="25">
        <v>0</v>
      </c>
      <c r="S14" s="25">
        <v>0</v>
      </c>
      <c r="T14" s="25">
        <v>1.8276762402088772E-3</v>
      </c>
      <c r="U14" s="25">
        <v>1.7620110419358627E-3</v>
      </c>
      <c r="V14" s="25">
        <v>1.6826395493452337E-3</v>
      </c>
      <c r="W14" s="25">
        <v>0</v>
      </c>
      <c r="X14" s="25">
        <v>0</v>
      </c>
      <c r="Y14" s="25">
        <v>1.115137998327293E-3</v>
      </c>
      <c r="Z14" s="25">
        <v>0</v>
      </c>
      <c r="AA14" s="25">
        <v>0</v>
      </c>
      <c r="AB14" s="25">
        <v>0</v>
      </c>
      <c r="AC14" s="25">
        <v>8.6672637448357553E-5</v>
      </c>
      <c r="AD14" s="25">
        <v>4.6192932481330359E-5</v>
      </c>
      <c r="AE14" s="25">
        <v>4.4161808867691223E-5</v>
      </c>
      <c r="AF14" s="25">
        <v>8.623167576889911E-4</v>
      </c>
      <c r="AG14" s="25">
        <v>2.0491803278688526E-3</v>
      </c>
      <c r="AH14" s="25">
        <v>1.8228217280349981E-4</v>
      </c>
      <c r="AI14" s="25">
        <v>0.26705714738008546</v>
      </c>
      <c r="AJ14" s="25">
        <v>0.28563637071954495</v>
      </c>
      <c r="AK14" s="25">
        <v>0.29183229580739517</v>
      </c>
      <c r="AL14" s="25">
        <v>0</v>
      </c>
      <c r="AM14" s="25">
        <v>0</v>
      </c>
      <c r="AN14" s="25">
        <v>0</v>
      </c>
      <c r="AO14" s="25">
        <v>1.6078462898946859E-5</v>
      </c>
      <c r="AP14" s="25">
        <v>0</v>
      </c>
      <c r="AQ14" s="25">
        <v>1.5488507527414658E-5</v>
      </c>
    </row>
    <row r="15" spans="1:43" ht="14.45" x14ac:dyDescent="0.3">
      <c r="A15" s="5" t="s">
        <v>359</v>
      </c>
      <c r="B15" s="5" t="s">
        <v>351</v>
      </c>
      <c r="C15" s="5" t="s">
        <v>367</v>
      </c>
      <c r="D15" s="32">
        <v>1</v>
      </c>
      <c r="E15" s="25">
        <v>0</v>
      </c>
      <c r="F15" s="25">
        <v>0</v>
      </c>
      <c r="G15" s="25">
        <v>0</v>
      </c>
      <c r="H15" s="25">
        <v>6.2916358253145817E-3</v>
      </c>
      <c r="I15" s="25">
        <v>6.4556112172700509E-3</v>
      </c>
      <c r="J15" s="25">
        <v>6.2745971634365488E-3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4.1775456919060052E-4</v>
      </c>
      <c r="U15" s="25">
        <v>3.132464074552645E-4</v>
      </c>
      <c r="V15" s="25">
        <v>3.6579120637939862E-4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1.5397644160443453E-5</v>
      </c>
      <c r="AE15" s="25">
        <v>2.2080904433845612E-5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1.8750468761719044E-4</v>
      </c>
      <c r="AL15" s="25">
        <v>0</v>
      </c>
      <c r="AM15" s="25">
        <v>0</v>
      </c>
      <c r="AN15" s="25">
        <v>6.6276803118908382E-3</v>
      </c>
      <c r="AO15" s="25">
        <v>0</v>
      </c>
      <c r="AP15" s="25">
        <v>0</v>
      </c>
      <c r="AQ15" s="25">
        <v>0</v>
      </c>
    </row>
    <row r="16" spans="1:43" ht="14.45" x14ac:dyDescent="0.3">
      <c r="A16" s="5" t="s">
        <v>360</v>
      </c>
      <c r="B16" s="5" t="s">
        <v>351</v>
      </c>
      <c r="C16" s="5" t="s">
        <v>365</v>
      </c>
      <c r="D16" s="32">
        <v>1</v>
      </c>
      <c r="E16" s="25">
        <v>0</v>
      </c>
      <c r="F16" s="25">
        <v>0</v>
      </c>
      <c r="G16" s="25">
        <v>0</v>
      </c>
      <c r="H16" s="25">
        <v>7.4019245003700959E-5</v>
      </c>
      <c r="I16" s="25">
        <v>0</v>
      </c>
      <c r="J16" s="25">
        <v>0</v>
      </c>
      <c r="K16" s="25">
        <v>1.5218641144441815E-3</v>
      </c>
      <c r="L16" s="25">
        <v>1.5180265654648956E-3</v>
      </c>
      <c r="M16" s="25">
        <v>1.5824454056335055E-3</v>
      </c>
      <c r="N16" s="25">
        <v>1.7092908647611142E-2</v>
      </c>
      <c r="O16" s="25">
        <v>1.7071287638328901E-2</v>
      </c>
      <c r="P16" s="25">
        <v>1.8583810783017483E-2</v>
      </c>
      <c r="Q16" s="25">
        <v>2.1422450728363326E-4</v>
      </c>
      <c r="R16" s="25">
        <v>1.8039687312086591E-3</v>
      </c>
      <c r="S16" s="25">
        <v>1.4944491887275832E-3</v>
      </c>
      <c r="T16" s="25">
        <v>1.566579634464752E-3</v>
      </c>
      <c r="U16" s="25">
        <v>1.3312972316848741E-3</v>
      </c>
      <c r="V16" s="25">
        <v>1.6338673884946473E-3</v>
      </c>
      <c r="W16" s="25">
        <v>1.8700327255726976E-3</v>
      </c>
      <c r="X16" s="25">
        <v>1.1155734047300313E-3</v>
      </c>
      <c r="Y16" s="25">
        <v>1.3939224979091162E-3</v>
      </c>
      <c r="Z16" s="25">
        <v>1.2469979678551635E-3</v>
      </c>
      <c r="AA16" s="25">
        <v>1.4096750698963888E-3</v>
      </c>
      <c r="AB16" s="25">
        <v>1.3732491073880802E-3</v>
      </c>
      <c r="AC16" s="25">
        <v>1.8779071447144137E-3</v>
      </c>
      <c r="AD16" s="25">
        <v>2.1402725383016397E-3</v>
      </c>
      <c r="AE16" s="25">
        <v>1.8989577813107224E-3</v>
      </c>
      <c r="AF16" s="25">
        <v>5.7487783845932736E-4</v>
      </c>
      <c r="AG16" s="25">
        <v>2.2768670309653916E-4</v>
      </c>
      <c r="AH16" s="25">
        <v>5.4684651841049945E-4</v>
      </c>
      <c r="AI16" s="25">
        <v>1.055353279510316E-4</v>
      </c>
      <c r="AJ16" s="25">
        <v>6.6227745529627178E-4</v>
      </c>
      <c r="AK16" s="25">
        <v>4.8751218780469514E-4</v>
      </c>
      <c r="AL16" s="25">
        <v>1.2106537530266344E-3</v>
      </c>
      <c r="AM16" s="25">
        <v>2.070393374741201E-3</v>
      </c>
      <c r="AN16" s="25">
        <v>0</v>
      </c>
      <c r="AO16" s="25">
        <v>2.4760832864378166E-3</v>
      </c>
      <c r="AP16" s="25">
        <v>3.0975911406624077E-3</v>
      </c>
      <c r="AQ16" s="25">
        <v>2.1683910538380521E-3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tabSelected="1" zoomScale="70" zoomScaleNormal="70" workbookViewId="0">
      <selection activeCell="F2" sqref="F2"/>
    </sheetView>
  </sheetViews>
  <sheetFormatPr defaultRowHeight="12.75" x14ac:dyDescent="0.2"/>
  <cols>
    <col min="1" max="1" width="8.85546875" style="10"/>
    <col min="2" max="2" width="12.7109375" style="10" bestFit="1" customWidth="1"/>
    <col min="3" max="3" width="10.7109375" style="10" bestFit="1" customWidth="1"/>
    <col min="4" max="4" width="11.42578125" style="10" bestFit="1" customWidth="1"/>
    <col min="5" max="5" width="18.28515625" style="10" bestFit="1" customWidth="1"/>
    <col min="6" max="6" width="18.5703125" style="10" bestFit="1" customWidth="1"/>
    <col min="7" max="7" width="21.7109375" style="10" bestFit="1" customWidth="1"/>
    <col min="8" max="8" width="58" style="10" bestFit="1" customWidth="1"/>
    <col min="9" max="9" width="13.7109375" style="10" bestFit="1" customWidth="1"/>
    <col min="10" max="10" width="14.42578125" style="10" bestFit="1" customWidth="1"/>
    <col min="11" max="11" width="14.28515625" style="10" bestFit="1" customWidth="1"/>
    <col min="12" max="12" width="11.85546875" style="10" bestFit="1" customWidth="1"/>
    <col min="13" max="13" width="9.28515625" style="10" bestFit="1" customWidth="1"/>
    <col min="14" max="14" width="15.28515625" style="10" bestFit="1" customWidth="1"/>
    <col min="15" max="15" width="33.85546875" style="10" bestFit="1" customWidth="1"/>
    <col min="16" max="16" width="6.7109375" style="10" bestFit="1" customWidth="1"/>
    <col min="17" max="18" width="10.7109375" style="10" bestFit="1" customWidth="1"/>
    <col min="19" max="20" width="8.7109375" style="10" bestFit="1" customWidth="1"/>
    <col min="21" max="21" width="8.5703125" style="10" bestFit="1" customWidth="1"/>
    <col min="22" max="22" width="8.28515625" style="10" bestFit="1" customWidth="1"/>
    <col min="23" max="257" width="8.85546875" style="10"/>
    <col min="258" max="258" width="12.7109375" style="10" bestFit="1" customWidth="1"/>
    <col min="259" max="259" width="10.7109375" style="10" bestFit="1" customWidth="1"/>
    <col min="260" max="260" width="11.42578125" style="10" bestFit="1" customWidth="1"/>
    <col min="261" max="261" width="18.28515625" style="10" bestFit="1" customWidth="1"/>
    <col min="262" max="262" width="18.5703125" style="10" bestFit="1" customWidth="1"/>
    <col min="263" max="263" width="21.7109375" style="10" bestFit="1" customWidth="1"/>
    <col min="264" max="264" width="58" style="10" bestFit="1" customWidth="1"/>
    <col min="265" max="265" width="13.7109375" style="10" bestFit="1" customWidth="1"/>
    <col min="266" max="266" width="14.42578125" style="10" bestFit="1" customWidth="1"/>
    <col min="267" max="267" width="14.28515625" style="10" bestFit="1" customWidth="1"/>
    <col min="268" max="268" width="11.85546875" style="10" bestFit="1" customWidth="1"/>
    <col min="269" max="269" width="9.28515625" style="10" bestFit="1" customWidth="1"/>
    <col min="270" max="270" width="15.28515625" style="10" bestFit="1" customWidth="1"/>
    <col min="271" max="271" width="33.85546875" style="10" bestFit="1" customWidth="1"/>
    <col min="272" max="272" width="6.7109375" style="10" bestFit="1" customWidth="1"/>
    <col min="273" max="274" width="10.7109375" style="10" bestFit="1" customWidth="1"/>
    <col min="275" max="276" width="8.7109375" style="10" bestFit="1" customWidth="1"/>
    <col min="277" max="277" width="8.5703125" style="10" bestFit="1" customWidth="1"/>
    <col min="278" max="278" width="8.28515625" style="10" bestFit="1" customWidth="1"/>
    <col min="279" max="513" width="8.85546875" style="10"/>
    <col min="514" max="514" width="12.7109375" style="10" bestFit="1" customWidth="1"/>
    <col min="515" max="515" width="10.7109375" style="10" bestFit="1" customWidth="1"/>
    <col min="516" max="516" width="11.42578125" style="10" bestFit="1" customWidth="1"/>
    <col min="517" max="517" width="18.28515625" style="10" bestFit="1" customWidth="1"/>
    <col min="518" max="518" width="18.5703125" style="10" bestFit="1" customWidth="1"/>
    <col min="519" max="519" width="21.7109375" style="10" bestFit="1" customWidth="1"/>
    <col min="520" max="520" width="58" style="10" bestFit="1" customWidth="1"/>
    <col min="521" max="521" width="13.7109375" style="10" bestFit="1" customWidth="1"/>
    <col min="522" max="522" width="14.42578125" style="10" bestFit="1" customWidth="1"/>
    <col min="523" max="523" width="14.28515625" style="10" bestFit="1" customWidth="1"/>
    <col min="524" max="524" width="11.85546875" style="10" bestFit="1" customWidth="1"/>
    <col min="525" max="525" width="9.28515625" style="10" bestFit="1" customWidth="1"/>
    <col min="526" max="526" width="15.28515625" style="10" bestFit="1" customWidth="1"/>
    <col min="527" max="527" width="33.85546875" style="10" bestFit="1" customWidth="1"/>
    <col min="528" max="528" width="6.7109375" style="10" bestFit="1" customWidth="1"/>
    <col min="529" max="530" width="10.7109375" style="10" bestFit="1" customWidth="1"/>
    <col min="531" max="532" width="8.7109375" style="10" bestFit="1" customWidth="1"/>
    <col min="533" max="533" width="8.5703125" style="10" bestFit="1" customWidth="1"/>
    <col min="534" max="534" width="8.28515625" style="10" bestFit="1" customWidth="1"/>
    <col min="535" max="769" width="8.85546875" style="10"/>
    <col min="770" max="770" width="12.7109375" style="10" bestFit="1" customWidth="1"/>
    <col min="771" max="771" width="10.7109375" style="10" bestFit="1" customWidth="1"/>
    <col min="772" max="772" width="11.42578125" style="10" bestFit="1" customWidth="1"/>
    <col min="773" max="773" width="18.28515625" style="10" bestFit="1" customWidth="1"/>
    <col min="774" max="774" width="18.5703125" style="10" bestFit="1" customWidth="1"/>
    <col min="775" max="775" width="21.7109375" style="10" bestFit="1" customWidth="1"/>
    <col min="776" max="776" width="58" style="10" bestFit="1" customWidth="1"/>
    <col min="777" max="777" width="13.7109375" style="10" bestFit="1" customWidth="1"/>
    <col min="778" max="778" width="14.42578125" style="10" bestFit="1" customWidth="1"/>
    <col min="779" max="779" width="14.28515625" style="10" bestFit="1" customWidth="1"/>
    <col min="780" max="780" width="11.85546875" style="10" bestFit="1" customWidth="1"/>
    <col min="781" max="781" width="9.28515625" style="10" bestFit="1" customWidth="1"/>
    <col min="782" max="782" width="15.28515625" style="10" bestFit="1" customWidth="1"/>
    <col min="783" max="783" width="33.85546875" style="10" bestFit="1" customWidth="1"/>
    <col min="784" max="784" width="6.7109375" style="10" bestFit="1" customWidth="1"/>
    <col min="785" max="786" width="10.7109375" style="10" bestFit="1" customWidth="1"/>
    <col min="787" max="788" width="8.7109375" style="10" bestFit="1" customWidth="1"/>
    <col min="789" max="789" width="8.5703125" style="10" bestFit="1" customWidth="1"/>
    <col min="790" max="790" width="8.28515625" style="10" bestFit="1" customWidth="1"/>
    <col min="791" max="1025" width="8.85546875" style="10"/>
    <col min="1026" max="1026" width="12.7109375" style="10" bestFit="1" customWidth="1"/>
    <col min="1027" max="1027" width="10.7109375" style="10" bestFit="1" customWidth="1"/>
    <col min="1028" max="1028" width="11.42578125" style="10" bestFit="1" customWidth="1"/>
    <col min="1029" max="1029" width="18.28515625" style="10" bestFit="1" customWidth="1"/>
    <col min="1030" max="1030" width="18.5703125" style="10" bestFit="1" customWidth="1"/>
    <col min="1031" max="1031" width="21.7109375" style="10" bestFit="1" customWidth="1"/>
    <col min="1032" max="1032" width="58" style="10" bestFit="1" customWidth="1"/>
    <col min="1033" max="1033" width="13.7109375" style="10" bestFit="1" customWidth="1"/>
    <col min="1034" max="1034" width="14.42578125" style="10" bestFit="1" customWidth="1"/>
    <col min="1035" max="1035" width="14.28515625" style="10" bestFit="1" customWidth="1"/>
    <col min="1036" max="1036" width="11.85546875" style="10" bestFit="1" customWidth="1"/>
    <col min="1037" max="1037" width="9.28515625" style="10" bestFit="1" customWidth="1"/>
    <col min="1038" max="1038" width="15.28515625" style="10" bestFit="1" customWidth="1"/>
    <col min="1039" max="1039" width="33.85546875" style="10" bestFit="1" customWidth="1"/>
    <col min="1040" max="1040" width="6.7109375" style="10" bestFit="1" customWidth="1"/>
    <col min="1041" max="1042" width="10.7109375" style="10" bestFit="1" customWidth="1"/>
    <col min="1043" max="1044" width="8.7109375" style="10" bestFit="1" customWidth="1"/>
    <col min="1045" max="1045" width="8.5703125" style="10" bestFit="1" customWidth="1"/>
    <col min="1046" max="1046" width="8.28515625" style="10" bestFit="1" customWidth="1"/>
    <col min="1047" max="1281" width="8.85546875" style="10"/>
    <col min="1282" max="1282" width="12.7109375" style="10" bestFit="1" customWidth="1"/>
    <col min="1283" max="1283" width="10.7109375" style="10" bestFit="1" customWidth="1"/>
    <col min="1284" max="1284" width="11.42578125" style="10" bestFit="1" customWidth="1"/>
    <col min="1285" max="1285" width="18.28515625" style="10" bestFit="1" customWidth="1"/>
    <col min="1286" max="1286" width="18.5703125" style="10" bestFit="1" customWidth="1"/>
    <col min="1287" max="1287" width="21.7109375" style="10" bestFit="1" customWidth="1"/>
    <col min="1288" max="1288" width="58" style="10" bestFit="1" customWidth="1"/>
    <col min="1289" max="1289" width="13.7109375" style="10" bestFit="1" customWidth="1"/>
    <col min="1290" max="1290" width="14.42578125" style="10" bestFit="1" customWidth="1"/>
    <col min="1291" max="1291" width="14.28515625" style="10" bestFit="1" customWidth="1"/>
    <col min="1292" max="1292" width="11.85546875" style="10" bestFit="1" customWidth="1"/>
    <col min="1293" max="1293" width="9.28515625" style="10" bestFit="1" customWidth="1"/>
    <col min="1294" max="1294" width="15.28515625" style="10" bestFit="1" customWidth="1"/>
    <col min="1295" max="1295" width="33.85546875" style="10" bestFit="1" customWidth="1"/>
    <col min="1296" max="1296" width="6.7109375" style="10" bestFit="1" customWidth="1"/>
    <col min="1297" max="1298" width="10.7109375" style="10" bestFit="1" customWidth="1"/>
    <col min="1299" max="1300" width="8.7109375" style="10" bestFit="1" customWidth="1"/>
    <col min="1301" max="1301" width="8.5703125" style="10" bestFit="1" customWidth="1"/>
    <col min="1302" max="1302" width="8.28515625" style="10" bestFit="1" customWidth="1"/>
    <col min="1303" max="1537" width="8.85546875" style="10"/>
    <col min="1538" max="1538" width="12.7109375" style="10" bestFit="1" customWidth="1"/>
    <col min="1539" max="1539" width="10.7109375" style="10" bestFit="1" customWidth="1"/>
    <col min="1540" max="1540" width="11.42578125" style="10" bestFit="1" customWidth="1"/>
    <col min="1541" max="1541" width="18.28515625" style="10" bestFit="1" customWidth="1"/>
    <col min="1542" max="1542" width="18.5703125" style="10" bestFit="1" customWidth="1"/>
    <col min="1543" max="1543" width="21.7109375" style="10" bestFit="1" customWidth="1"/>
    <col min="1544" max="1544" width="58" style="10" bestFit="1" customWidth="1"/>
    <col min="1545" max="1545" width="13.7109375" style="10" bestFit="1" customWidth="1"/>
    <col min="1546" max="1546" width="14.42578125" style="10" bestFit="1" customWidth="1"/>
    <col min="1547" max="1547" width="14.28515625" style="10" bestFit="1" customWidth="1"/>
    <col min="1548" max="1548" width="11.85546875" style="10" bestFit="1" customWidth="1"/>
    <col min="1549" max="1549" width="9.28515625" style="10" bestFit="1" customWidth="1"/>
    <col min="1550" max="1550" width="15.28515625" style="10" bestFit="1" customWidth="1"/>
    <col min="1551" max="1551" width="33.85546875" style="10" bestFit="1" customWidth="1"/>
    <col min="1552" max="1552" width="6.7109375" style="10" bestFit="1" customWidth="1"/>
    <col min="1553" max="1554" width="10.7109375" style="10" bestFit="1" customWidth="1"/>
    <col min="1555" max="1556" width="8.7109375" style="10" bestFit="1" customWidth="1"/>
    <col min="1557" max="1557" width="8.5703125" style="10" bestFit="1" customWidth="1"/>
    <col min="1558" max="1558" width="8.28515625" style="10" bestFit="1" customWidth="1"/>
    <col min="1559" max="1793" width="8.85546875" style="10"/>
    <col min="1794" max="1794" width="12.7109375" style="10" bestFit="1" customWidth="1"/>
    <col min="1795" max="1795" width="10.7109375" style="10" bestFit="1" customWidth="1"/>
    <col min="1796" max="1796" width="11.42578125" style="10" bestFit="1" customWidth="1"/>
    <col min="1797" max="1797" width="18.28515625" style="10" bestFit="1" customWidth="1"/>
    <col min="1798" max="1798" width="18.5703125" style="10" bestFit="1" customWidth="1"/>
    <col min="1799" max="1799" width="21.7109375" style="10" bestFit="1" customWidth="1"/>
    <col min="1800" max="1800" width="58" style="10" bestFit="1" customWidth="1"/>
    <col min="1801" max="1801" width="13.7109375" style="10" bestFit="1" customWidth="1"/>
    <col min="1802" max="1802" width="14.42578125" style="10" bestFit="1" customWidth="1"/>
    <col min="1803" max="1803" width="14.28515625" style="10" bestFit="1" customWidth="1"/>
    <col min="1804" max="1804" width="11.85546875" style="10" bestFit="1" customWidth="1"/>
    <col min="1805" max="1805" width="9.28515625" style="10" bestFit="1" customWidth="1"/>
    <col min="1806" max="1806" width="15.28515625" style="10" bestFit="1" customWidth="1"/>
    <col min="1807" max="1807" width="33.85546875" style="10" bestFit="1" customWidth="1"/>
    <col min="1808" max="1808" width="6.7109375" style="10" bestFit="1" customWidth="1"/>
    <col min="1809" max="1810" width="10.7109375" style="10" bestFit="1" customWidth="1"/>
    <col min="1811" max="1812" width="8.7109375" style="10" bestFit="1" customWidth="1"/>
    <col min="1813" max="1813" width="8.5703125" style="10" bestFit="1" customWidth="1"/>
    <col min="1814" max="1814" width="8.28515625" style="10" bestFit="1" customWidth="1"/>
    <col min="1815" max="2049" width="8.85546875" style="10"/>
    <col min="2050" max="2050" width="12.7109375" style="10" bestFit="1" customWidth="1"/>
    <col min="2051" max="2051" width="10.7109375" style="10" bestFit="1" customWidth="1"/>
    <col min="2052" max="2052" width="11.42578125" style="10" bestFit="1" customWidth="1"/>
    <col min="2053" max="2053" width="18.28515625" style="10" bestFit="1" customWidth="1"/>
    <col min="2054" max="2054" width="18.5703125" style="10" bestFit="1" customWidth="1"/>
    <col min="2055" max="2055" width="21.7109375" style="10" bestFit="1" customWidth="1"/>
    <col min="2056" max="2056" width="58" style="10" bestFit="1" customWidth="1"/>
    <col min="2057" max="2057" width="13.7109375" style="10" bestFit="1" customWidth="1"/>
    <col min="2058" max="2058" width="14.42578125" style="10" bestFit="1" customWidth="1"/>
    <col min="2059" max="2059" width="14.28515625" style="10" bestFit="1" customWidth="1"/>
    <col min="2060" max="2060" width="11.85546875" style="10" bestFit="1" customWidth="1"/>
    <col min="2061" max="2061" width="9.28515625" style="10" bestFit="1" customWidth="1"/>
    <col min="2062" max="2062" width="15.28515625" style="10" bestFit="1" customWidth="1"/>
    <col min="2063" max="2063" width="33.85546875" style="10" bestFit="1" customWidth="1"/>
    <col min="2064" max="2064" width="6.7109375" style="10" bestFit="1" customWidth="1"/>
    <col min="2065" max="2066" width="10.7109375" style="10" bestFit="1" customWidth="1"/>
    <col min="2067" max="2068" width="8.7109375" style="10" bestFit="1" customWidth="1"/>
    <col min="2069" max="2069" width="8.5703125" style="10" bestFit="1" customWidth="1"/>
    <col min="2070" max="2070" width="8.28515625" style="10" bestFit="1" customWidth="1"/>
    <col min="2071" max="2305" width="8.85546875" style="10"/>
    <col min="2306" max="2306" width="12.7109375" style="10" bestFit="1" customWidth="1"/>
    <col min="2307" max="2307" width="10.7109375" style="10" bestFit="1" customWidth="1"/>
    <col min="2308" max="2308" width="11.42578125" style="10" bestFit="1" customWidth="1"/>
    <col min="2309" max="2309" width="18.28515625" style="10" bestFit="1" customWidth="1"/>
    <col min="2310" max="2310" width="18.5703125" style="10" bestFit="1" customWidth="1"/>
    <col min="2311" max="2311" width="21.7109375" style="10" bestFit="1" customWidth="1"/>
    <col min="2312" max="2312" width="58" style="10" bestFit="1" customWidth="1"/>
    <col min="2313" max="2313" width="13.7109375" style="10" bestFit="1" customWidth="1"/>
    <col min="2314" max="2314" width="14.42578125" style="10" bestFit="1" customWidth="1"/>
    <col min="2315" max="2315" width="14.28515625" style="10" bestFit="1" customWidth="1"/>
    <col min="2316" max="2316" width="11.85546875" style="10" bestFit="1" customWidth="1"/>
    <col min="2317" max="2317" width="9.28515625" style="10" bestFit="1" customWidth="1"/>
    <col min="2318" max="2318" width="15.28515625" style="10" bestFit="1" customWidth="1"/>
    <col min="2319" max="2319" width="33.85546875" style="10" bestFit="1" customWidth="1"/>
    <col min="2320" max="2320" width="6.7109375" style="10" bestFit="1" customWidth="1"/>
    <col min="2321" max="2322" width="10.7109375" style="10" bestFit="1" customWidth="1"/>
    <col min="2323" max="2324" width="8.7109375" style="10" bestFit="1" customWidth="1"/>
    <col min="2325" max="2325" width="8.5703125" style="10" bestFit="1" customWidth="1"/>
    <col min="2326" max="2326" width="8.28515625" style="10" bestFit="1" customWidth="1"/>
    <col min="2327" max="2561" width="8.85546875" style="10"/>
    <col min="2562" max="2562" width="12.7109375" style="10" bestFit="1" customWidth="1"/>
    <col min="2563" max="2563" width="10.7109375" style="10" bestFit="1" customWidth="1"/>
    <col min="2564" max="2564" width="11.42578125" style="10" bestFit="1" customWidth="1"/>
    <col min="2565" max="2565" width="18.28515625" style="10" bestFit="1" customWidth="1"/>
    <col min="2566" max="2566" width="18.5703125" style="10" bestFit="1" customWidth="1"/>
    <col min="2567" max="2567" width="21.7109375" style="10" bestFit="1" customWidth="1"/>
    <col min="2568" max="2568" width="58" style="10" bestFit="1" customWidth="1"/>
    <col min="2569" max="2569" width="13.7109375" style="10" bestFit="1" customWidth="1"/>
    <col min="2570" max="2570" width="14.42578125" style="10" bestFit="1" customWidth="1"/>
    <col min="2571" max="2571" width="14.28515625" style="10" bestFit="1" customWidth="1"/>
    <col min="2572" max="2572" width="11.85546875" style="10" bestFit="1" customWidth="1"/>
    <col min="2573" max="2573" width="9.28515625" style="10" bestFit="1" customWidth="1"/>
    <col min="2574" max="2574" width="15.28515625" style="10" bestFit="1" customWidth="1"/>
    <col min="2575" max="2575" width="33.85546875" style="10" bestFit="1" customWidth="1"/>
    <col min="2576" max="2576" width="6.7109375" style="10" bestFit="1" customWidth="1"/>
    <col min="2577" max="2578" width="10.7109375" style="10" bestFit="1" customWidth="1"/>
    <col min="2579" max="2580" width="8.7109375" style="10" bestFit="1" customWidth="1"/>
    <col min="2581" max="2581" width="8.5703125" style="10" bestFit="1" customWidth="1"/>
    <col min="2582" max="2582" width="8.28515625" style="10" bestFit="1" customWidth="1"/>
    <col min="2583" max="2817" width="8.85546875" style="10"/>
    <col min="2818" max="2818" width="12.7109375" style="10" bestFit="1" customWidth="1"/>
    <col min="2819" max="2819" width="10.7109375" style="10" bestFit="1" customWidth="1"/>
    <col min="2820" max="2820" width="11.42578125" style="10" bestFit="1" customWidth="1"/>
    <col min="2821" max="2821" width="18.28515625" style="10" bestFit="1" customWidth="1"/>
    <col min="2822" max="2822" width="18.5703125" style="10" bestFit="1" customWidth="1"/>
    <col min="2823" max="2823" width="21.7109375" style="10" bestFit="1" customWidth="1"/>
    <col min="2824" max="2824" width="58" style="10" bestFit="1" customWidth="1"/>
    <col min="2825" max="2825" width="13.7109375" style="10" bestFit="1" customWidth="1"/>
    <col min="2826" max="2826" width="14.42578125" style="10" bestFit="1" customWidth="1"/>
    <col min="2827" max="2827" width="14.28515625" style="10" bestFit="1" customWidth="1"/>
    <col min="2828" max="2828" width="11.85546875" style="10" bestFit="1" customWidth="1"/>
    <col min="2829" max="2829" width="9.28515625" style="10" bestFit="1" customWidth="1"/>
    <col min="2830" max="2830" width="15.28515625" style="10" bestFit="1" customWidth="1"/>
    <col min="2831" max="2831" width="33.85546875" style="10" bestFit="1" customWidth="1"/>
    <col min="2832" max="2832" width="6.7109375" style="10" bestFit="1" customWidth="1"/>
    <col min="2833" max="2834" width="10.7109375" style="10" bestFit="1" customWidth="1"/>
    <col min="2835" max="2836" width="8.7109375" style="10" bestFit="1" customWidth="1"/>
    <col min="2837" max="2837" width="8.5703125" style="10" bestFit="1" customWidth="1"/>
    <col min="2838" max="2838" width="8.28515625" style="10" bestFit="1" customWidth="1"/>
    <col min="2839" max="3073" width="8.85546875" style="10"/>
    <col min="3074" max="3074" width="12.7109375" style="10" bestFit="1" customWidth="1"/>
    <col min="3075" max="3075" width="10.7109375" style="10" bestFit="1" customWidth="1"/>
    <col min="3076" max="3076" width="11.42578125" style="10" bestFit="1" customWidth="1"/>
    <col min="3077" max="3077" width="18.28515625" style="10" bestFit="1" customWidth="1"/>
    <col min="3078" max="3078" width="18.5703125" style="10" bestFit="1" customWidth="1"/>
    <col min="3079" max="3079" width="21.7109375" style="10" bestFit="1" customWidth="1"/>
    <col min="3080" max="3080" width="58" style="10" bestFit="1" customWidth="1"/>
    <col min="3081" max="3081" width="13.7109375" style="10" bestFit="1" customWidth="1"/>
    <col min="3082" max="3082" width="14.42578125" style="10" bestFit="1" customWidth="1"/>
    <col min="3083" max="3083" width="14.28515625" style="10" bestFit="1" customWidth="1"/>
    <col min="3084" max="3084" width="11.85546875" style="10" bestFit="1" customWidth="1"/>
    <col min="3085" max="3085" width="9.28515625" style="10" bestFit="1" customWidth="1"/>
    <col min="3086" max="3086" width="15.28515625" style="10" bestFit="1" customWidth="1"/>
    <col min="3087" max="3087" width="33.85546875" style="10" bestFit="1" customWidth="1"/>
    <col min="3088" max="3088" width="6.7109375" style="10" bestFit="1" customWidth="1"/>
    <col min="3089" max="3090" width="10.7109375" style="10" bestFit="1" customWidth="1"/>
    <col min="3091" max="3092" width="8.7109375" style="10" bestFit="1" customWidth="1"/>
    <col min="3093" max="3093" width="8.5703125" style="10" bestFit="1" customWidth="1"/>
    <col min="3094" max="3094" width="8.28515625" style="10" bestFit="1" customWidth="1"/>
    <col min="3095" max="3329" width="8.85546875" style="10"/>
    <col min="3330" max="3330" width="12.7109375" style="10" bestFit="1" customWidth="1"/>
    <col min="3331" max="3331" width="10.7109375" style="10" bestFit="1" customWidth="1"/>
    <col min="3332" max="3332" width="11.42578125" style="10" bestFit="1" customWidth="1"/>
    <col min="3333" max="3333" width="18.28515625" style="10" bestFit="1" customWidth="1"/>
    <col min="3334" max="3334" width="18.5703125" style="10" bestFit="1" customWidth="1"/>
    <col min="3335" max="3335" width="21.7109375" style="10" bestFit="1" customWidth="1"/>
    <col min="3336" max="3336" width="58" style="10" bestFit="1" customWidth="1"/>
    <col min="3337" max="3337" width="13.7109375" style="10" bestFit="1" customWidth="1"/>
    <col min="3338" max="3338" width="14.42578125" style="10" bestFit="1" customWidth="1"/>
    <col min="3339" max="3339" width="14.28515625" style="10" bestFit="1" customWidth="1"/>
    <col min="3340" max="3340" width="11.85546875" style="10" bestFit="1" customWidth="1"/>
    <col min="3341" max="3341" width="9.28515625" style="10" bestFit="1" customWidth="1"/>
    <col min="3342" max="3342" width="15.28515625" style="10" bestFit="1" customWidth="1"/>
    <col min="3343" max="3343" width="33.85546875" style="10" bestFit="1" customWidth="1"/>
    <col min="3344" max="3344" width="6.7109375" style="10" bestFit="1" customWidth="1"/>
    <col min="3345" max="3346" width="10.7109375" style="10" bestFit="1" customWidth="1"/>
    <col min="3347" max="3348" width="8.7109375" style="10" bestFit="1" customWidth="1"/>
    <col min="3349" max="3349" width="8.5703125" style="10" bestFit="1" customWidth="1"/>
    <col min="3350" max="3350" width="8.28515625" style="10" bestFit="1" customWidth="1"/>
    <col min="3351" max="3585" width="8.85546875" style="10"/>
    <col min="3586" max="3586" width="12.7109375" style="10" bestFit="1" customWidth="1"/>
    <col min="3587" max="3587" width="10.7109375" style="10" bestFit="1" customWidth="1"/>
    <col min="3588" max="3588" width="11.42578125" style="10" bestFit="1" customWidth="1"/>
    <col min="3589" max="3589" width="18.28515625" style="10" bestFit="1" customWidth="1"/>
    <col min="3590" max="3590" width="18.5703125" style="10" bestFit="1" customWidth="1"/>
    <col min="3591" max="3591" width="21.7109375" style="10" bestFit="1" customWidth="1"/>
    <col min="3592" max="3592" width="58" style="10" bestFit="1" customWidth="1"/>
    <col min="3593" max="3593" width="13.7109375" style="10" bestFit="1" customWidth="1"/>
    <col min="3594" max="3594" width="14.42578125" style="10" bestFit="1" customWidth="1"/>
    <col min="3595" max="3595" width="14.28515625" style="10" bestFit="1" customWidth="1"/>
    <col min="3596" max="3596" width="11.85546875" style="10" bestFit="1" customWidth="1"/>
    <col min="3597" max="3597" width="9.28515625" style="10" bestFit="1" customWidth="1"/>
    <col min="3598" max="3598" width="15.28515625" style="10" bestFit="1" customWidth="1"/>
    <col min="3599" max="3599" width="33.85546875" style="10" bestFit="1" customWidth="1"/>
    <col min="3600" max="3600" width="6.7109375" style="10" bestFit="1" customWidth="1"/>
    <col min="3601" max="3602" width="10.7109375" style="10" bestFit="1" customWidth="1"/>
    <col min="3603" max="3604" width="8.7109375" style="10" bestFit="1" customWidth="1"/>
    <col min="3605" max="3605" width="8.5703125" style="10" bestFit="1" customWidth="1"/>
    <col min="3606" max="3606" width="8.28515625" style="10" bestFit="1" customWidth="1"/>
    <col min="3607" max="3841" width="8.85546875" style="10"/>
    <col min="3842" max="3842" width="12.7109375" style="10" bestFit="1" customWidth="1"/>
    <col min="3843" max="3843" width="10.7109375" style="10" bestFit="1" customWidth="1"/>
    <col min="3844" max="3844" width="11.42578125" style="10" bestFit="1" customWidth="1"/>
    <col min="3845" max="3845" width="18.28515625" style="10" bestFit="1" customWidth="1"/>
    <col min="3846" max="3846" width="18.5703125" style="10" bestFit="1" customWidth="1"/>
    <col min="3847" max="3847" width="21.7109375" style="10" bestFit="1" customWidth="1"/>
    <col min="3848" max="3848" width="58" style="10" bestFit="1" customWidth="1"/>
    <col min="3849" max="3849" width="13.7109375" style="10" bestFit="1" customWidth="1"/>
    <col min="3850" max="3850" width="14.42578125" style="10" bestFit="1" customWidth="1"/>
    <col min="3851" max="3851" width="14.28515625" style="10" bestFit="1" customWidth="1"/>
    <col min="3852" max="3852" width="11.85546875" style="10" bestFit="1" customWidth="1"/>
    <col min="3853" max="3853" width="9.28515625" style="10" bestFit="1" customWidth="1"/>
    <col min="3854" max="3854" width="15.28515625" style="10" bestFit="1" customWidth="1"/>
    <col min="3855" max="3855" width="33.85546875" style="10" bestFit="1" customWidth="1"/>
    <col min="3856" max="3856" width="6.7109375" style="10" bestFit="1" customWidth="1"/>
    <col min="3857" max="3858" width="10.7109375" style="10" bestFit="1" customWidth="1"/>
    <col min="3859" max="3860" width="8.7109375" style="10" bestFit="1" customWidth="1"/>
    <col min="3861" max="3861" width="8.5703125" style="10" bestFit="1" customWidth="1"/>
    <col min="3862" max="3862" width="8.28515625" style="10" bestFit="1" customWidth="1"/>
    <col min="3863" max="4097" width="8.85546875" style="10"/>
    <col min="4098" max="4098" width="12.7109375" style="10" bestFit="1" customWidth="1"/>
    <col min="4099" max="4099" width="10.7109375" style="10" bestFit="1" customWidth="1"/>
    <col min="4100" max="4100" width="11.42578125" style="10" bestFit="1" customWidth="1"/>
    <col min="4101" max="4101" width="18.28515625" style="10" bestFit="1" customWidth="1"/>
    <col min="4102" max="4102" width="18.5703125" style="10" bestFit="1" customWidth="1"/>
    <col min="4103" max="4103" width="21.7109375" style="10" bestFit="1" customWidth="1"/>
    <col min="4104" max="4104" width="58" style="10" bestFit="1" customWidth="1"/>
    <col min="4105" max="4105" width="13.7109375" style="10" bestFit="1" customWidth="1"/>
    <col min="4106" max="4106" width="14.42578125" style="10" bestFit="1" customWidth="1"/>
    <col min="4107" max="4107" width="14.28515625" style="10" bestFit="1" customWidth="1"/>
    <col min="4108" max="4108" width="11.85546875" style="10" bestFit="1" customWidth="1"/>
    <col min="4109" max="4109" width="9.28515625" style="10" bestFit="1" customWidth="1"/>
    <col min="4110" max="4110" width="15.28515625" style="10" bestFit="1" customWidth="1"/>
    <col min="4111" max="4111" width="33.85546875" style="10" bestFit="1" customWidth="1"/>
    <col min="4112" max="4112" width="6.7109375" style="10" bestFit="1" customWidth="1"/>
    <col min="4113" max="4114" width="10.7109375" style="10" bestFit="1" customWidth="1"/>
    <col min="4115" max="4116" width="8.7109375" style="10" bestFit="1" customWidth="1"/>
    <col min="4117" max="4117" width="8.5703125" style="10" bestFit="1" customWidth="1"/>
    <col min="4118" max="4118" width="8.28515625" style="10" bestFit="1" customWidth="1"/>
    <col min="4119" max="4353" width="8.85546875" style="10"/>
    <col min="4354" max="4354" width="12.7109375" style="10" bestFit="1" customWidth="1"/>
    <col min="4355" max="4355" width="10.7109375" style="10" bestFit="1" customWidth="1"/>
    <col min="4356" max="4356" width="11.42578125" style="10" bestFit="1" customWidth="1"/>
    <col min="4357" max="4357" width="18.28515625" style="10" bestFit="1" customWidth="1"/>
    <col min="4358" max="4358" width="18.5703125" style="10" bestFit="1" customWidth="1"/>
    <col min="4359" max="4359" width="21.7109375" style="10" bestFit="1" customWidth="1"/>
    <col min="4360" max="4360" width="58" style="10" bestFit="1" customWidth="1"/>
    <col min="4361" max="4361" width="13.7109375" style="10" bestFit="1" customWidth="1"/>
    <col min="4362" max="4362" width="14.42578125" style="10" bestFit="1" customWidth="1"/>
    <col min="4363" max="4363" width="14.28515625" style="10" bestFit="1" customWidth="1"/>
    <col min="4364" max="4364" width="11.85546875" style="10" bestFit="1" customWidth="1"/>
    <col min="4365" max="4365" width="9.28515625" style="10" bestFit="1" customWidth="1"/>
    <col min="4366" max="4366" width="15.28515625" style="10" bestFit="1" customWidth="1"/>
    <col min="4367" max="4367" width="33.85546875" style="10" bestFit="1" customWidth="1"/>
    <col min="4368" max="4368" width="6.7109375" style="10" bestFit="1" customWidth="1"/>
    <col min="4369" max="4370" width="10.7109375" style="10" bestFit="1" customWidth="1"/>
    <col min="4371" max="4372" width="8.7109375" style="10" bestFit="1" customWidth="1"/>
    <col min="4373" max="4373" width="8.5703125" style="10" bestFit="1" customWidth="1"/>
    <col min="4374" max="4374" width="8.28515625" style="10" bestFit="1" customWidth="1"/>
    <col min="4375" max="4609" width="8.85546875" style="10"/>
    <col min="4610" max="4610" width="12.7109375" style="10" bestFit="1" customWidth="1"/>
    <col min="4611" max="4611" width="10.7109375" style="10" bestFit="1" customWidth="1"/>
    <col min="4612" max="4612" width="11.42578125" style="10" bestFit="1" customWidth="1"/>
    <col min="4613" max="4613" width="18.28515625" style="10" bestFit="1" customWidth="1"/>
    <col min="4614" max="4614" width="18.5703125" style="10" bestFit="1" customWidth="1"/>
    <col min="4615" max="4615" width="21.7109375" style="10" bestFit="1" customWidth="1"/>
    <col min="4616" max="4616" width="58" style="10" bestFit="1" customWidth="1"/>
    <col min="4617" max="4617" width="13.7109375" style="10" bestFit="1" customWidth="1"/>
    <col min="4618" max="4618" width="14.42578125" style="10" bestFit="1" customWidth="1"/>
    <col min="4619" max="4619" width="14.28515625" style="10" bestFit="1" customWidth="1"/>
    <col min="4620" max="4620" width="11.85546875" style="10" bestFit="1" customWidth="1"/>
    <col min="4621" max="4621" width="9.28515625" style="10" bestFit="1" customWidth="1"/>
    <col min="4622" max="4622" width="15.28515625" style="10" bestFit="1" customWidth="1"/>
    <col min="4623" max="4623" width="33.85546875" style="10" bestFit="1" customWidth="1"/>
    <col min="4624" max="4624" width="6.7109375" style="10" bestFit="1" customWidth="1"/>
    <col min="4625" max="4626" width="10.7109375" style="10" bestFit="1" customWidth="1"/>
    <col min="4627" max="4628" width="8.7109375" style="10" bestFit="1" customWidth="1"/>
    <col min="4629" max="4629" width="8.5703125" style="10" bestFit="1" customWidth="1"/>
    <col min="4630" max="4630" width="8.28515625" style="10" bestFit="1" customWidth="1"/>
    <col min="4631" max="4865" width="8.85546875" style="10"/>
    <col min="4866" max="4866" width="12.7109375" style="10" bestFit="1" customWidth="1"/>
    <col min="4867" max="4867" width="10.7109375" style="10" bestFit="1" customWidth="1"/>
    <col min="4868" max="4868" width="11.42578125" style="10" bestFit="1" customWidth="1"/>
    <col min="4869" max="4869" width="18.28515625" style="10" bestFit="1" customWidth="1"/>
    <col min="4870" max="4870" width="18.5703125" style="10" bestFit="1" customWidth="1"/>
    <col min="4871" max="4871" width="21.7109375" style="10" bestFit="1" customWidth="1"/>
    <col min="4872" max="4872" width="58" style="10" bestFit="1" customWidth="1"/>
    <col min="4873" max="4873" width="13.7109375" style="10" bestFit="1" customWidth="1"/>
    <col min="4874" max="4874" width="14.42578125" style="10" bestFit="1" customWidth="1"/>
    <col min="4875" max="4875" width="14.28515625" style="10" bestFit="1" customWidth="1"/>
    <col min="4876" max="4876" width="11.85546875" style="10" bestFit="1" customWidth="1"/>
    <col min="4877" max="4877" width="9.28515625" style="10" bestFit="1" customWidth="1"/>
    <col min="4878" max="4878" width="15.28515625" style="10" bestFit="1" customWidth="1"/>
    <col min="4879" max="4879" width="33.85546875" style="10" bestFit="1" customWidth="1"/>
    <col min="4880" max="4880" width="6.7109375" style="10" bestFit="1" customWidth="1"/>
    <col min="4881" max="4882" width="10.7109375" style="10" bestFit="1" customWidth="1"/>
    <col min="4883" max="4884" width="8.7109375" style="10" bestFit="1" customWidth="1"/>
    <col min="4885" max="4885" width="8.5703125" style="10" bestFit="1" customWidth="1"/>
    <col min="4886" max="4886" width="8.28515625" style="10" bestFit="1" customWidth="1"/>
    <col min="4887" max="5121" width="8.85546875" style="10"/>
    <col min="5122" max="5122" width="12.7109375" style="10" bestFit="1" customWidth="1"/>
    <col min="5123" max="5123" width="10.7109375" style="10" bestFit="1" customWidth="1"/>
    <col min="5124" max="5124" width="11.42578125" style="10" bestFit="1" customWidth="1"/>
    <col min="5125" max="5125" width="18.28515625" style="10" bestFit="1" customWidth="1"/>
    <col min="5126" max="5126" width="18.5703125" style="10" bestFit="1" customWidth="1"/>
    <col min="5127" max="5127" width="21.7109375" style="10" bestFit="1" customWidth="1"/>
    <col min="5128" max="5128" width="58" style="10" bestFit="1" customWidth="1"/>
    <col min="5129" max="5129" width="13.7109375" style="10" bestFit="1" customWidth="1"/>
    <col min="5130" max="5130" width="14.42578125" style="10" bestFit="1" customWidth="1"/>
    <col min="5131" max="5131" width="14.28515625" style="10" bestFit="1" customWidth="1"/>
    <col min="5132" max="5132" width="11.85546875" style="10" bestFit="1" customWidth="1"/>
    <col min="5133" max="5133" width="9.28515625" style="10" bestFit="1" customWidth="1"/>
    <col min="5134" max="5134" width="15.28515625" style="10" bestFit="1" customWidth="1"/>
    <col min="5135" max="5135" width="33.85546875" style="10" bestFit="1" customWidth="1"/>
    <col min="5136" max="5136" width="6.7109375" style="10" bestFit="1" customWidth="1"/>
    <col min="5137" max="5138" width="10.7109375" style="10" bestFit="1" customWidth="1"/>
    <col min="5139" max="5140" width="8.7109375" style="10" bestFit="1" customWidth="1"/>
    <col min="5141" max="5141" width="8.5703125" style="10" bestFit="1" customWidth="1"/>
    <col min="5142" max="5142" width="8.28515625" style="10" bestFit="1" customWidth="1"/>
    <col min="5143" max="5377" width="8.85546875" style="10"/>
    <col min="5378" max="5378" width="12.7109375" style="10" bestFit="1" customWidth="1"/>
    <col min="5379" max="5379" width="10.7109375" style="10" bestFit="1" customWidth="1"/>
    <col min="5380" max="5380" width="11.42578125" style="10" bestFit="1" customWidth="1"/>
    <col min="5381" max="5381" width="18.28515625" style="10" bestFit="1" customWidth="1"/>
    <col min="5382" max="5382" width="18.5703125" style="10" bestFit="1" customWidth="1"/>
    <col min="5383" max="5383" width="21.7109375" style="10" bestFit="1" customWidth="1"/>
    <col min="5384" max="5384" width="58" style="10" bestFit="1" customWidth="1"/>
    <col min="5385" max="5385" width="13.7109375" style="10" bestFit="1" customWidth="1"/>
    <col min="5386" max="5386" width="14.42578125" style="10" bestFit="1" customWidth="1"/>
    <col min="5387" max="5387" width="14.28515625" style="10" bestFit="1" customWidth="1"/>
    <col min="5388" max="5388" width="11.85546875" style="10" bestFit="1" customWidth="1"/>
    <col min="5389" max="5389" width="9.28515625" style="10" bestFit="1" customWidth="1"/>
    <col min="5390" max="5390" width="15.28515625" style="10" bestFit="1" customWidth="1"/>
    <col min="5391" max="5391" width="33.85546875" style="10" bestFit="1" customWidth="1"/>
    <col min="5392" max="5392" width="6.7109375" style="10" bestFit="1" customWidth="1"/>
    <col min="5393" max="5394" width="10.7109375" style="10" bestFit="1" customWidth="1"/>
    <col min="5395" max="5396" width="8.7109375" style="10" bestFit="1" customWidth="1"/>
    <col min="5397" max="5397" width="8.5703125" style="10" bestFit="1" customWidth="1"/>
    <col min="5398" max="5398" width="8.28515625" style="10" bestFit="1" customWidth="1"/>
    <col min="5399" max="5633" width="8.85546875" style="10"/>
    <col min="5634" max="5634" width="12.7109375" style="10" bestFit="1" customWidth="1"/>
    <col min="5635" max="5635" width="10.7109375" style="10" bestFit="1" customWidth="1"/>
    <col min="5636" max="5636" width="11.42578125" style="10" bestFit="1" customWidth="1"/>
    <col min="5637" max="5637" width="18.28515625" style="10" bestFit="1" customWidth="1"/>
    <col min="5638" max="5638" width="18.5703125" style="10" bestFit="1" customWidth="1"/>
    <col min="5639" max="5639" width="21.7109375" style="10" bestFit="1" customWidth="1"/>
    <col min="5640" max="5640" width="58" style="10" bestFit="1" customWidth="1"/>
    <col min="5641" max="5641" width="13.7109375" style="10" bestFit="1" customWidth="1"/>
    <col min="5642" max="5642" width="14.42578125" style="10" bestFit="1" customWidth="1"/>
    <col min="5643" max="5643" width="14.28515625" style="10" bestFit="1" customWidth="1"/>
    <col min="5644" max="5644" width="11.85546875" style="10" bestFit="1" customWidth="1"/>
    <col min="5645" max="5645" width="9.28515625" style="10" bestFit="1" customWidth="1"/>
    <col min="5646" max="5646" width="15.28515625" style="10" bestFit="1" customWidth="1"/>
    <col min="5647" max="5647" width="33.85546875" style="10" bestFit="1" customWidth="1"/>
    <col min="5648" max="5648" width="6.7109375" style="10" bestFit="1" customWidth="1"/>
    <col min="5649" max="5650" width="10.7109375" style="10" bestFit="1" customWidth="1"/>
    <col min="5651" max="5652" width="8.7109375" style="10" bestFit="1" customWidth="1"/>
    <col min="5653" max="5653" width="8.5703125" style="10" bestFit="1" customWidth="1"/>
    <col min="5654" max="5654" width="8.28515625" style="10" bestFit="1" customWidth="1"/>
    <col min="5655" max="5889" width="8.85546875" style="10"/>
    <col min="5890" max="5890" width="12.7109375" style="10" bestFit="1" customWidth="1"/>
    <col min="5891" max="5891" width="10.7109375" style="10" bestFit="1" customWidth="1"/>
    <col min="5892" max="5892" width="11.42578125" style="10" bestFit="1" customWidth="1"/>
    <col min="5893" max="5893" width="18.28515625" style="10" bestFit="1" customWidth="1"/>
    <col min="5894" max="5894" width="18.5703125" style="10" bestFit="1" customWidth="1"/>
    <col min="5895" max="5895" width="21.7109375" style="10" bestFit="1" customWidth="1"/>
    <col min="5896" max="5896" width="58" style="10" bestFit="1" customWidth="1"/>
    <col min="5897" max="5897" width="13.7109375" style="10" bestFit="1" customWidth="1"/>
    <col min="5898" max="5898" width="14.42578125" style="10" bestFit="1" customWidth="1"/>
    <col min="5899" max="5899" width="14.28515625" style="10" bestFit="1" customWidth="1"/>
    <col min="5900" max="5900" width="11.85546875" style="10" bestFit="1" customWidth="1"/>
    <col min="5901" max="5901" width="9.28515625" style="10" bestFit="1" customWidth="1"/>
    <col min="5902" max="5902" width="15.28515625" style="10" bestFit="1" customWidth="1"/>
    <col min="5903" max="5903" width="33.85546875" style="10" bestFit="1" customWidth="1"/>
    <col min="5904" max="5904" width="6.7109375" style="10" bestFit="1" customWidth="1"/>
    <col min="5905" max="5906" width="10.7109375" style="10" bestFit="1" customWidth="1"/>
    <col min="5907" max="5908" width="8.7109375" style="10" bestFit="1" customWidth="1"/>
    <col min="5909" max="5909" width="8.5703125" style="10" bestFit="1" customWidth="1"/>
    <col min="5910" max="5910" width="8.28515625" style="10" bestFit="1" customWidth="1"/>
    <col min="5911" max="6145" width="8.85546875" style="10"/>
    <col min="6146" max="6146" width="12.7109375" style="10" bestFit="1" customWidth="1"/>
    <col min="6147" max="6147" width="10.7109375" style="10" bestFit="1" customWidth="1"/>
    <col min="6148" max="6148" width="11.42578125" style="10" bestFit="1" customWidth="1"/>
    <col min="6149" max="6149" width="18.28515625" style="10" bestFit="1" customWidth="1"/>
    <col min="6150" max="6150" width="18.5703125" style="10" bestFit="1" customWidth="1"/>
    <col min="6151" max="6151" width="21.7109375" style="10" bestFit="1" customWidth="1"/>
    <col min="6152" max="6152" width="58" style="10" bestFit="1" customWidth="1"/>
    <col min="6153" max="6153" width="13.7109375" style="10" bestFit="1" customWidth="1"/>
    <col min="6154" max="6154" width="14.42578125" style="10" bestFit="1" customWidth="1"/>
    <col min="6155" max="6155" width="14.28515625" style="10" bestFit="1" customWidth="1"/>
    <col min="6156" max="6156" width="11.85546875" style="10" bestFit="1" customWidth="1"/>
    <col min="6157" max="6157" width="9.28515625" style="10" bestFit="1" customWidth="1"/>
    <col min="6158" max="6158" width="15.28515625" style="10" bestFit="1" customWidth="1"/>
    <col min="6159" max="6159" width="33.85546875" style="10" bestFit="1" customWidth="1"/>
    <col min="6160" max="6160" width="6.7109375" style="10" bestFit="1" customWidth="1"/>
    <col min="6161" max="6162" width="10.7109375" style="10" bestFit="1" customWidth="1"/>
    <col min="6163" max="6164" width="8.7109375" style="10" bestFit="1" customWidth="1"/>
    <col min="6165" max="6165" width="8.5703125" style="10" bestFit="1" customWidth="1"/>
    <col min="6166" max="6166" width="8.28515625" style="10" bestFit="1" customWidth="1"/>
    <col min="6167" max="6401" width="8.85546875" style="10"/>
    <col min="6402" max="6402" width="12.7109375" style="10" bestFit="1" customWidth="1"/>
    <col min="6403" max="6403" width="10.7109375" style="10" bestFit="1" customWidth="1"/>
    <col min="6404" max="6404" width="11.42578125" style="10" bestFit="1" customWidth="1"/>
    <col min="6405" max="6405" width="18.28515625" style="10" bestFit="1" customWidth="1"/>
    <col min="6406" max="6406" width="18.5703125" style="10" bestFit="1" customWidth="1"/>
    <col min="6407" max="6407" width="21.7109375" style="10" bestFit="1" customWidth="1"/>
    <col min="6408" max="6408" width="58" style="10" bestFit="1" customWidth="1"/>
    <col min="6409" max="6409" width="13.7109375" style="10" bestFit="1" customWidth="1"/>
    <col min="6410" max="6410" width="14.42578125" style="10" bestFit="1" customWidth="1"/>
    <col min="6411" max="6411" width="14.28515625" style="10" bestFit="1" customWidth="1"/>
    <col min="6412" max="6412" width="11.85546875" style="10" bestFit="1" customWidth="1"/>
    <col min="6413" max="6413" width="9.28515625" style="10" bestFit="1" customWidth="1"/>
    <col min="6414" max="6414" width="15.28515625" style="10" bestFit="1" customWidth="1"/>
    <col min="6415" max="6415" width="33.85546875" style="10" bestFit="1" customWidth="1"/>
    <col min="6416" max="6416" width="6.7109375" style="10" bestFit="1" customWidth="1"/>
    <col min="6417" max="6418" width="10.7109375" style="10" bestFit="1" customWidth="1"/>
    <col min="6419" max="6420" width="8.7109375" style="10" bestFit="1" customWidth="1"/>
    <col min="6421" max="6421" width="8.5703125" style="10" bestFit="1" customWidth="1"/>
    <col min="6422" max="6422" width="8.28515625" style="10" bestFit="1" customWidth="1"/>
    <col min="6423" max="6657" width="8.85546875" style="10"/>
    <col min="6658" max="6658" width="12.7109375" style="10" bestFit="1" customWidth="1"/>
    <col min="6659" max="6659" width="10.7109375" style="10" bestFit="1" customWidth="1"/>
    <col min="6660" max="6660" width="11.42578125" style="10" bestFit="1" customWidth="1"/>
    <col min="6661" max="6661" width="18.28515625" style="10" bestFit="1" customWidth="1"/>
    <col min="6662" max="6662" width="18.5703125" style="10" bestFit="1" customWidth="1"/>
    <col min="6663" max="6663" width="21.7109375" style="10" bestFit="1" customWidth="1"/>
    <col min="6664" max="6664" width="58" style="10" bestFit="1" customWidth="1"/>
    <col min="6665" max="6665" width="13.7109375" style="10" bestFit="1" customWidth="1"/>
    <col min="6666" max="6666" width="14.42578125" style="10" bestFit="1" customWidth="1"/>
    <col min="6667" max="6667" width="14.28515625" style="10" bestFit="1" customWidth="1"/>
    <col min="6668" max="6668" width="11.85546875" style="10" bestFit="1" customWidth="1"/>
    <col min="6669" max="6669" width="9.28515625" style="10" bestFit="1" customWidth="1"/>
    <col min="6670" max="6670" width="15.28515625" style="10" bestFit="1" customWidth="1"/>
    <col min="6671" max="6671" width="33.85546875" style="10" bestFit="1" customWidth="1"/>
    <col min="6672" max="6672" width="6.7109375" style="10" bestFit="1" customWidth="1"/>
    <col min="6673" max="6674" width="10.7109375" style="10" bestFit="1" customWidth="1"/>
    <col min="6675" max="6676" width="8.7109375" style="10" bestFit="1" customWidth="1"/>
    <col min="6677" max="6677" width="8.5703125" style="10" bestFit="1" customWidth="1"/>
    <col min="6678" max="6678" width="8.28515625" style="10" bestFit="1" customWidth="1"/>
    <col min="6679" max="6913" width="8.85546875" style="10"/>
    <col min="6914" max="6914" width="12.7109375" style="10" bestFit="1" customWidth="1"/>
    <col min="6915" max="6915" width="10.7109375" style="10" bestFit="1" customWidth="1"/>
    <col min="6916" max="6916" width="11.42578125" style="10" bestFit="1" customWidth="1"/>
    <col min="6917" max="6917" width="18.28515625" style="10" bestFit="1" customWidth="1"/>
    <col min="6918" max="6918" width="18.5703125" style="10" bestFit="1" customWidth="1"/>
    <col min="6919" max="6919" width="21.7109375" style="10" bestFit="1" customWidth="1"/>
    <col min="6920" max="6920" width="58" style="10" bestFit="1" customWidth="1"/>
    <col min="6921" max="6921" width="13.7109375" style="10" bestFit="1" customWidth="1"/>
    <col min="6922" max="6922" width="14.42578125" style="10" bestFit="1" customWidth="1"/>
    <col min="6923" max="6923" width="14.28515625" style="10" bestFit="1" customWidth="1"/>
    <col min="6924" max="6924" width="11.85546875" style="10" bestFit="1" customWidth="1"/>
    <col min="6925" max="6925" width="9.28515625" style="10" bestFit="1" customWidth="1"/>
    <col min="6926" max="6926" width="15.28515625" style="10" bestFit="1" customWidth="1"/>
    <col min="6927" max="6927" width="33.85546875" style="10" bestFit="1" customWidth="1"/>
    <col min="6928" max="6928" width="6.7109375" style="10" bestFit="1" customWidth="1"/>
    <col min="6929" max="6930" width="10.7109375" style="10" bestFit="1" customWidth="1"/>
    <col min="6931" max="6932" width="8.7109375" style="10" bestFit="1" customWidth="1"/>
    <col min="6933" max="6933" width="8.5703125" style="10" bestFit="1" customWidth="1"/>
    <col min="6934" max="6934" width="8.28515625" style="10" bestFit="1" customWidth="1"/>
    <col min="6935" max="7169" width="8.85546875" style="10"/>
    <col min="7170" max="7170" width="12.7109375" style="10" bestFit="1" customWidth="1"/>
    <col min="7171" max="7171" width="10.7109375" style="10" bestFit="1" customWidth="1"/>
    <col min="7172" max="7172" width="11.42578125" style="10" bestFit="1" customWidth="1"/>
    <col min="7173" max="7173" width="18.28515625" style="10" bestFit="1" customWidth="1"/>
    <col min="7174" max="7174" width="18.5703125" style="10" bestFit="1" customWidth="1"/>
    <col min="7175" max="7175" width="21.7109375" style="10" bestFit="1" customWidth="1"/>
    <col min="7176" max="7176" width="58" style="10" bestFit="1" customWidth="1"/>
    <col min="7177" max="7177" width="13.7109375" style="10" bestFit="1" customWidth="1"/>
    <col min="7178" max="7178" width="14.42578125" style="10" bestFit="1" customWidth="1"/>
    <col min="7179" max="7179" width="14.28515625" style="10" bestFit="1" customWidth="1"/>
    <col min="7180" max="7180" width="11.85546875" style="10" bestFit="1" customWidth="1"/>
    <col min="7181" max="7181" width="9.28515625" style="10" bestFit="1" customWidth="1"/>
    <col min="7182" max="7182" width="15.28515625" style="10" bestFit="1" customWidth="1"/>
    <col min="7183" max="7183" width="33.85546875" style="10" bestFit="1" customWidth="1"/>
    <col min="7184" max="7184" width="6.7109375" style="10" bestFit="1" customWidth="1"/>
    <col min="7185" max="7186" width="10.7109375" style="10" bestFit="1" customWidth="1"/>
    <col min="7187" max="7188" width="8.7109375" style="10" bestFit="1" customWidth="1"/>
    <col min="7189" max="7189" width="8.5703125" style="10" bestFit="1" customWidth="1"/>
    <col min="7190" max="7190" width="8.28515625" style="10" bestFit="1" customWidth="1"/>
    <col min="7191" max="7425" width="8.85546875" style="10"/>
    <col min="7426" max="7426" width="12.7109375" style="10" bestFit="1" customWidth="1"/>
    <col min="7427" max="7427" width="10.7109375" style="10" bestFit="1" customWidth="1"/>
    <col min="7428" max="7428" width="11.42578125" style="10" bestFit="1" customWidth="1"/>
    <col min="7429" max="7429" width="18.28515625" style="10" bestFit="1" customWidth="1"/>
    <col min="7430" max="7430" width="18.5703125" style="10" bestFit="1" customWidth="1"/>
    <col min="7431" max="7431" width="21.7109375" style="10" bestFit="1" customWidth="1"/>
    <col min="7432" max="7432" width="58" style="10" bestFit="1" customWidth="1"/>
    <col min="7433" max="7433" width="13.7109375" style="10" bestFit="1" customWidth="1"/>
    <col min="7434" max="7434" width="14.42578125" style="10" bestFit="1" customWidth="1"/>
    <col min="7435" max="7435" width="14.28515625" style="10" bestFit="1" customWidth="1"/>
    <col min="7436" max="7436" width="11.85546875" style="10" bestFit="1" customWidth="1"/>
    <col min="7437" max="7437" width="9.28515625" style="10" bestFit="1" customWidth="1"/>
    <col min="7438" max="7438" width="15.28515625" style="10" bestFit="1" customWidth="1"/>
    <col min="7439" max="7439" width="33.85546875" style="10" bestFit="1" customWidth="1"/>
    <col min="7440" max="7440" width="6.7109375" style="10" bestFit="1" customWidth="1"/>
    <col min="7441" max="7442" width="10.7109375" style="10" bestFit="1" customWidth="1"/>
    <col min="7443" max="7444" width="8.7109375" style="10" bestFit="1" customWidth="1"/>
    <col min="7445" max="7445" width="8.5703125" style="10" bestFit="1" customWidth="1"/>
    <col min="7446" max="7446" width="8.28515625" style="10" bestFit="1" customWidth="1"/>
    <col min="7447" max="7681" width="8.85546875" style="10"/>
    <col min="7682" max="7682" width="12.7109375" style="10" bestFit="1" customWidth="1"/>
    <col min="7683" max="7683" width="10.7109375" style="10" bestFit="1" customWidth="1"/>
    <col min="7684" max="7684" width="11.42578125" style="10" bestFit="1" customWidth="1"/>
    <col min="7685" max="7685" width="18.28515625" style="10" bestFit="1" customWidth="1"/>
    <col min="7686" max="7686" width="18.5703125" style="10" bestFit="1" customWidth="1"/>
    <col min="7687" max="7687" width="21.7109375" style="10" bestFit="1" customWidth="1"/>
    <col min="7688" max="7688" width="58" style="10" bestFit="1" customWidth="1"/>
    <col min="7689" max="7689" width="13.7109375" style="10" bestFit="1" customWidth="1"/>
    <col min="7690" max="7690" width="14.42578125" style="10" bestFit="1" customWidth="1"/>
    <col min="7691" max="7691" width="14.28515625" style="10" bestFit="1" customWidth="1"/>
    <col min="7692" max="7692" width="11.85546875" style="10" bestFit="1" customWidth="1"/>
    <col min="7693" max="7693" width="9.28515625" style="10" bestFit="1" customWidth="1"/>
    <col min="7694" max="7694" width="15.28515625" style="10" bestFit="1" customWidth="1"/>
    <col min="7695" max="7695" width="33.85546875" style="10" bestFit="1" customWidth="1"/>
    <col min="7696" max="7696" width="6.7109375" style="10" bestFit="1" customWidth="1"/>
    <col min="7697" max="7698" width="10.7109375" style="10" bestFit="1" customWidth="1"/>
    <col min="7699" max="7700" width="8.7109375" style="10" bestFit="1" customWidth="1"/>
    <col min="7701" max="7701" width="8.5703125" style="10" bestFit="1" customWidth="1"/>
    <col min="7702" max="7702" width="8.28515625" style="10" bestFit="1" customWidth="1"/>
    <col min="7703" max="7937" width="8.85546875" style="10"/>
    <col min="7938" max="7938" width="12.7109375" style="10" bestFit="1" customWidth="1"/>
    <col min="7939" max="7939" width="10.7109375" style="10" bestFit="1" customWidth="1"/>
    <col min="7940" max="7940" width="11.42578125" style="10" bestFit="1" customWidth="1"/>
    <col min="7941" max="7941" width="18.28515625" style="10" bestFit="1" customWidth="1"/>
    <col min="7942" max="7942" width="18.5703125" style="10" bestFit="1" customWidth="1"/>
    <col min="7943" max="7943" width="21.7109375" style="10" bestFit="1" customWidth="1"/>
    <col min="7944" max="7944" width="58" style="10" bestFit="1" customWidth="1"/>
    <col min="7945" max="7945" width="13.7109375" style="10" bestFit="1" customWidth="1"/>
    <col min="7946" max="7946" width="14.42578125" style="10" bestFit="1" customWidth="1"/>
    <col min="7947" max="7947" width="14.28515625" style="10" bestFit="1" customWidth="1"/>
    <col min="7948" max="7948" width="11.85546875" style="10" bestFit="1" customWidth="1"/>
    <col min="7949" max="7949" width="9.28515625" style="10" bestFit="1" customWidth="1"/>
    <col min="7950" max="7950" width="15.28515625" style="10" bestFit="1" customWidth="1"/>
    <col min="7951" max="7951" width="33.85546875" style="10" bestFit="1" customWidth="1"/>
    <col min="7952" max="7952" width="6.7109375" style="10" bestFit="1" customWidth="1"/>
    <col min="7953" max="7954" width="10.7109375" style="10" bestFit="1" customWidth="1"/>
    <col min="7955" max="7956" width="8.7109375" style="10" bestFit="1" customWidth="1"/>
    <col min="7957" max="7957" width="8.5703125" style="10" bestFit="1" customWidth="1"/>
    <col min="7958" max="7958" width="8.28515625" style="10" bestFit="1" customWidth="1"/>
    <col min="7959" max="8193" width="8.85546875" style="10"/>
    <col min="8194" max="8194" width="12.7109375" style="10" bestFit="1" customWidth="1"/>
    <col min="8195" max="8195" width="10.7109375" style="10" bestFit="1" customWidth="1"/>
    <col min="8196" max="8196" width="11.42578125" style="10" bestFit="1" customWidth="1"/>
    <col min="8197" max="8197" width="18.28515625" style="10" bestFit="1" customWidth="1"/>
    <col min="8198" max="8198" width="18.5703125" style="10" bestFit="1" customWidth="1"/>
    <col min="8199" max="8199" width="21.7109375" style="10" bestFit="1" customWidth="1"/>
    <col min="8200" max="8200" width="58" style="10" bestFit="1" customWidth="1"/>
    <col min="8201" max="8201" width="13.7109375" style="10" bestFit="1" customWidth="1"/>
    <col min="8202" max="8202" width="14.42578125" style="10" bestFit="1" customWidth="1"/>
    <col min="8203" max="8203" width="14.28515625" style="10" bestFit="1" customWidth="1"/>
    <col min="8204" max="8204" width="11.85546875" style="10" bestFit="1" customWidth="1"/>
    <col min="8205" max="8205" width="9.28515625" style="10" bestFit="1" customWidth="1"/>
    <col min="8206" max="8206" width="15.28515625" style="10" bestFit="1" customWidth="1"/>
    <col min="8207" max="8207" width="33.85546875" style="10" bestFit="1" customWidth="1"/>
    <col min="8208" max="8208" width="6.7109375" style="10" bestFit="1" customWidth="1"/>
    <col min="8209" max="8210" width="10.7109375" style="10" bestFit="1" customWidth="1"/>
    <col min="8211" max="8212" width="8.7109375" style="10" bestFit="1" customWidth="1"/>
    <col min="8213" max="8213" width="8.5703125" style="10" bestFit="1" customWidth="1"/>
    <col min="8214" max="8214" width="8.28515625" style="10" bestFit="1" customWidth="1"/>
    <col min="8215" max="8449" width="8.85546875" style="10"/>
    <col min="8450" max="8450" width="12.7109375" style="10" bestFit="1" customWidth="1"/>
    <col min="8451" max="8451" width="10.7109375" style="10" bestFit="1" customWidth="1"/>
    <col min="8452" max="8452" width="11.42578125" style="10" bestFit="1" customWidth="1"/>
    <col min="8453" max="8453" width="18.28515625" style="10" bestFit="1" customWidth="1"/>
    <col min="8454" max="8454" width="18.5703125" style="10" bestFit="1" customWidth="1"/>
    <col min="8455" max="8455" width="21.7109375" style="10" bestFit="1" customWidth="1"/>
    <col min="8456" max="8456" width="58" style="10" bestFit="1" customWidth="1"/>
    <col min="8457" max="8457" width="13.7109375" style="10" bestFit="1" customWidth="1"/>
    <col min="8458" max="8458" width="14.42578125" style="10" bestFit="1" customWidth="1"/>
    <col min="8459" max="8459" width="14.28515625" style="10" bestFit="1" customWidth="1"/>
    <col min="8460" max="8460" width="11.85546875" style="10" bestFit="1" customWidth="1"/>
    <col min="8461" max="8461" width="9.28515625" style="10" bestFit="1" customWidth="1"/>
    <col min="8462" max="8462" width="15.28515625" style="10" bestFit="1" customWidth="1"/>
    <col min="8463" max="8463" width="33.85546875" style="10" bestFit="1" customWidth="1"/>
    <col min="8464" max="8464" width="6.7109375" style="10" bestFit="1" customWidth="1"/>
    <col min="8465" max="8466" width="10.7109375" style="10" bestFit="1" customWidth="1"/>
    <col min="8467" max="8468" width="8.7109375" style="10" bestFit="1" customWidth="1"/>
    <col min="8469" max="8469" width="8.5703125" style="10" bestFit="1" customWidth="1"/>
    <col min="8470" max="8470" width="8.28515625" style="10" bestFit="1" customWidth="1"/>
    <col min="8471" max="8705" width="8.85546875" style="10"/>
    <col min="8706" max="8706" width="12.7109375" style="10" bestFit="1" customWidth="1"/>
    <col min="8707" max="8707" width="10.7109375" style="10" bestFit="1" customWidth="1"/>
    <col min="8708" max="8708" width="11.42578125" style="10" bestFit="1" customWidth="1"/>
    <col min="8709" max="8709" width="18.28515625" style="10" bestFit="1" customWidth="1"/>
    <col min="8710" max="8710" width="18.5703125" style="10" bestFit="1" customWidth="1"/>
    <col min="8711" max="8711" width="21.7109375" style="10" bestFit="1" customWidth="1"/>
    <col min="8712" max="8712" width="58" style="10" bestFit="1" customWidth="1"/>
    <col min="8713" max="8713" width="13.7109375" style="10" bestFit="1" customWidth="1"/>
    <col min="8714" max="8714" width="14.42578125" style="10" bestFit="1" customWidth="1"/>
    <col min="8715" max="8715" width="14.28515625" style="10" bestFit="1" customWidth="1"/>
    <col min="8716" max="8716" width="11.85546875" style="10" bestFit="1" customWidth="1"/>
    <col min="8717" max="8717" width="9.28515625" style="10" bestFit="1" customWidth="1"/>
    <col min="8718" max="8718" width="15.28515625" style="10" bestFit="1" customWidth="1"/>
    <col min="8719" max="8719" width="33.85546875" style="10" bestFit="1" customWidth="1"/>
    <col min="8720" max="8720" width="6.7109375" style="10" bestFit="1" customWidth="1"/>
    <col min="8721" max="8722" width="10.7109375" style="10" bestFit="1" customWidth="1"/>
    <col min="8723" max="8724" width="8.7109375" style="10" bestFit="1" customWidth="1"/>
    <col min="8725" max="8725" width="8.5703125" style="10" bestFit="1" customWidth="1"/>
    <col min="8726" max="8726" width="8.28515625" style="10" bestFit="1" customWidth="1"/>
    <col min="8727" max="8961" width="8.85546875" style="10"/>
    <col min="8962" max="8962" width="12.7109375" style="10" bestFit="1" customWidth="1"/>
    <col min="8963" max="8963" width="10.7109375" style="10" bestFit="1" customWidth="1"/>
    <col min="8964" max="8964" width="11.42578125" style="10" bestFit="1" customWidth="1"/>
    <col min="8965" max="8965" width="18.28515625" style="10" bestFit="1" customWidth="1"/>
    <col min="8966" max="8966" width="18.5703125" style="10" bestFit="1" customWidth="1"/>
    <col min="8967" max="8967" width="21.7109375" style="10" bestFit="1" customWidth="1"/>
    <col min="8968" max="8968" width="58" style="10" bestFit="1" customWidth="1"/>
    <col min="8969" max="8969" width="13.7109375" style="10" bestFit="1" customWidth="1"/>
    <col min="8970" max="8970" width="14.42578125" style="10" bestFit="1" customWidth="1"/>
    <col min="8971" max="8971" width="14.28515625" style="10" bestFit="1" customWidth="1"/>
    <col min="8972" max="8972" width="11.85546875" style="10" bestFit="1" customWidth="1"/>
    <col min="8973" max="8973" width="9.28515625" style="10" bestFit="1" customWidth="1"/>
    <col min="8974" max="8974" width="15.28515625" style="10" bestFit="1" customWidth="1"/>
    <col min="8975" max="8975" width="33.85546875" style="10" bestFit="1" customWidth="1"/>
    <col min="8976" max="8976" width="6.7109375" style="10" bestFit="1" customWidth="1"/>
    <col min="8977" max="8978" width="10.7109375" style="10" bestFit="1" customWidth="1"/>
    <col min="8979" max="8980" width="8.7109375" style="10" bestFit="1" customWidth="1"/>
    <col min="8981" max="8981" width="8.5703125" style="10" bestFit="1" customWidth="1"/>
    <col min="8982" max="8982" width="8.28515625" style="10" bestFit="1" customWidth="1"/>
    <col min="8983" max="9217" width="8.85546875" style="10"/>
    <col min="9218" max="9218" width="12.7109375" style="10" bestFit="1" customWidth="1"/>
    <col min="9219" max="9219" width="10.7109375" style="10" bestFit="1" customWidth="1"/>
    <col min="9220" max="9220" width="11.42578125" style="10" bestFit="1" customWidth="1"/>
    <col min="9221" max="9221" width="18.28515625" style="10" bestFit="1" customWidth="1"/>
    <col min="9222" max="9222" width="18.5703125" style="10" bestFit="1" customWidth="1"/>
    <col min="9223" max="9223" width="21.7109375" style="10" bestFit="1" customWidth="1"/>
    <col min="9224" max="9224" width="58" style="10" bestFit="1" customWidth="1"/>
    <col min="9225" max="9225" width="13.7109375" style="10" bestFit="1" customWidth="1"/>
    <col min="9226" max="9226" width="14.42578125" style="10" bestFit="1" customWidth="1"/>
    <col min="9227" max="9227" width="14.28515625" style="10" bestFit="1" customWidth="1"/>
    <col min="9228" max="9228" width="11.85546875" style="10" bestFit="1" customWidth="1"/>
    <col min="9229" max="9229" width="9.28515625" style="10" bestFit="1" customWidth="1"/>
    <col min="9230" max="9230" width="15.28515625" style="10" bestFit="1" customWidth="1"/>
    <col min="9231" max="9231" width="33.85546875" style="10" bestFit="1" customWidth="1"/>
    <col min="9232" max="9232" width="6.7109375" style="10" bestFit="1" customWidth="1"/>
    <col min="9233" max="9234" width="10.7109375" style="10" bestFit="1" customWidth="1"/>
    <col min="9235" max="9236" width="8.7109375" style="10" bestFit="1" customWidth="1"/>
    <col min="9237" max="9237" width="8.5703125" style="10" bestFit="1" customWidth="1"/>
    <col min="9238" max="9238" width="8.28515625" style="10" bestFit="1" customWidth="1"/>
    <col min="9239" max="9473" width="8.85546875" style="10"/>
    <col min="9474" max="9474" width="12.7109375" style="10" bestFit="1" customWidth="1"/>
    <col min="9475" max="9475" width="10.7109375" style="10" bestFit="1" customWidth="1"/>
    <col min="9476" max="9476" width="11.42578125" style="10" bestFit="1" customWidth="1"/>
    <col min="9477" max="9477" width="18.28515625" style="10" bestFit="1" customWidth="1"/>
    <col min="9478" max="9478" width="18.5703125" style="10" bestFit="1" customWidth="1"/>
    <col min="9479" max="9479" width="21.7109375" style="10" bestFit="1" customWidth="1"/>
    <col min="9480" max="9480" width="58" style="10" bestFit="1" customWidth="1"/>
    <col min="9481" max="9481" width="13.7109375" style="10" bestFit="1" customWidth="1"/>
    <col min="9482" max="9482" width="14.42578125" style="10" bestFit="1" customWidth="1"/>
    <col min="9483" max="9483" width="14.28515625" style="10" bestFit="1" customWidth="1"/>
    <col min="9484" max="9484" width="11.85546875" style="10" bestFit="1" customWidth="1"/>
    <col min="9485" max="9485" width="9.28515625" style="10" bestFit="1" customWidth="1"/>
    <col min="9486" max="9486" width="15.28515625" style="10" bestFit="1" customWidth="1"/>
    <col min="9487" max="9487" width="33.85546875" style="10" bestFit="1" customWidth="1"/>
    <col min="9488" max="9488" width="6.7109375" style="10" bestFit="1" customWidth="1"/>
    <col min="9489" max="9490" width="10.7109375" style="10" bestFit="1" customWidth="1"/>
    <col min="9491" max="9492" width="8.7109375" style="10" bestFit="1" customWidth="1"/>
    <col min="9493" max="9493" width="8.5703125" style="10" bestFit="1" customWidth="1"/>
    <col min="9494" max="9494" width="8.28515625" style="10" bestFit="1" customWidth="1"/>
    <col min="9495" max="9729" width="8.85546875" style="10"/>
    <col min="9730" max="9730" width="12.7109375" style="10" bestFit="1" customWidth="1"/>
    <col min="9731" max="9731" width="10.7109375" style="10" bestFit="1" customWidth="1"/>
    <col min="9732" max="9732" width="11.42578125" style="10" bestFit="1" customWidth="1"/>
    <col min="9733" max="9733" width="18.28515625" style="10" bestFit="1" customWidth="1"/>
    <col min="9734" max="9734" width="18.5703125" style="10" bestFit="1" customWidth="1"/>
    <col min="9735" max="9735" width="21.7109375" style="10" bestFit="1" customWidth="1"/>
    <col min="9736" max="9736" width="58" style="10" bestFit="1" customWidth="1"/>
    <col min="9737" max="9737" width="13.7109375" style="10" bestFit="1" customWidth="1"/>
    <col min="9738" max="9738" width="14.42578125" style="10" bestFit="1" customWidth="1"/>
    <col min="9739" max="9739" width="14.28515625" style="10" bestFit="1" customWidth="1"/>
    <col min="9740" max="9740" width="11.85546875" style="10" bestFit="1" customWidth="1"/>
    <col min="9741" max="9741" width="9.28515625" style="10" bestFit="1" customWidth="1"/>
    <col min="9742" max="9742" width="15.28515625" style="10" bestFit="1" customWidth="1"/>
    <col min="9743" max="9743" width="33.85546875" style="10" bestFit="1" customWidth="1"/>
    <col min="9744" max="9744" width="6.7109375" style="10" bestFit="1" customWidth="1"/>
    <col min="9745" max="9746" width="10.7109375" style="10" bestFit="1" customWidth="1"/>
    <col min="9747" max="9748" width="8.7109375" style="10" bestFit="1" customWidth="1"/>
    <col min="9749" max="9749" width="8.5703125" style="10" bestFit="1" customWidth="1"/>
    <col min="9750" max="9750" width="8.28515625" style="10" bestFit="1" customWidth="1"/>
    <col min="9751" max="9985" width="8.85546875" style="10"/>
    <col min="9986" max="9986" width="12.7109375" style="10" bestFit="1" customWidth="1"/>
    <col min="9987" max="9987" width="10.7109375" style="10" bestFit="1" customWidth="1"/>
    <col min="9988" max="9988" width="11.42578125" style="10" bestFit="1" customWidth="1"/>
    <col min="9989" max="9989" width="18.28515625" style="10" bestFit="1" customWidth="1"/>
    <col min="9990" max="9990" width="18.5703125" style="10" bestFit="1" customWidth="1"/>
    <col min="9991" max="9991" width="21.7109375" style="10" bestFit="1" customWidth="1"/>
    <col min="9992" max="9992" width="58" style="10" bestFit="1" customWidth="1"/>
    <col min="9993" max="9993" width="13.7109375" style="10" bestFit="1" customWidth="1"/>
    <col min="9994" max="9994" width="14.42578125" style="10" bestFit="1" customWidth="1"/>
    <col min="9995" max="9995" width="14.28515625" style="10" bestFit="1" customWidth="1"/>
    <col min="9996" max="9996" width="11.85546875" style="10" bestFit="1" customWidth="1"/>
    <col min="9997" max="9997" width="9.28515625" style="10" bestFit="1" customWidth="1"/>
    <col min="9998" max="9998" width="15.28515625" style="10" bestFit="1" customWidth="1"/>
    <col min="9999" max="9999" width="33.85546875" style="10" bestFit="1" customWidth="1"/>
    <col min="10000" max="10000" width="6.7109375" style="10" bestFit="1" customWidth="1"/>
    <col min="10001" max="10002" width="10.7109375" style="10" bestFit="1" customWidth="1"/>
    <col min="10003" max="10004" width="8.7109375" style="10" bestFit="1" customWidth="1"/>
    <col min="10005" max="10005" width="8.5703125" style="10" bestFit="1" customWidth="1"/>
    <col min="10006" max="10006" width="8.28515625" style="10" bestFit="1" customWidth="1"/>
    <col min="10007" max="10241" width="8.85546875" style="10"/>
    <col min="10242" max="10242" width="12.7109375" style="10" bestFit="1" customWidth="1"/>
    <col min="10243" max="10243" width="10.7109375" style="10" bestFit="1" customWidth="1"/>
    <col min="10244" max="10244" width="11.42578125" style="10" bestFit="1" customWidth="1"/>
    <col min="10245" max="10245" width="18.28515625" style="10" bestFit="1" customWidth="1"/>
    <col min="10246" max="10246" width="18.5703125" style="10" bestFit="1" customWidth="1"/>
    <col min="10247" max="10247" width="21.7109375" style="10" bestFit="1" customWidth="1"/>
    <col min="10248" max="10248" width="58" style="10" bestFit="1" customWidth="1"/>
    <col min="10249" max="10249" width="13.7109375" style="10" bestFit="1" customWidth="1"/>
    <col min="10250" max="10250" width="14.42578125" style="10" bestFit="1" customWidth="1"/>
    <col min="10251" max="10251" width="14.28515625" style="10" bestFit="1" customWidth="1"/>
    <col min="10252" max="10252" width="11.85546875" style="10" bestFit="1" customWidth="1"/>
    <col min="10253" max="10253" width="9.28515625" style="10" bestFit="1" customWidth="1"/>
    <col min="10254" max="10254" width="15.28515625" style="10" bestFit="1" customWidth="1"/>
    <col min="10255" max="10255" width="33.85546875" style="10" bestFit="1" customWidth="1"/>
    <col min="10256" max="10256" width="6.7109375" style="10" bestFit="1" customWidth="1"/>
    <col min="10257" max="10258" width="10.7109375" style="10" bestFit="1" customWidth="1"/>
    <col min="10259" max="10260" width="8.7109375" style="10" bestFit="1" customWidth="1"/>
    <col min="10261" max="10261" width="8.5703125" style="10" bestFit="1" customWidth="1"/>
    <col min="10262" max="10262" width="8.28515625" style="10" bestFit="1" customWidth="1"/>
    <col min="10263" max="10497" width="8.85546875" style="10"/>
    <col min="10498" max="10498" width="12.7109375" style="10" bestFit="1" customWidth="1"/>
    <col min="10499" max="10499" width="10.7109375" style="10" bestFit="1" customWidth="1"/>
    <col min="10500" max="10500" width="11.42578125" style="10" bestFit="1" customWidth="1"/>
    <col min="10501" max="10501" width="18.28515625" style="10" bestFit="1" customWidth="1"/>
    <col min="10502" max="10502" width="18.5703125" style="10" bestFit="1" customWidth="1"/>
    <col min="10503" max="10503" width="21.7109375" style="10" bestFit="1" customWidth="1"/>
    <col min="10504" max="10504" width="58" style="10" bestFit="1" customWidth="1"/>
    <col min="10505" max="10505" width="13.7109375" style="10" bestFit="1" customWidth="1"/>
    <col min="10506" max="10506" width="14.42578125" style="10" bestFit="1" customWidth="1"/>
    <col min="10507" max="10507" width="14.28515625" style="10" bestFit="1" customWidth="1"/>
    <col min="10508" max="10508" width="11.85546875" style="10" bestFit="1" customWidth="1"/>
    <col min="10509" max="10509" width="9.28515625" style="10" bestFit="1" customWidth="1"/>
    <col min="10510" max="10510" width="15.28515625" style="10" bestFit="1" customWidth="1"/>
    <col min="10511" max="10511" width="33.85546875" style="10" bestFit="1" customWidth="1"/>
    <col min="10512" max="10512" width="6.7109375" style="10" bestFit="1" customWidth="1"/>
    <col min="10513" max="10514" width="10.7109375" style="10" bestFit="1" customWidth="1"/>
    <col min="10515" max="10516" width="8.7109375" style="10" bestFit="1" customWidth="1"/>
    <col min="10517" max="10517" width="8.5703125" style="10" bestFit="1" customWidth="1"/>
    <col min="10518" max="10518" width="8.28515625" style="10" bestFit="1" customWidth="1"/>
    <col min="10519" max="10753" width="8.85546875" style="10"/>
    <col min="10754" max="10754" width="12.7109375" style="10" bestFit="1" customWidth="1"/>
    <col min="10755" max="10755" width="10.7109375" style="10" bestFit="1" customWidth="1"/>
    <col min="10756" max="10756" width="11.42578125" style="10" bestFit="1" customWidth="1"/>
    <col min="10757" max="10757" width="18.28515625" style="10" bestFit="1" customWidth="1"/>
    <col min="10758" max="10758" width="18.5703125" style="10" bestFit="1" customWidth="1"/>
    <col min="10759" max="10759" width="21.7109375" style="10" bestFit="1" customWidth="1"/>
    <col min="10760" max="10760" width="58" style="10" bestFit="1" customWidth="1"/>
    <col min="10761" max="10761" width="13.7109375" style="10" bestFit="1" customWidth="1"/>
    <col min="10762" max="10762" width="14.42578125" style="10" bestFit="1" customWidth="1"/>
    <col min="10763" max="10763" width="14.28515625" style="10" bestFit="1" customWidth="1"/>
    <col min="10764" max="10764" width="11.85546875" style="10" bestFit="1" customWidth="1"/>
    <col min="10765" max="10765" width="9.28515625" style="10" bestFit="1" customWidth="1"/>
    <col min="10766" max="10766" width="15.28515625" style="10" bestFit="1" customWidth="1"/>
    <col min="10767" max="10767" width="33.85546875" style="10" bestFit="1" customWidth="1"/>
    <col min="10768" max="10768" width="6.7109375" style="10" bestFit="1" customWidth="1"/>
    <col min="10769" max="10770" width="10.7109375" style="10" bestFit="1" customWidth="1"/>
    <col min="10771" max="10772" width="8.7109375" style="10" bestFit="1" customWidth="1"/>
    <col min="10773" max="10773" width="8.5703125" style="10" bestFit="1" customWidth="1"/>
    <col min="10774" max="10774" width="8.28515625" style="10" bestFit="1" customWidth="1"/>
    <col min="10775" max="11009" width="8.85546875" style="10"/>
    <col min="11010" max="11010" width="12.7109375" style="10" bestFit="1" customWidth="1"/>
    <col min="11011" max="11011" width="10.7109375" style="10" bestFit="1" customWidth="1"/>
    <col min="11012" max="11012" width="11.42578125" style="10" bestFit="1" customWidth="1"/>
    <col min="11013" max="11013" width="18.28515625" style="10" bestFit="1" customWidth="1"/>
    <col min="11014" max="11014" width="18.5703125" style="10" bestFit="1" customWidth="1"/>
    <col min="11015" max="11015" width="21.7109375" style="10" bestFit="1" customWidth="1"/>
    <col min="11016" max="11016" width="58" style="10" bestFit="1" customWidth="1"/>
    <col min="11017" max="11017" width="13.7109375" style="10" bestFit="1" customWidth="1"/>
    <col min="11018" max="11018" width="14.42578125" style="10" bestFit="1" customWidth="1"/>
    <col min="11019" max="11019" width="14.28515625" style="10" bestFit="1" customWidth="1"/>
    <col min="11020" max="11020" width="11.85546875" style="10" bestFit="1" customWidth="1"/>
    <col min="11021" max="11021" width="9.28515625" style="10" bestFit="1" customWidth="1"/>
    <col min="11022" max="11022" width="15.28515625" style="10" bestFit="1" customWidth="1"/>
    <col min="11023" max="11023" width="33.85546875" style="10" bestFit="1" customWidth="1"/>
    <col min="11024" max="11024" width="6.7109375" style="10" bestFit="1" customWidth="1"/>
    <col min="11025" max="11026" width="10.7109375" style="10" bestFit="1" customWidth="1"/>
    <col min="11027" max="11028" width="8.7109375" style="10" bestFit="1" customWidth="1"/>
    <col min="11029" max="11029" width="8.5703125" style="10" bestFit="1" customWidth="1"/>
    <col min="11030" max="11030" width="8.28515625" style="10" bestFit="1" customWidth="1"/>
    <col min="11031" max="11265" width="8.85546875" style="10"/>
    <col min="11266" max="11266" width="12.7109375" style="10" bestFit="1" customWidth="1"/>
    <col min="11267" max="11267" width="10.7109375" style="10" bestFit="1" customWidth="1"/>
    <col min="11268" max="11268" width="11.42578125" style="10" bestFit="1" customWidth="1"/>
    <col min="11269" max="11269" width="18.28515625" style="10" bestFit="1" customWidth="1"/>
    <col min="11270" max="11270" width="18.5703125" style="10" bestFit="1" customWidth="1"/>
    <col min="11271" max="11271" width="21.7109375" style="10" bestFit="1" customWidth="1"/>
    <col min="11272" max="11272" width="58" style="10" bestFit="1" customWidth="1"/>
    <col min="11273" max="11273" width="13.7109375" style="10" bestFit="1" customWidth="1"/>
    <col min="11274" max="11274" width="14.42578125" style="10" bestFit="1" customWidth="1"/>
    <col min="11275" max="11275" width="14.28515625" style="10" bestFit="1" customWidth="1"/>
    <col min="11276" max="11276" width="11.85546875" style="10" bestFit="1" customWidth="1"/>
    <col min="11277" max="11277" width="9.28515625" style="10" bestFit="1" customWidth="1"/>
    <col min="11278" max="11278" width="15.28515625" style="10" bestFit="1" customWidth="1"/>
    <col min="11279" max="11279" width="33.85546875" style="10" bestFit="1" customWidth="1"/>
    <col min="11280" max="11280" width="6.7109375" style="10" bestFit="1" customWidth="1"/>
    <col min="11281" max="11282" width="10.7109375" style="10" bestFit="1" customWidth="1"/>
    <col min="11283" max="11284" width="8.7109375" style="10" bestFit="1" customWidth="1"/>
    <col min="11285" max="11285" width="8.5703125" style="10" bestFit="1" customWidth="1"/>
    <col min="11286" max="11286" width="8.28515625" style="10" bestFit="1" customWidth="1"/>
    <col min="11287" max="11521" width="8.85546875" style="10"/>
    <col min="11522" max="11522" width="12.7109375" style="10" bestFit="1" customWidth="1"/>
    <col min="11523" max="11523" width="10.7109375" style="10" bestFit="1" customWidth="1"/>
    <col min="11524" max="11524" width="11.42578125" style="10" bestFit="1" customWidth="1"/>
    <col min="11525" max="11525" width="18.28515625" style="10" bestFit="1" customWidth="1"/>
    <col min="11526" max="11526" width="18.5703125" style="10" bestFit="1" customWidth="1"/>
    <col min="11527" max="11527" width="21.7109375" style="10" bestFit="1" customWidth="1"/>
    <col min="11528" max="11528" width="58" style="10" bestFit="1" customWidth="1"/>
    <col min="11529" max="11529" width="13.7109375" style="10" bestFit="1" customWidth="1"/>
    <col min="11530" max="11530" width="14.42578125" style="10" bestFit="1" customWidth="1"/>
    <col min="11531" max="11531" width="14.28515625" style="10" bestFit="1" customWidth="1"/>
    <col min="11532" max="11532" width="11.85546875" style="10" bestFit="1" customWidth="1"/>
    <col min="11533" max="11533" width="9.28515625" style="10" bestFit="1" customWidth="1"/>
    <col min="11534" max="11534" width="15.28515625" style="10" bestFit="1" customWidth="1"/>
    <col min="11535" max="11535" width="33.85546875" style="10" bestFit="1" customWidth="1"/>
    <col min="11536" max="11536" width="6.7109375" style="10" bestFit="1" customWidth="1"/>
    <col min="11537" max="11538" width="10.7109375" style="10" bestFit="1" customWidth="1"/>
    <col min="11539" max="11540" width="8.7109375" style="10" bestFit="1" customWidth="1"/>
    <col min="11541" max="11541" width="8.5703125" style="10" bestFit="1" customWidth="1"/>
    <col min="11542" max="11542" width="8.28515625" style="10" bestFit="1" customWidth="1"/>
    <col min="11543" max="11777" width="8.85546875" style="10"/>
    <col min="11778" max="11778" width="12.7109375" style="10" bestFit="1" customWidth="1"/>
    <col min="11779" max="11779" width="10.7109375" style="10" bestFit="1" customWidth="1"/>
    <col min="11780" max="11780" width="11.42578125" style="10" bestFit="1" customWidth="1"/>
    <col min="11781" max="11781" width="18.28515625" style="10" bestFit="1" customWidth="1"/>
    <col min="11782" max="11782" width="18.5703125" style="10" bestFit="1" customWidth="1"/>
    <col min="11783" max="11783" width="21.7109375" style="10" bestFit="1" customWidth="1"/>
    <col min="11784" max="11784" width="58" style="10" bestFit="1" customWidth="1"/>
    <col min="11785" max="11785" width="13.7109375" style="10" bestFit="1" customWidth="1"/>
    <col min="11786" max="11786" width="14.42578125" style="10" bestFit="1" customWidth="1"/>
    <col min="11787" max="11787" width="14.28515625" style="10" bestFit="1" customWidth="1"/>
    <col min="11788" max="11788" width="11.85546875" style="10" bestFit="1" customWidth="1"/>
    <col min="11789" max="11789" width="9.28515625" style="10" bestFit="1" customWidth="1"/>
    <col min="11790" max="11790" width="15.28515625" style="10" bestFit="1" customWidth="1"/>
    <col min="11791" max="11791" width="33.85546875" style="10" bestFit="1" customWidth="1"/>
    <col min="11792" max="11792" width="6.7109375" style="10" bestFit="1" customWidth="1"/>
    <col min="11793" max="11794" width="10.7109375" style="10" bestFit="1" customWidth="1"/>
    <col min="11795" max="11796" width="8.7109375" style="10" bestFit="1" customWidth="1"/>
    <col min="11797" max="11797" width="8.5703125" style="10" bestFit="1" customWidth="1"/>
    <col min="11798" max="11798" width="8.28515625" style="10" bestFit="1" customWidth="1"/>
    <col min="11799" max="12033" width="8.85546875" style="10"/>
    <col min="12034" max="12034" width="12.7109375" style="10" bestFit="1" customWidth="1"/>
    <col min="12035" max="12035" width="10.7109375" style="10" bestFit="1" customWidth="1"/>
    <col min="12036" max="12036" width="11.42578125" style="10" bestFit="1" customWidth="1"/>
    <col min="12037" max="12037" width="18.28515625" style="10" bestFit="1" customWidth="1"/>
    <col min="12038" max="12038" width="18.5703125" style="10" bestFit="1" customWidth="1"/>
    <col min="12039" max="12039" width="21.7109375" style="10" bestFit="1" customWidth="1"/>
    <col min="12040" max="12040" width="58" style="10" bestFit="1" customWidth="1"/>
    <col min="12041" max="12041" width="13.7109375" style="10" bestFit="1" customWidth="1"/>
    <col min="12042" max="12042" width="14.42578125" style="10" bestFit="1" customWidth="1"/>
    <col min="12043" max="12043" width="14.28515625" style="10" bestFit="1" customWidth="1"/>
    <col min="12044" max="12044" width="11.85546875" style="10" bestFit="1" customWidth="1"/>
    <col min="12045" max="12045" width="9.28515625" style="10" bestFit="1" customWidth="1"/>
    <col min="12046" max="12046" width="15.28515625" style="10" bestFit="1" customWidth="1"/>
    <col min="12047" max="12047" width="33.85546875" style="10" bestFit="1" customWidth="1"/>
    <col min="12048" max="12048" width="6.7109375" style="10" bestFit="1" customWidth="1"/>
    <col min="12049" max="12050" width="10.7109375" style="10" bestFit="1" customWidth="1"/>
    <col min="12051" max="12052" width="8.7109375" style="10" bestFit="1" customWidth="1"/>
    <col min="12053" max="12053" width="8.5703125" style="10" bestFit="1" customWidth="1"/>
    <col min="12054" max="12054" width="8.28515625" style="10" bestFit="1" customWidth="1"/>
    <col min="12055" max="12289" width="8.85546875" style="10"/>
    <col min="12290" max="12290" width="12.7109375" style="10" bestFit="1" customWidth="1"/>
    <col min="12291" max="12291" width="10.7109375" style="10" bestFit="1" customWidth="1"/>
    <col min="12292" max="12292" width="11.42578125" style="10" bestFit="1" customWidth="1"/>
    <col min="12293" max="12293" width="18.28515625" style="10" bestFit="1" customWidth="1"/>
    <col min="12294" max="12294" width="18.5703125" style="10" bestFit="1" customWidth="1"/>
    <col min="12295" max="12295" width="21.7109375" style="10" bestFit="1" customWidth="1"/>
    <col min="12296" max="12296" width="58" style="10" bestFit="1" customWidth="1"/>
    <col min="12297" max="12297" width="13.7109375" style="10" bestFit="1" customWidth="1"/>
    <col min="12298" max="12298" width="14.42578125" style="10" bestFit="1" customWidth="1"/>
    <col min="12299" max="12299" width="14.28515625" style="10" bestFit="1" customWidth="1"/>
    <col min="12300" max="12300" width="11.85546875" style="10" bestFit="1" customWidth="1"/>
    <col min="12301" max="12301" width="9.28515625" style="10" bestFit="1" customWidth="1"/>
    <col min="12302" max="12302" width="15.28515625" style="10" bestFit="1" customWidth="1"/>
    <col min="12303" max="12303" width="33.85546875" style="10" bestFit="1" customWidth="1"/>
    <col min="12304" max="12304" width="6.7109375" style="10" bestFit="1" customWidth="1"/>
    <col min="12305" max="12306" width="10.7109375" style="10" bestFit="1" customWidth="1"/>
    <col min="12307" max="12308" width="8.7109375" style="10" bestFit="1" customWidth="1"/>
    <col min="12309" max="12309" width="8.5703125" style="10" bestFit="1" customWidth="1"/>
    <col min="12310" max="12310" width="8.28515625" style="10" bestFit="1" customWidth="1"/>
    <col min="12311" max="12545" width="8.85546875" style="10"/>
    <col min="12546" max="12546" width="12.7109375" style="10" bestFit="1" customWidth="1"/>
    <col min="12547" max="12547" width="10.7109375" style="10" bestFit="1" customWidth="1"/>
    <col min="12548" max="12548" width="11.42578125" style="10" bestFit="1" customWidth="1"/>
    <col min="12549" max="12549" width="18.28515625" style="10" bestFit="1" customWidth="1"/>
    <col min="12550" max="12550" width="18.5703125" style="10" bestFit="1" customWidth="1"/>
    <col min="12551" max="12551" width="21.7109375" style="10" bestFit="1" customWidth="1"/>
    <col min="12552" max="12552" width="58" style="10" bestFit="1" customWidth="1"/>
    <col min="12553" max="12553" width="13.7109375" style="10" bestFit="1" customWidth="1"/>
    <col min="12554" max="12554" width="14.42578125" style="10" bestFit="1" customWidth="1"/>
    <col min="12555" max="12555" width="14.28515625" style="10" bestFit="1" customWidth="1"/>
    <col min="12556" max="12556" width="11.85546875" style="10" bestFit="1" customWidth="1"/>
    <col min="12557" max="12557" width="9.28515625" style="10" bestFit="1" customWidth="1"/>
    <col min="12558" max="12558" width="15.28515625" style="10" bestFit="1" customWidth="1"/>
    <col min="12559" max="12559" width="33.85546875" style="10" bestFit="1" customWidth="1"/>
    <col min="12560" max="12560" width="6.7109375" style="10" bestFit="1" customWidth="1"/>
    <col min="12561" max="12562" width="10.7109375" style="10" bestFit="1" customWidth="1"/>
    <col min="12563" max="12564" width="8.7109375" style="10" bestFit="1" customWidth="1"/>
    <col min="12565" max="12565" width="8.5703125" style="10" bestFit="1" customWidth="1"/>
    <col min="12566" max="12566" width="8.28515625" style="10" bestFit="1" customWidth="1"/>
    <col min="12567" max="12801" width="8.85546875" style="10"/>
    <col min="12802" max="12802" width="12.7109375" style="10" bestFit="1" customWidth="1"/>
    <col min="12803" max="12803" width="10.7109375" style="10" bestFit="1" customWidth="1"/>
    <col min="12804" max="12804" width="11.42578125" style="10" bestFit="1" customWidth="1"/>
    <col min="12805" max="12805" width="18.28515625" style="10" bestFit="1" customWidth="1"/>
    <col min="12806" max="12806" width="18.5703125" style="10" bestFit="1" customWidth="1"/>
    <col min="12807" max="12807" width="21.7109375" style="10" bestFit="1" customWidth="1"/>
    <col min="12808" max="12808" width="58" style="10" bestFit="1" customWidth="1"/>
    <col min="12809" max="12809" width="13.7109375" style="10" bestFit="1" customWidth="1"/>
    <col min="12810" max="12810" width="14.42578125" style="10" bestFit="1" customWidth="1"/>
    <col min="12811" max="12811" width="14.28515625" style="10" bestFit="1" customWidth="1"/>
    <col min="12812" max="12812" width="11.85546875" style="10" bestFit="1" customWidth="1"/>
    <col min="12813" max="12813" width="9.28515625" style="10" bestFit="1" customWidth="1"/>
    <col min="12814" max="12814" width="15.28515625" style="10" bestFit="1" customWidth="1"/>
    <col min="12815" max="12815" width="33.85546875" style="10" bestFit="1" customWidth="1"/>
    <col min="12816" max="12816" width="6.7109375" style="10" bestFit="1" customWidth="1"/>
    <col min="12817" max="12818" width="10.7109375" style="10" bestFit="1" customWidth="1"/>
    <col min="12819" max="12820" width="8.7109375" style="10" bestFit="1" customWidth="1"/>
    <col min="12821" max="12821" width="8.5703125" style="10" bestFit="1" customWidth="1"/>
    <col min="12822" max="12822" width="8.28515625" style="10" bestFit="1" customWidth="1"/>
    <col min="12823" max="13057" width="8.85546875" style="10"/>
    <col min="13058" max="13058" width="12.7109375" style="10" bestFit="1" customWidth="1"/>
    <col min="13059" max="13059" width="10.7109375" style="10" bestFit="1" customWidth="1"/>
    <col min="13060" max="13060" width="11.42578125" style="10" bestFit="1" customWidth="1"/>
    <col min="13061" max="13061" width="18.28515625" style="10" bestFit="1" customWidth="1"/>
    <col min="13062" max="13062" width="18.5703125" style="10" bestFit="1" customWidth="1"/>
    <col min="13063" max="13063" width="21.7109375" style="10" bestFit="1" customWidth="1"/>
    <col min="13064" max="13064" width="58" style="10" bestFit="1" customWidth="1"/>
    <col min="13065" max="13065" width="13.7109375" style="10" bestFit="1" customWidth="1"/>
    <col min="13066" max="13066" width="14.42578125" style="10" bestFit="1" customWidth="1"/>
    <col min="13067" max="13067" width="14.28515625" style="10" bestFit="1" customWidth="1"/>
    <col min="13068" max="13068" width="11.85546875" style="10" bestFit="1" customWidth="1"/>
    <col min="13069" max="13069" width="9.28515625" style="10" bestFit="1" customWidth="1"/>
    <col min="13070" max="13070" width="15.28515625" style="10" bestFit="1" customWidth="1"/>
    <col min="13071" max="13071" width="33.85546875" style="10" bestFit="1" customWidth="1"/>
    <col min="13072" max="13072" width="6.7109375" style="10" bestFit="1" customWidth="1"/>
    <col min="13073" max="13074" width="10.7109375" style="10" bestFit="1" customWidth="1"/>
    <col min="13075" max="13076" width="8.7109375" style="10" bestFit="1" customWidth="1"/>
    <col min="13077" max="13077" width="8.5703125" style="10" bestFit="1" customWidth="1"/>
    <col min="13078" max="13078" width="8.28515625" style="10" bestFit="1" customWidth="1"/>
    <col min="13079" max="13313" width="8.85546875" style="10"/>
    <col min="13314" max="13314" width="12.7109375" style="10" bestFit="1" customWidth="1"/>
    <col min="13315" max="13315" width="10.7109375" style="10" bestFit="1" customWidth="1"/>
    <col min="13316" max="13316" width="11.42578125" style="10" bestFit="1" customWidth="1"/>
    <col min="13317" max="13317" width="18.28515625" style="10" bestFit="1" customWidth="1"/>
    <col min="13318" max="13318" width="18.5703125" style="10" bestFit="1" customWidth="1"/>
    <col min="13319" max="13319" width="21.7109375" style="10" bestFit="1" customWidth="1"/>
    <col min="13320" max="13320" width="58" style="10" bestFit="1" customWidth="1"/>
    <col min="13321" max="13321" width="13.7109375" style="10" bestFit="1" customWidth="1"/>
    <col min="13322" max="13322" width="14.42578125" style="10" bestFit="1" customWidth="1"/>
    <col min="13323" max="13323" width="14.28515625" style="10" bestFit="1" customWidth="1"/>
    <col min="13324" max="13324" width="11.85546875" style="10" bestFit="1" customWidth="1"/>
    <col min="13325" max="13325" width="9.28515625" style="10" bestFit="1" customWidth="1"/>
    <col min="13326" max="13326" width="15.28515625" style="10" bestFit="1" customWidth="1"/>
    <col min="13327" max="13327" width="33.85546875" style="10" bestFit="1" customWidth="1"/>
    <col min="13328" max="13328" width="6.7109375" style="10" bestFit="1" customWidth="1"/>
    <col min="13329" max="13330" width="10.7109375" style="10" bestFit="1" customWidth="1"/>
    <col min="13331" max="13332" width="8.7109375" style="10" bestFit="1" customWidth="1"/>
    <col min="13333" max="13333" width="8.5703125" style="10" bestFit="1" customWidth="1"/>
    <col min="13334" max="13334" width="8.28515625" style="10" bestFit="1" customWidth="1"/>
    <col min="13335" max="13569" width="8.85546875" style="10"/>
    <col min="13570" max="13570" width="12.7109375" style="10" bestFit="1" customWidth="1"/>
    <col min="13571" max="13571" width="10.7109375" style="10" bestFit="1" customWidth="1"/>
    <col min="13572" max="13572" width="11.42578125" style="10" bestFit="1" customWidth="1"/>
    <col min="13573" max="13573" width="18.28515625" style="10" bestFit="1" customWidth="1"/>
    <col min="13574" max="13574" width="18.5703125" style="10" bestFit="1" customWidth="1"/>
    <col min="13575" max="13575" width="21.7109375" style="10" bestFit="1" customWidth="1"/>
    <col min="13576" max="13576" width="58" style="10" bestFit="1" customWidth="1"/>
    <col min="13577" max="13577" width="13.7109375" style="10" bestFit="1" customWidth="1"/>
    <col min="13578" max="13578" width="14.42578125" style="10" bestFit="1" customWidth="1"/>
    <col min="13579" max="13579" width="14.28515625" style="10" bestFit="1" customWidth="1"/>
    <col min="13580" max="13580" width="11.85546875" style="10" bestFit="1" customWidth="1"/>
    <col min="13581" max="13581" width="9.28515625" style="10" bestFit="1" customWidth="1"/>
    <col min="13582" max="13582" width="15.28515625" style="10" bestFit="1" customWidth="1"/>
    <col min="13583" max="13583" width="33.85546875" style="10" bestFit="1" customWidth="1"/>
    <col min="13584" max="13584" width="6.7109375" style="10" bestFit="1" customWidth="1"/>
    <col min="13585" max="13586" width="10.7109375" style="10" bestFit="1" customWidth="1"/>
    <col min="13587" max="13588" width="8.7109375" style="10" bestFit="1" customWidth="1"/>
    <col min="13589" max="13589" width="8.5703125" style="10" bestFit="1" customWidth="1"/>
    <col min="13590" max="13590" width="8.28515625" style="10" bestFit="1" customWidth="1"/>
    <col min="13591" max="13825" width="8.85546875" style="10"/>
    <col min="13826" max="13826" width="12.7109375" style="10" bestFit="1" customWidth="1"/>
    <col min="13827" max="13827" width="10.7109375" style="10" bestFit="1" customWidth="1"/>
    <col min="13828" max="13828" width="11.42578125" style="10" bestFit="1" customWidth="1"/>
    <col min="13829" max="13829" width="18.28515625" style="10" bestFit="1" customWidth="1"/>
    <col min="13830" max="13830" width="18.5703125" style="10" bestFit="1" customWidth="1"/>
    <col min="13831" max="13831" width="21.7109375" style="10" bestFit="1" customWidth="1"/>
    <col min="13832" max="13832" width="58" style="10" bestFit="1" customWidth="1"/>
    <col min="13833" max="13833" width="13.7109375" style="10" bestFit="1" customWidth="1"/>
    <col min="13834" max="13834" width="14.42578125" style="10" bestFit="1" customWidth="1"/>
    <col min="13835" max="13835" width="14.28515625" style="10" bestFit="1" customWidth="1"/>
    <col min="13836" max="13836" width="11.85546875" style="10" bestFit="1" customWidth="1"/>
    <col min="13837" max="13837" width="9.28515625" style="10" bestFit="1" customWidth="1"/>
    <col min="13838" max="13838" width="15.28515625" style="10" bestFit="1" customWidth="1"/>
    <col min="13839" max="13839" width="33.85546875" style="10" bestFit="1" customWidth="1"/>
    <col min="13840" max="13840" width="6.7109375" style="10" bestFit="1" customWidth="1"/>
    <col min="13841" max="13842" width="10.7109375" style="10" bestFit="1" customWidth="1"/>
    <col min="13843" max="13844" width="8.7109375" style="10" bestFit="1" customWidth="1"/>
    <col min="13845" max="13845" width="8.5703125" style="10" bestFit="1" customWidth="1"/>
    <col min="13846" max="13846" width="8.28515625" style="10" bestFit="1" customWidth="1"/>
    <col min="13847" max="14081" width="8.85546875" style="10"/>
    <col min="14082" max="14082" width="12.7109375" style="10" bestFit="1" customWidth="1"/>
    <col min="14083" max="14083" width="10.7109375" style="10" bestFit="1" customWidth="1"/>
    <col min="14084" max="14084" width="11.42578125" style="10" bestFit="1" customWidth="1"/>
    <col min="14085" max="14085" width="18.28515625" style="10" bestFit="1" customWidth="1"/>
    <col min="14086" max="14086" width="18.5703125" style="10" bestFit="1" customWidth="1"/>
    <col min="14087" max="14087" width="21.7109375" style="10" bestFit="1" customWidth="1"/>
    <col min="14088" max="14088" width="58" style="10" bestFit="1" customWidth="1"/>
    <col min="14089" max="14089" width="13.7109375" style="10" bestFit="1" customWidth="1"/>
    <col min="14090" max="14090" width="14.42578125" style="10" bestFit="1" customWidth="1"/>
    <col min="14091" max="14091" width="14.28515625" style="10" bestFit="1" customWidth="1"/>
    <col min="14092" max="14092" width="11.85546875" style="10" bestFit="1" customWidth="1"/>
    <col min="14093" max="14093" width="9.28515625" style="10" bestFit="1" customWidth="1"/>
    <col min="14094" max="14094" width="15.28515625" style="10" bestFit="1" customWidth="1"/>
    <col min="14095" max="14095" width="33.85546875" style="10" bestFit="1" customWidth="1"/>
    <col min="14096" max="14096" width="6.7109375" style="10" bestFit="1" customWidth="1"/>
    <col min="14097" max="14098" width="10.7109375" style="10" bestFit="1" customWidth="1"/>
    <col min="14099" max="14100" width="8.7109375" style="10" bestFit="1" customWidth="1"/>
    <col min="14101" max="14101" width="8.5703125" style="10" bestFit="1" customWidth="1"/>
    <col min="14102" max="14102" width="8.28515625" style="10" bestFit="1" customWidth="1"/>
    <col min="14103" max="14337" width="8.85546875" style="10"/>
    <col min="14338" max="14338" width="12.7109375" style="10" bestFit="1" customWidth="1"/>
    <col min="14339" max="14339" width="10.7109375" style="10" bestFit="1" customWidth="1"/>
    <col min="14340" max="14340" width="11.42578125" style="10" bestFit="1" customWidth="1"/>
    <col min="14341" max="14341" width="18.28515625" style="10" bestFit="1" customWidth="1"/>
    <col min="14342" max="14342" width="18.5703125" style="10" bestFit="1" customWidth="1"/>
    <col min="14343" max="14343" width="21.7109375" style="10" bestFit="1" customWidth="1"/>
    <col min="14344" max="14344" width="58" style="10" bestFit="1" customWidth="1"/>
    <col min="14345" max="14345" width="13.7109375" style="10" bestFit="1" customWidth="1"/>
    <col min="14346" max="14346" width="14.42578125" style="10" bestFit="1" customWidth="1"/>
    <col min="14347" max="14347" width="14.28515625" style="10" bestFit="1" customWidth="1"/>
    <col min="14348" max="14348" width="11.85546875" style="10" bestFit="1" customWidth="1"/>
    <col min="14349" max="14349" width="9.28515625" style="10" bestFit="1" customWidth="1"/>
    <col min="14350" max="14350" width="15.28515625" style="10" bestFit="1" customWidth="1"/>
    <col min="14351" max="14351" width="33.85546875" style="10" bestFit="1" customWidth="1"/>
    <col min="14352" max="14352" width="6.7109375" style="10" bestFit="1" customWidth="1"/>
    <col min="14353" max="14354" width="10.7109375" style="10" bestFit="1" customWidth="1"/>
    <col min="14355" max="14356" width="8.7109375" style="10" bestFit="1" customWidth="1"/>
    <col min="14357" max="14357" width="8.5703125" style="10" bestFit="1" customWidth="1"/>
    <col min="14358" max="14358" width="8.28515625" style="10" bestFit="1" customWidth="1"/>
    <col min="14359" max="14593" width="8.85546875" style="10"/>
    <col min="14594" max="14594" width="12.7109375" style="10" bestFit="1" customWidth="1"/>
    <col min="14595" max="14595" width="10.7109375" style="10" bestFit="1" customWidth="1"/>
    <col min="14596" max="14596" width="11.42578125" style="10" bestFit="1" customWidth="1"/>
    <col min="14597" max="14597" width="18.28515625" style="10" bestFit="1" customWidth="1"/>
    <col min="14598" max="14598" width="18.5703125" style="10" bestFit="1" customWidth="1"/>
    <col min="14599" max="14599" width="21.7109375" style="10" bestFit="1" customWidth="1"/>
    <col min="14600" max="14600" width="58" style="10" bestFit="1" customWidth="1"/>
    <col min="14601" max="14601" width="13.7109375" style="10" bestFit="1" customWidth="1"/>
    <col min="14602" max="14602" width="14.42578125" style="10" bestFit="1" customWidth="1"/>
    <col min="14603" max="14603" width="14.28515625" style="10" bestFit="1" customWidth="1"/>
    <col min="14604" max="14604" width="11.85546875" style="10" bestFit="1" customWidth="1"/>
    <col min="14605" max="14605" width="9.28515625" style="10" bestFit="1" customWidth="1"/>
    <col min="14606" max="14606" width="15.28515625" style="10" bestFit="1" customWidth="1"/>
    <col min="14607" max="14607" width="33.85546875" style="10" bestFit="1" customWidth="1"/>
    <col min="14608" max="14608" width="6.7109375" style="10" bestFit="1" customWidth="1"/>
    <col min="14609" max="14610" width="10.7109375" style="10" bestFit="1" customWidth="1"/>
    <col min="14611" max="14612" width="8.7109375" style="10" bestFit="1" customWidth="1"/>
    <col min="14613" max="14613" width="8.5703125" style="10" bestFit="1" customWidth="1"/>
    <col min="14614" max="14614" width="8.28515625" style="10" bestFit="1" customWidth="1"/>
    <col min="14615" max="14849" width="8.85546875" style="10"/>
    <col min="14850" max="14850" width="12.7109375" style="10" bestFit="1" customWidth="1"/>
    <col min="14851" max="14851" width="10.7109375" style="10" bestFit="1" customWidth="1"/>
    <col min="14852" max="14852" width="11.42578125" style="10" bestFit="1" customWidth="1"/>
    <col min="14853" max="14853" width="18.28515625" style="10" bestFit="1" customWidth="1"/>
    <col min="14854" max="14854" width="18.5703125" style="10" bestFit="1" customWidth="1"/>
    <col min="14855" max="14855" width="21.7109375" style="10" bestFit="1" customWidth="1"/>
    <col min="14856" max="14856" width="58" style="10" bestFit="1" customWidth="1"/>
    <col min="14857" max="14857" width="13.7109375" style="10" bestFit="1" customWidth="1"/>
    <col min="14858" max="14858" width="14.42578125" style="10" bestFit="1" customWidth="1"/>
    <col min="14859" max="14859" width="14.28515625" style="10" bestFit="1" customWidth="1"/>
    <col min="14860" max="14860" width="11.85546875" style="10" bestFit="1" customWidth="1"/>
    <col min="14861" max="14861" width="9.28515625" style="10" bestFit="1" customWidth="1"/>
    <col min="14862" max="14862" width="15.28515625" style="10" bestFit="1" customWidth="1"/>
    <col min="14863" max="14863" width="33.85546875" style="10" bestFit="1" customWidth="1"/>
    <col min="14864" max="14864" width="6.7109375" style="10" bestFit="1" customWidth="1"/>
    <col min="14865" max="14866" width="10.7109375" style="10" bestFit="1" customWidth="1"/>
    <col min="14867" max="14868" width="8.7109375" style="10" bestFit="1" customWidth="1"/>
    <col min="14869" max="14869" width="8.5703125" style="10" bestFit="1" customWidth="1"/>
    <col min="14870" max="14870" width="8.28515625" style="10" bestFit="1" customWidth="1"/>
    <col min="14871" max="15105" width="8.85546875" style="10"/>
    <col min="15106" max="15106" width="12.7109375" style="10" bestFit="1" customWidth="1"/>
    <col min="15107" max="15107" width="10.7109375" style="10" bestFit="1" customWidth="1"/>
    <col min="15108" max="15108" width="11.42578125" style="10" bestFit="1" customWidth="1"/>
    <col min="15109" max="15109" width="18.28515625" style="10" bestFit="1" customWidth="1"/>
    <col min="15110" max="15110" width="18.5703125" style="10" bestFit="1" customWidth="1"/>
    <col min="15111" max="15111" width="21.7109375" style="10" bestFit="1" customWidth="1"/>
    <col min="15112" max="15112" width="58" style="10" bestFit="1" customWidth="1"/>
    <col min="15113" max="15113" width="13.7109375" style="10" bestFit="1" customWidth="1"/>
    <col min="15114" max="15114" width="14.42578125" style="10" bestFit="1" customWidth="1"/>
    <col min="15115" max="15115" width="14.28515625" style="10" bestFit="1" customWidth="1"/>
    <col min="15116" max="15116" width="11.85546875" style="10" bestFit="1" customWidth="1"/>
    <col min="15117" max="15117" width="9.28515625" style="10" bestFit="1" customWidth="1"/>
    <col min="15118" max="15118" width="15.28515625" style="10" bestFit="1" customWidth="1"/>
    <col min="15119" max="15119" width="33.85546875" style="10" bestFit="1" customWidth="1"/>
    <col min="15120" max="15120" width="6.7109375" style="10" bestFit="1" customWidth="1"/>
    <col min="15121" max="15122" width="10.7109375" style="10" bestFit="1" customWidth="1"/>
    <col min="15123" max="15124" width="8.7109375" style="10" bestFit="1" customWidth="1"/>
    <col min="15125" max="15125" width="8.5703125" style="10" bestFit="1" customWidth="1"/>
    <col min="15126" max="15126" width="8.28515625" style="10" bestFit="1" customWidth="1"/>
    <col min="15127" max="15361" width="8.85546875" style="10"/>
    <col min="15362" max="15362" width="12.7109375" style="10" bestFit="1" customWidth="1"/>
    <col min="15363" max="15363" width="10.7109375" style="10" bestFit="1" customWidth="1"/>
    <col min="15364" max="15364" width="11.42578125" style="10" bestFit="1" customWidth="1"/>
    <col min="15365" max="15365" width="18.28515625" style="10" bestFit="1" customWidth="1"/>
    <col min="15366" max="15366" width="18.5703125" style="10" bestFit="1" customWidth="1"/>
    <col min="15367" max="15367" width="21.7109375" style="10" bestFit="1" customWidth="1"/>
    <col min="15368" max="15368" width="58" style="10" bestFit="1" customWidth="1"/>
    <col min="15369" max="15369" width="13.7109375" style="10" bestFit="1" customWidth="1"/>
    <col min="15370" max="15370" width="14.42578125" style="10" bestFit="1" customWidth="1"/>
    <col min="15371" max="15371" width="14.28515625" style="10" bestFit="1" customWidth="1"/>
    <col min="15372" max="15372" width="11.85546875" style="10" bestFit="1" customWidth="1"/>
    <col min="15373" max="15373" width="9.28515625" style="10" bestFit="1" customWidth="1"/>
    <col min="15374" max="15374" width="15.28515625" style="10" bestFit="1" customWidth="1"/>
    <col min="15375" max="15375" width="33.85546875" style="10" bestFit="1" customWidth="1"/>
    <col min="15376" max="15376" width="6.7109375" style="10" bestFit="1" customWidth="1"/>
    <col min="15377" max="15378" width="10.7109375" style="10" bestFit="1" customWidth="1"/>
    <col min="15379" max="15380" width="8.7109375" style="10" bestFit="1" customWidth="1"/>
    <col min="15381" max="15381" width="8.5703125" style="10" bestFit="1" customWidth="1"/>
    <col min="15382" max="15382" width="8.28515625" style="10" bestFit="1" customWidth="1"/>
    <col min="15383" max="15617" width="8.85546875" style="10"/>
    <col min="15618" max="15618" width="12.7109375" style="10" bestFit="1" customWidth="1"/>
    <col min="15619" max="15619" width="10.7109375" style="10" bestFit="1" customWidth="1"/>
    <col min="15620" max="15620" width="11.42578125" style="10" bestFit="1" customWidth="1"/>
    <col min="15621" max="15621" width="18.28515625" style="10" bestFit="1" customWidth="1"/>
    <col min="15622" max="15622" width="18.5703125" style="10" bestFit="1" customWidth="1"/>
    <col min="15623" max="15623" width="21.7109375" style="10" bestFit="1" customWidth="1"/>
    <col min="15624" max="15624" width="58" style="10" bestFit="1" customWidth="1"/>
    <col min="15625" max="15625" width="13.7109375" style="10" bestFit="1" customWidth="1"/>
    <col min="15626" max="15626" width="14.42578125" style="10" bestFit="1" customWidth="1"/>
    <col min="15627" max="15627" width="14.28515625" style="10" bestFit="1" customWidth="1"/>
    <col min="15628" max="15628" width="11.85546875" style="10" bestFit="1" customWidth="1"/>
    <col min="15629" max="15629" width="9.28515625" style="10" bestFit="1" customWidth="1"/>
    <col min="15630" max="15630" width="15.28515625" style="10" bestFit="1" customWidth="1"/>
    <col min="15631" max="15631" width="33.85546875" style="10" bestFit="1" customWidth="1"/>
    <col min="15632" max="15632" width="6.7109375" style="10" bestFit="1" customWidth="1"/>
    <col min="15633" max="15634" width="10.7109375" style="10" bestFit="1" customWidth="1"/>
    <col min="15635" max="15636" width="8.7109375" style="10" bestFit="1" customWidth="1"/>
    <col min="15637" max="15637" width="8.5703125" style="10" bestFit="1" customWidth="1"/>
    <col min="15638" max="15638" width="8.28515625" style="10" bestFit="1" customWidth="1"/>
    <col min="15639" max="15873" width="8.85546875" style="10"/>
    <col min="15874" max="15874" width="12.7109375" style="10" bestFit="1" customWidth="1"/>
    <col min="15875" max="15875" width="10.7109375" style="10" bestFit="1" customWidth="1"/>
    <col min="15876" max="15876" width="11.42578125" style="10" bestFit="1" customWidth="1"/>
    <col min="15877" max="15877" width="18.28515625" style="10" bestFit="1" customWidth="1"/>
    <col min="15878" max="15878" width="18.5703125" style="10" bestFit="1" customWidth="1"/>
    <col min="15879" max="15879" width="21.7109375" style="10" bestFit="1" customWidth="1"/>
    <col min="15880" max="15880" width="58" style="10" bestFit="1" customWidth="1"/>
    <col min="15881" max="15881" width="13.7109375" style="10" bestFit="1" customWidth="1"/>
    <col min="15882" max="15882" width="14.42578125" style="10" bestFit="1" customWidth="1"/>
    <col min="15883" max="15883" width="14.28515625" style="10" bestFit="1" customWidth="1"/>
    <col min="15884" max="15884" width="11.85546875" style="10" bestFit="1" customWidth="1"/>
    <col min="15885" max="15885" width="9.28515625" style="10" bestFit="1" customWidth="1"/>
    <col min="15886" max="15886" width="15.28515625" style="10" bestFit="1" customWidth="1"/>
    <col min="15887" max="15887" width="33.85546875" style="10" bestFit="1" customWidth="1"/>
    <col min="15888" max="15888" width="6.7109375" style="10" bestFit="1" customWidth="1"/>
    <col min="15889" max="15890" width="10.7109375" style="10" bestFit="1" customWidth="1"/>
    <col min="15891" max="15892" width="8.7109375" style="10" bestFit="1" customWidth="1"/>
    <col min="15893" max="15893" width="8.5703125" style="10" bestFit="1" customWidth="1"/>
    <col min="15894" max="15894" width="8.28515625" style="10" bestFit="1" customWidth="1"/>
    <col min="15895" max="16129" width="8.85546875" style="10"/>
    <col min="16130" max="16130" width="12.7109375" style="10" bestFit="1" customWidth="1"/>
    <col min="16131" max="16131" width="10.7109375" style="10" bestFit="1" customWidth="1"/>
    <col min="16132" max="16132" width="11.42578125" style="10" bestFit="1" customWidth="1"/>
    <col min="16133" max="16133" width="18.28515625" style="10" bestFit="1" customWidth="1"/>
    <col min="16134" max="16134" width="18.5703125" style="10" bestFit="1" customWidth="1"/>
    <col min="16135" max="16135" width="21.7109375" style="10" bestFit="1" customWidth="1"/>
    <col min="16136" max="16136" width="58" style="10" bestFit="1" customWidth="1"/>
    <col min="16137" max="16137" width="13.7109375" style="10" bestFit="1" customWidth="1"/>
    <col min="16138" max="16138" width="14.42578125" style="10" bestFit="1" customWidth="1"/>
    <col min="16139" max="16139" width="14.28515625" style="10" bestFit="1" customWidth="1"/>
    <col min="16140" max="16140" width="11.85546875" style="10" bestFit="1" customWidth="1"/>
    <col min="16141" max="16141" width="9.28515625" style="10" bestFit="1" customWidth="1"/>
    <col min="16142" max="16142" width="15.28515625" style="10" bestFit="1" customWidth="1"/>
    <col min="16143" max="16143" width="33.85546875" style="10" bestFit="1" customWidth="1"/>
    <col min="16144" max="16144" width="6.7109375" style="10" bestFit="1" customWidth="1"/>
    <col min="16145" max="16146" width="10.7109375" style="10" bestFit="1" customWidth="1"/>
    <col min="16147" max="16148" width="8.7109375" style="10" bestFit="1" customWidth="1"/>
    <col min="16149" max="16149" width="8.5703125" style="10" bestFit="1" customWidth="1"/>
    <col min="16150" max="16150" width="8.28515625" style="10" bestFit="1" customWidth="1"/>
    <col min="16151" max="16384" width="8.85546875" style="10"/>
  </cols>
  <sheetData>
    <row r="1" spans="1:22" ht="14.45" x14ac:dyDescent="0.3">
      <c r="A1" s="38"/>
      <c r="B1" s="38"/>
      <c r="C1" s="38"/>
      <c r="D1" s="38"/>
      <c r="E1" s="38"/>
      <c r="F1" s="38"/>
      <c r="G1" s="38"/>
      <c r="H1" s="38"/>
      <c r="I1" s="41"/>
      <c r="J1" s="41"/>
      <c r="K1" s="41"/>
      <c r="L1" s="41"/>
      <c r="M1" s="41"/>
      <c r="N1" s="41"/>
    </row>
    <row r="2" spans="1:22" ht="15" x14ac:dyDescent="0.2">
      <c r="A2" s="36"/>
      <c r="B2" s="36"/>
      <c r="C2" s="36"/>
      <c r="D2" s="36"/>
      <c r="E2" s="36"/>
      <c r="F2" s="42" t="s">
        <v>373</v>
      </c>
      <c r="G2" s="36"/>
      <c r="H2" s="36"/>
      <c r="I2" s="29"/>
      <c r="J2" s="29"/>
      <c r="K2" s="29"/>
      <c r="L2" s="29"/>
      <c r="M2" s="29"/>
      <c r="N2" s="29"/>
    </row>
    <row r="3" spans="1:22" ht="15" x14ac:dyDescent="0.25">
      <c r="A3" s="36"/>
      <c r="B3" s="36"/>
      <c r="C3" s="36"/>
      <c r="D3" s="36"/>
      <c r="E3" s="36"/>
      <c r="F3" s="37" t="s">
        <v>370</v>
      </c>
      <c r="G3" s="36"/>
      <c r="H3" s="36"/>
      <c r="I3" s="29"/>
      <c r="J3" s="29"/>
      <c r="K3" s="29"/>
      <c r="L3" s="29"/>
      <c r="M3" s="29"/>
      <c r="N3" s="29"/>
    </row>
    <row r="4" spans="1:22" ht="15" x14ac:dyDescent="0.25">
      <c r="A4" s="36"/>
      <c r="B4" s="36"/>
      <c r="C4" s="36"/>
      <c r="D4" s="36"/>
      <c r="E4" s="36"/>
      <c r="F4" s="37" t="s">
        <v>371</v>
      </c>
      <c r="G4" s="36"/>
      <c r="H4" s="36"/>
      <c r="I4" s="29"/>
      <c r="J4" s="29"/>
      <c r="K4" s="29"/>
      <c r="L4" s="29"/>
      <c r="M4" s="29"/>
      <c r="N4" s="29"/>
    </row>
    <row r="5" spans="1:22" ht="14.45" x14ac:dyDescent="0.3">
      <c r="A5" s="36"/>
      <c r="B5" s="36"/>
      <c r="C5" s="36"/>
      <c r="D5" s="36"/>
      <c r="E5" s="36"/>
      <c r="F5" s="37" t="s">
        <v>372</v>
      </c>
      <c r="G5" s="36"/>
      <c r="H5" s="36"/>
      <c r="I5" s="29"/>
      <c r="J5" s="29"/>
      <c r="K5" s="29"/>
      <c r="L5" s="29"/>
      <c r="M5" s="29"/>
      <c r="N5" s="29"/>
    </row>
    <row r="7" spans="1:22" s="3" customFormat="1" ht="13.15" x14ac:dyDescent="0.25">
      <c r="A7" s="3" t="s">
        <v>120</v>
      </c>
      <c r="B7" s="3" t="s">
        <v>121</v>
      </c>
      <c r="C7" s="3" t="s">
        <v>122</v>
      </c>
      <c r="D7" s="3" t="s">
        <v>123</v>
      </c>
      <c r="E7" s="3" t="s">
        <v>124</v>
      </c>
      <c r="F7" s="3" t="s">
        <v>125</v>
      </c>
      <c r="G7" s="3" t="s">
        <v>126</v>
      </c>
      <c r="H7" s="3" t="s">
        <v>127</v>
      </c>
      <c r="I7" s="3" t="s">
        <v>128</v>
      </c>
      <c r="J7" s="3" t="s">
        <v>129</v>
      </c>
      <c r="K7" s="3" t="s">
        <v>130</v>
      </c>
      <c r="L7" s="3" t="s">
        <v>131</v>
      </c>
      <c r="M7" s="3" t="s">
        <v>132</v>
      </c>
      <c r="N7" s="3" t="s">
        <v>133</v>
      </c>
      <c r="O7" s="3" t="s">
        <v>134</v>
      </c>
      <c r="P7" s="3" t="s">
        <v>135</v>
      </c>
      <c r="Q7" s="3" t="s">
        <v>136</v>
      </c>
      <c r="R7" s="3" t="s">
        <v>137</v>
      </c>
      <c r="S7" s="3" t="s">
        <v>138</v>
      </c>
      <c r="T7" s="3" t="s">
        <v>139</v>
      </c>
      <c r="U7" s="3" t="s">
        <v>140</v>
      </c>
      <c r="V7" s="3" t="s">
        <v>141</v>
      </c>
    </row>
    <row r="8" spans="1:22" ht="13.15" x14ac:dyDescent="0.25">
      <c r="A8" s="10" t="s">
        <v>60</v>
      </c>
      <c r="B8" s="10" t="s">
        <v>142</v>
      </c>
      <c r="C8" s="10" t="s">
        <v>143</v>
      </c>
      <c r="D8" s="10" t="s">
        <v>144</v>
      </c>
      <c r="E8" s="10" t="s">
        <v>145</v>
      </c>
      <c r="F8" s="10" t="s">
        <v>146</v>
      </c>
      <c r="G8" s="10" t="s">
        <v>147</v>
      </c>
      <c r="H8" s="10" t="s">
        <v>148</v>
      </c>
      <c r="I8" s="10" t="s">
        <v>149</v>
      </c>
      <c r="J8" s="10" t="s">
        <v>150</v>
      </c>
      <c r="K8" s="10" t="s">
        <v>151</v>
      </c>
      <c r="L8" s="10" t="s">
        <v>152</v>
      </c>
      <c r="M8" s="10" t="s">
        <v>153</v>
      </c>
      <c r="N8" s="10" t="s">
        <v>154</v>
      </c>
      <c r="O8" s="10" t="s">
        <v>155</v>
      </c>
      <c r="P8" s="10" t="s">
        <v>156</v>
      </c>
      <c r="Q8" s="10" t="s">
        <v>157</v>
      </c>
      <c r="R8" s="10" t="s">
        <v>158</v>
      </c>
    </row>
    <row r="9" spans="1:22" ht="13.15" x14ac:dyDescent="0.25">
      <c r="A9" s="10" t="s">
        <v>61</v>
      </c>
      <c r="B9" s="10" t="s">
        <v>159</v>
      </c>
      <c r="C9" s="10" t="s">
        <v>143</v>
      </c>
      <c r="D9" s="10" t="s">
        <v>144</v>
      </c>
      <c r="E9" s="10" t="s">
        <v>145</v>
      </c>
      <c r="F9" s="10" t="s">
        <v>160</v>
      </c>
      <c r="G9" s="10" t="s">
        <v>161</v>
      </c>
      <c r="H9" s="10" t="s">
        <v>148</v>
      </c>
      <c r="I9" s="10" t="s">
        <v>149</v>
      </c>
      <c r="J9" s="10" t="s">
        <v>150</v>
      </c>
      <c r="K9" s="10" t="s">
        <v>151</v>
      </c>
      <c r="L9" s="10" t="s">
        <v>152</v>
      </c>
      <c r="M9" s="10" t="s">
        <v>153</v>
      </c>
      <c r="N9" s="10" t="s">
        <v>154</v>
      </c>
      <c r="O9" s="10" t="s">
        <v>155</v>
      </c>
      <c r="P9" s="10" t="s">
        <v>156</v>
      </c>
      <c r="Q9" s="10" t="s">
        <v>162</v>
      </c>
      <c r="R9" s="10" t="s">
        <v>163</v>
      </c>
    </row>
    <row r="10" spans="1:22" ht="13.15" x14ac:dyDescent="0.25">
      <c r="A10" s="10" t="s">
        <v>62</v>
      </c>
      <c r="B10" s="10" t="s">
        <v>164</v>
      </c>
      <c r="C10" s="10" t="s">
        <v>143</v>
      </c>
      <c r="D10" s="10" t="s">
        <v>144</v>
      </c>
      <c r="E10" s="10" t="s">
        <v>145</v>
      </c>
      <c r="F10" s="10" t="s">
        <v>165</v>
      </c>
      <c r="G10" s="10" t="s">
        <v>166</v>
      </c>
      <c r="H10" s="10" t="s">
        <v>148</v>
      </c>
      <c r="I10" s="10" t="s">
        <v>149</v>
      </c>
      <c r="J10" s="10" t="s">
        <v>150</v>
      </c>
      <c r="K10" s="10" t="s">
        <v>151</v>
      </c>
      <c r="L10" s="10" t="s">
        <v>152</v>
      </c>
      <c r="M10" s="10" t="s">
        <v>153</v>
      </c>
      <c r="N10" s="10" t="s">
        <v>154</v>
      </c>
      <c r="O10" s="10" t="s">
        <v>155</v>
      </c>
      <c r="P10" s="10" t="s">
        <v>156</v>
      </c>
      <c r="Q10" s="10" t="s">
        <v>167</v>
      </c>
      <c r="R10" s="10" t="s">
        <v>168</v>
      </c>
    </row>
    <row r="11" spans="1:22" ht="13.15" x14ac:dyDescent="0.25">
      <c r="A11" s="10" t="s">
        <v>63</v>
      </c>
      <c r="B11" s="10" t="s">
        <v>169</v>
      </c>
      <c r="C11" s="10" t="s">
        <v>143</v>
      </c>
      <c r="D11" s="10" t="s">
        <v>144</v>
      </c>
      <c r="E11" s="10" t="s">
        <v>145</v>
      </c>
      <c r="F11" s="10" t="s">
        <v>170</v>
      </c>
      <c r="G11" s="10" t="s">
        <v>171</v>
      </c>
      <c r="H11" s="10" t="s">
        <v>148</v>
      </c>
      <c r="I11" s="10" t="s">
        <v>149</v>
      </c>
      <c r="J11" s="10" t="s">
        <v>150</v>
      </c>
      <c r="K11" s="10" t="s">
        <v>151</v>
      </c>
      <c r="L11" s="10" t="s">
        <v>152</v>
      </c>
      <c r="M11" s="10" t="s">
        <v>153</v>
      </c>
      <c r="N11" s="10" t="s">
        <v>154</v>
      </c>
      <c r="O11" s="10" t="s">
        <v>155</v>
      </c>
      <c r="P11" s="10" t="s">
        <v>156</v>
      </c>
      <c r="Q11" s="10" t="s">
        <v>172</v>
      </c>
      <c r="R11" s="10" t="s">
        <v>173</v>
      </c>
    </row>
    <row r="12" spans="1:22" ht="13.15" x14ac:dyDescent="0.25">
      <c r="A12" s="10" t="s">
        <v>64</v>
      </c>
      <c r="B12" s="10" t="s">
        <v>174</v>
      </c>
      <c r="C12" s="10" t="s">
        <v>143</v>
      </c>
      <c r="D12" s="10" t="s">
        <v>144</v>
      </c>
      <c r="E12" s="10" t="s">
        <v>145</v>
      </c>
      <c r="F12" s="10" t="s">
        <v>175</v>
      </c>
      <c r="G12" s="10" t="s">
        <v>176</v>
      </c>
      <c r="H12" s="10" t="s">
        <v>148</v>
      </c>
      <c r="I12" s="10" t="s">
        <v>149</v>
      </c>
      <c r="J12" s="10" t="s">
        <v>150</v>
      </c>
      <c r="K12" s="10" t="s">
        <v>151</v>
      </c>
      <c r="L12" s="10" t="s">
        <v>152</v>
      </c>
      <c r="M12" s="10" t="s">
        <v>153</v>
      </c>
      <c r="N12" s="10" t="s">
        <v>154</v>
      </c>
      <c r="O12" s="10" t="s">
        <v>155</v>
      </c>
      <c r="P12" s="10" t="s">
        <v>156</v>
      </c>
      <c r="Q12" s="10" t="s">
        <v>177</v>
      </c>
      <c r="R12" s="10" t="s">
        <v>178</v>
      </c>
    </row>
    <row r="13" spans="1:22" ht="13.15" x14ac:dyDescent="0.25">
      <c r="A13" s="10" t="s">
        <v>65</v>
      </c>
      <c r="B13" s="10" t="s">
        <v>179</v>
      </c>
      <c r="C13" s="10" t="s">
        <v>143</v>
      </c>
      <c r="D13" s="10" t="s">
        <v>144</v>
      </c>
      <c r="E13" s="10" t="s">
        <v>145</v>
      </c>
      <c r="F13" s="10" t="s">
        <v>180</v>
      </c>
      <c r="G13" s="10" t="s">
        <v>181</v>
      </c>
      <c r="H13" s="10" t="s">
        <v>148</v>
      </c>
      <c r="I13" s="10" t="s">
        <v>149</v>
      </c>
      <c r="J13" s="10" t="s">
        <v>150</v>
      </c>
      <c r="K13" s="10" t="s">
        <v>151</v>
      </c>
      <c r="L13" s="10" t="s">
        <v>152</v>
      </c>
      <c r="M13" s="10" t="s">
        <v>153</v>
      </c>
      <c r="N13" s="10" t="s">
        <v>154</v>
      </c>
      <c r="O13" s="10" t="s">
        <v>155</v>
      </c>
      <c r="P13" s="10" t="s">
        <v>156</v>
      </c>
      <c r="Q13" s="10" t="s">
        <v>182</v>
      </c>
      <c r="R13" s="10" t="s">
        <v>183</v>
      </c>
    </row>
    <row r="14" spans="1:22" ht="13.15" x14ac:dyDescent="0.25">
      <c r="A14" s="10" t="s">
        <v>66</v>
      </c>
      <c r="B14" s="10" t="s">
        <v>184</v>
      </c>
      <c r="C14" s="10" t="s">
        <v>143</v>
      </c>
      <c r="D14" s="10" t="s">
        <v>144</v>
      </c>
      <c r="E14" s="10" t="s">
        <v>145</v>
      </c>
      <c r="F14" s="10" t="s">
        <v>185</v>
      </c>
      <c r="G14" s="10" t="s">
        <v>186</v>
      </c>
      <c r="H14" s="10" t="s">
        <v>148</v>
      </c>
      <c r="I14" s="10" t="s">
        <v>149</v>
      </c>
      <c r="J14" s="10" t="s">
        <v>150</v>
      </c>
      <c r="K14" s="10" t="s">
        <v>151</v>
      </c>
      <c r="L14" s="10" t="s">
        <v>152</v>
      </c>
      <c r="M14" s="10" t="s">
        <v>153</v>
      </c>
      <c r="N14" s="10" t="s">
        <v>154</v>
      </c>
      <c r="O14" s="10" t="s">
        <v>155</v>
      </c>
      <c r="P14" s="10" t="s">
        <v>156</v>
      </c>
      <c r="Q14" s="10" t="s">
        <v>187</v>
      </c>
      <c r="R14" s="10" t="s">
        <v>188</v>
      </c>
    </row>
    <row r="15" spans="1:22" ht="13.15" x14ac:dyDescent="0.25">
      <c r="A15" s="10" t="s">
        <v>67</v>
      </c>
      <c r="B15" s="10" t="s">
        <v>189</v>
      </c>
      <c r="C15" s="10" t="s">
        <v>143</v>
      </c>
      <c r="D15" s="10" t="s">
        <v>144</v>
      </c>
      <c r="E15" s="10" t="s">
        <v>145</v>
      </c>
      <c r="F15" s="10" t="s">
        <v>190</v>
      </c>
      <c r="G15" s="10" t="s">
        <v>191</v>
      </c>
      <c r="H15" s="10" t="s">
        <v>148</v>
      </c>
      <c r="I15" s="10" t="s">
        <v>149</v>
      </c>
      <c r="J15" s="10" t="s">
        <v>150</v>
      </c>
      <c r="K15" s="10" t="s">
        <v>151</v>
      </c>
      <c r="L15" s="10" t="s">
        <v>152</v>
      </c>
      <c r="M15" s="10" t="s">
        <v>153</v>
      </c>
      <c r="N15" s="10" t="s">
        <v>154</v>
      </c>
      <c r="O15" s="10" t="s">
        <v>155</v>
      </c>
      <c r="P15" s="10" t="s">
        <v>156</v>
      </c>
      <c r="Q15" s="10" t="s">
        <v>192</v>
      </c>
      <c r="R15" s="10" t="s">
        <v>193</v>
      </c>
    </row>
    <row r="16" spans="1:22" ht="13.15" x14ac:dyDescent="0.25">
      <c r="A16" s="10" t="s">
        <v>68</v>
      </c>
      <c r="B16" s="10" t="s">
        <v>194</v>
      </c>
      <c r="C16" s="10" t="s">
        <v>143</v>
      </c>
      <c r="D16" s="10" t="s">
        <v>144</v>
      </c>
      <c r="E16" s="10" t="s">
        <v>145</v>
      </c>
      <c r="F16" s="10" t="s">
        <v>195</v>
      </c>
      <c r="G16" s="10" t="s">
        <v>196</v>
      </c>
      <c r="H16" s="10" t="s">
        <v>148</v>
      </c>
      <c r="I16" s="10" t="s">
        <v>149</v>
      </c>
      <c r="J16" s="10" t="s">
        <v>150</v>
      </c>
      <c r="K16" s="10" t="s">
        <v>151</v>
      </c>
      <c r="L16" s="10" t="s">
        <v>152</v>
      </c>
      <c r="M16" s="10" t="s">
        <v>153</v>
      </c>
      <c r="N16" s="10" t="s">
        <v>154</v>
      </c>
      <c r="O16" s="10" t="s">
        <v>155</v>
      </c>
      <c r="P16" s="10" t="s">
        <v>156</v>
      </c>
      <c r="Q16" s="10" t="s">
        <v>197</v>
      </c>
      <c r="R16" s="10" t="s">
        <v>198</v>
      </c>
    </row>
    <row r="17" spans="1:18" ht="13.15" x14ac:dyDescent="0.25">
      <c r="A17" s="10" t="s">
        <v>69</v>
      </c>
      <c r="B17" s="10" t="s">
        <v>199</v>
      </c>
      <c r="C17" s="10" t="s">
        <v>143</v>
      </c>
      <c r="D17" s="10" t="s">
        <v>144</v>
      </c>
      <c r="E17" s="10" t="s">
        <v>145</v>
      </c>
      <c r="F17" s="10" t="s">
        <v>200</v>
      </c>
      <c r="G17" s="10" t="s">
        <v>201</v>
      </c>
      <c r="H17" s="10" t="s">
        <v>148</v>
      </c>
      <c r="I17" s="10" t="s">
        <v>149</v>
      </c>
      <c r="J17" s="10" t="s">
        <v>150</v>
      </c>
      <c r="K17" s="10" t="s">
        <v>151</v>
      </c>
      <c r="L17" s="10" t="s">
        <v>152</v>
      </c>
      <c r="M17" s="10" t="s">
        <v>153</v>
      </c>
      <c r="N17" s="10" t="s">
        <v>154</v>
      </c>
      <c r="O17" s="10" t="s">
        <v>155</v>
      </c>
      <c r="P17" s="10" t="s">
        <v>156</v>
      </c>
      <c r="Q17" s="10" t="s">
        <v>202</v>
      </c>
      <c r="R17" s="10" t="s">
        <v>203</v>
      </c>
    </row>
    <row r="18" spans="1:18" ht="13.15" x14ac:dyDescent="0.25">
      <c r="A18" s="10" t="s">
        <v>70</v>
      </c>
      <c r="B18" s="10" t="s">
        <v>204</v>
      </c>
      <c r="C18" s="10" t="s">
        <v>143</v>
      </c>
      <c r="D18" s="10" t="s">
        <v>144</v>
      </c>
      <c r="E18" s="10" t="s">
        <v>145</v>
      </c>
      <c r="F18" s="10" t="s">
        <v>205</v>
      </c>
      <c r="G18" s="10" t="s">
        <v>206</v>
      </c>
      <c r="H18" s="10" t="s">
        <v>148</v>
      </c>
      <c r="I18" s="10" t="s">
        <v>149</v>
      </c>
      <c r="J18" s="10" t="s">
        <v>150</v>
      </c>
      <c r="K18" s="10" t="s">
        <v>151</v>
      </c>
      <c r="L18" s="10" t="s">
        <v>152</v>
      </c>
      <c r="M18" s="10" t="s">
        <v>153</v>
      </c>
      <c r="N18" s="10" t="s">
        <v>154</v>
      </c>
      <c r="O18" s="10" t="s">
        <v>155</v>
      </c>
      <c r="P18" s="10" t="s">
        <v>156</v>
      </c>
      <c r="Q18" s="10" t="s">
        <v>207</v>
      </c>
      <c r="R18" s="10" t="s">
        <v>208</v>
      </c>
    </row>
    <row r="19" spans="1:18" ht="13.15" x14ac:dyDescent="0.25">
      <c r="A19" s="10" t="s">
        <v>71</v>
      </c>
      <c r="B19" s="10" t="s">
        <v>209</v>
      </c>
      <c r="C19" s="10" t="s">
        <v>143</v>
      </c>
      <c r="D19" s="10" t="s">
        <v>144</v>
      </c>
      <c r="E19" s="10" t="s">
        <v>145</v>
      </c>
      <c r="F19" s="10" t="s">
        <v>210</v>
      </c>
      <c r="G19" s="10" t="s">
        <v>211</v>
      </c>
      <c r="H19" s="10" t="s">
        <v>148</v>
      </c>
      <c r="I19" s="10" t="s">
        <v>149</v>
      </c>
      <c r="J19" s="10" t="s">
        <v>150</v>
      </c>
      <c r="K19" s="10" t="s">
        <v>151</v>
      </c>
      <c r="L19" s="10" t="s">
        <v>152</v>
      </c>
      <c r="M19" s="10" t="s">
        <v>153</v>
      </c>
      <c r="N19" s="10" t="s">
        <v>154</v>
      </c>
      <c r="O19" s="10" t="s">
        <v>155</v>
      </c>
      <c r="P19" s="10" t="s">
        <v>156</v>
      </c>
      <c r="Q19" s="10" t="s">
        <v>212</v>
      </c>
      <c r="R19" s="10" t="s">
        <v>213</v>
      </c>
    </row>
    <row r="20" spans="1:18" ht="13.15" x14ac:dyDescent="0.25">
      <c r="A20" s="10" t="s">
        <v>72</v>
      </c>
      <c r="B20" s="10" t="s">
        <v>214</v>
      </c>
      <c r="C20" s="10" t="s">
        <v>143</v>
      </c>
      <c r="D20" s="10" t="s">
        <v>144</v>
      </c>
      <c r="E20" s="10" t="s">
        <v>145</v>
      </c>
      <c r="F20" s="10" t="s">
        <v>215</v>
      </c>
      <c r="G20" s="10" t="s">
        <v>216</v>
      </c>
      <c r="H20" s="10" t="s">
        <v>148</v>
      </c>
      <c r="I20" s="10" t="s">
        <v>149</v>
      </c>
      <c r="J20" s="10" t="s">
        <v>150</v>
      </c>
      <c r="K20" s="10" t="s">
        <v>151</v>
      </c>
      <c r="L20" s="10" t="s">
        <v>152</v>
      </c>
      <c r="M20" s="10" t="s">
        <v>153</v>
      </c>
      <c r="N20" s="10" t="s">
        <v>154</v>
      </c>
      <c r="O20" s="10" t="s">
        <v>155</v>
      </c>
      <c r="P20" s="10" t="s">
        <v>156</v>
      </c>
      <c r="Q20" s="10" t="s">
        <v>217</v>
      </c>
      <c r="R20" s="10" t="s">
        <v>218</v>
      </c>
    </row>
    <row r="21" spans="1:18" ht="13.15" x14ac:dyDescent="0.25">
      <c r="A21" s="10" t="s">
        <v>73</v>
      </c>
      <c r="B21" s="10" t="s">
        <v>219</v>
      </c>
      <c r="C21" s="10" t="s">
        <v>143</v>
      </c>
      <c r="D21" s="10" t="s">
        <v>144</v>
      </c>
      <c r="E21" s="10" t="s">
        <v>145</v>
      </c>
      <c r="F21" s="10" t="s">
        <v>220</v>
      </c>
      <c r="G21" s="10" t="s">
        <v>221</v>
      </c>
      <c r="H21" s="10" t="s">
        <v>148</v>
      </c>
      <c r="I21" s="10" t="s">
        <v>149</v>
      </c>
      <c r="J21" s="10" t="s">
        <v>150</v>
      </c>
      <c r="K21" s="10" t="s">
        <v>151</v>
      </c>
      <c r="L21" s="10" t="s">
        <v>152</v>
      </c>
      <c r="M21" s="10" t="s">
        <v>153</v>
      </c>
      <c r="N21" s="10" t="s">
        <v>154</v>
      </c>
      <c r="O21" s="10" t="s">
        <v>155</v>
      </c>
      <c r="P21" s="10" t="s">
        <v>156</v>
      </c>
      <c r="Q21" s="10" t="s">
        <v>222</v>
      </c>
      <c r="R21" s="10" t="s">
        <v>223</v>
      </c>
    </row>
    <row r="22" spans="1:18" ht="13.15" x14ac:dyDescent="0.25">
      <c r="A22" s="10" t="s">
        <v>74</v>
      </c>
      <c r="B22" s="10" t="s">
        <v>224</v>
      </c>
      <c r="C22" s="10" t="s">
        <v>143</v>
      </c>
      <c r="D22" s="10" t="s">
        <v>144</v>
      </c>
      <c r="E22" s="10" t="s">
        <v>145</v>
      </c>
      <c r="F22" s="10" t="s">
        <v>225</v>
      </c>
      <c r="G22" s="10" t="s">
        <v>226</v>
      </c>
      <c r="H22" s="10" t="s">
        <v>148</v>
      </c>
      <c r="I22" s="10" t="s">
        <v>149</v>
      </c>
      <c r="J22" s="10" t="s">
        <v>150</v>
      </c>
      <c r="K22" s="10" t="s">
        <v>151</v>
      </c>
      <c r="L22" s="10" t="s">
        <v>152</v>
      </c>
      <c r="M22" s="10" t="s">
        <v>153</v>
      </c>
      <c r="N22" s="10" t="s">
        <v>154</v>
      </c>
      <c r="O22" s="10" t="s">
        <v>155</v>
      </c>
      <c r="P22" s="10" t="s">
        <v>156</v>
      </c>
      <c r="Q22" s="10" t="s">
        <v>227</v>
      </c>
      <c r="R22" s="10" t="s">
        <v>228</v>
      </c>
    </row>
    <row r="23" spans="1:18" ht="13.15" x14ac:dyDescent="0.25">
      <c r="A23" s="10" t="s">
        <v>75</v>
      </c>
      <c r="B23" s="10" t="s">
        <v>229</v>
      </c>
      <c r="C23" s="10" t="s">
        <v>143</v>
      </c>
      <c r="D23" s="10" t="s">
        <v>144</v>
      </c>
      <c r="E23" s="10" t="s">
        <v>145</v>
      </c>
      <c r="F23" s="10" t="s">
        <v>230</v>
      </c>
      <c r="G23" s="10" t="s">
        <v>231</v>
      </c>
      <c r="H23" s="10" t="s">
        <v>148</v>
      </c>
      <c r="I23" s="10" t="s">
        <v>149</v>
      </c>
      <c r="J23" s="10" t="s">
        <v>150</v>
      </c>
      <c r="K23" s="10" t="s">
        <v>151</v>
      </c>
      <c r="L23" s="10" t="s">
        <v>152</v>
      </c>
      <c r="M23" s="10" t="s">
        <v>153</v>
      </c>
      <c r="N23" s="10" t="s">
        <v>154</v>
      </c>
      <c r="O23" s="10" t="s">
        <v>155</v>
      </c>
      <c r="P23" s="10" t="s">
        <v>156</v>
      </c>
      <c r="Q23" s="10" t="s">
        <v>232</v>
      </c>
      <c r="R23" s="10" t="s">
        <v>233</v>
      </c>
    </row>
    <row r="24" spans="1:18" ht="13.15" x14ac:dyDescent="0.25">
      <c r="A24" s="10" t="s">
        <v>76</v>
      </c>
      <c r="B24" s="10" t="s">
        <v>234</v>
      </c>
      <c r="C24" s="10" t="s">
        <v>143</v>
      </c>
      <c r="D24" s="10" t="s">
        <v>144</v>
      </c>
      <c r="E24" s="10" t="s">
        <v>145</v>
      </c>
      <c r="F24" s="10" t="s">
        <v>235</v>
      </c>
      <c r="G24" s="10" t="s">
        <v>236</v>
      </c>
      <c r="H24" s="10" t="s">
        <v>148</v>
      </c>
      <c r="I24" s="10" t="s">
        <v>149</v>
      </c>
      <c r="J24" s="10" t="s">
        <v>150</v>
      </c>
      <c r="K24" s="10" t="s">
        <v>151</v>
      </c>
      <c r="L24" s="10" t="s">
        <v>152</v>
      </c>
      <c r="M24" s="10" t="s">
        <v>153</v>
      </c>
      <c r="N24" s="10" t="s">
        <v>154</v>
      </c>
      <c r="O24" s="10" t="s">
        <v>155</v>
      </c>
      <c r="P24" s="10" t="s">
        <v>156</v>
      </c>
      <c r="Q24" s="10" t="s">
        <v>237</v>
      </c>
      <c r="R24" s="10" t="s">
        <v>238</v>
      </c>
    </row>
    <row r="25" spans="1:18" ht="13.15" x14ac:dyDescent="0.25">
      <c r="A25" s="10" t="s">
        <v>77</v>
      </c>
      <c r="B25" s="10" t="s">
        <v>239</v>
      </c>
      <c r="C25" s="10" t="s">
        <v>143</v>
      </c>
      <c r="D25" s="10" t="s">
        <v>144</v>
      </c>
      <c r="E25" s="10" t="s">
        <v>145</v>
      </c>
      <c r="F25" s="10" t="s">
        <v>240</v>
      </c>
      <c r="G25" s="10" t="s">
        <v>241</v>
      </c>
      <c r="H25" s="10" t="s">
        <v>148</v>
      </c>
      <c r="I25" s="10" t="s">
        <v>149</v>
      </c>
      <c r="J25" s="10" t="s">
        <v>150</v>
      </c>
      <c r="K25" s="10" t="s">
        <v>151</v>
      </c>
      <c r="L25" s="10" t="s">
        <v>152</v>
      </c>
      <c r="M25" s="10" t="s">
        <v>153</v>
      </c>
      <c r="N25" s="10" t="s">
        <v>154</v>
      </c>
      <c r="O25" s="10" t="s">
        <v>155</v>
      </c>
      <c r="P25" s="10" t="s">
        <v>156</v>
      </c>
      <c r="Q25" s="10" t="s">
        <v>242</v>
      </c>
      <c r="R25" s="10" t="s">
        <v>243</v>
      </c>
    </row>
    <row r="26" spans="1:18" ht="13.15" x14ac:dyDescent="0.25">
      <c r="A26" s="10" t="s">
        <v>78</v>
      </c>
      <c r="B26" s="10" t="s">
        <v>244</v>
      </c>
      <c r="C26" s="10" t="s">
        <v>143</v>
      </c>
      <c r="D26" s="10" t="s">
        <v>144</v>
      </c>
      <c r="E26" s="10" t="s">
        <v>145</v>
      </c>
      <c r="F26" s="10" t="s">
        <v>245</v>
      </c>
      <c r="G26" s="10" t="s">
        <v>246</v>
      </c>
      <c r="H26" s="10" t="s">
        <v>148</v>
      </c>
      <c r="I26" s="10" t="s">
        <v>149</v>
      </c>
      <c r="J26" s="10" t="s">
        <v>150</v>
      </c>
      <c r="K26" s="10" t="s">
        <v>151</v>
      </c>
      <c r="L26" s="10" t="s">
        <v>152</v>
      </c>
      <c r="M26" s="10" t="s">
        <v>153</v>
      </c>
      <c r="N26" s="10" t="s">
        <v>154</v>
      </c>
      <c r="O26" s="10" t="s">
        <v>155</v>
      </c>
      <c r="P26" s="10" t="s">
        <v>156</v>
      </c>
      <c r="Q26" s="10" t="s">
        <v>247</v>
      </c>
      <c r="R26" s="10" t="s">
        <v>248</v>
      </c>
    </row>
    <row r="27" spans="1:18" ht="13.15" x14ac:dyDescent="0.25">
      <c r="A27" s="10" t="s">
        <v>79</v>
      </c>
      <c r="B27" s="10" t="s">
        <v>249</v>
      </c>
      <c r="C27" s="10" t="s">
        <v>143</v>
      </c>
      <c r="D27" s="10" t="s">
        <v>144</v>
      </c>
      <c r="E27" s="10" t="s">
        <v>145</v>
      </c>
      <c r="F27" s="10" t="s">
        <v>250</v>
      </c>
      <c r="G27" s="10" t="s">
        <v>251</v>
      </c>
      <c r="H27" s="10" t="s">
        <v>148</v>
      </c>
      <c r="I27" s="10" t="s">
        <v>149</v>
      </c>
      <c r="J27" s="10" t="s">
        <v>150</v>
      </c>
      <c r="K27" s="10" t="s">
        <v>151</v>
      </c>
      <c r="L27" s="10" t="s">
        <v>152</v>
      </c>
      <c r="M27" s="10" t="s">
        <v>153</v>
      </c>
      <c r="N27" s="10" t="s">
        <v>154</v>
      </c>
      <c r="O27" s="10" t="s">
        <v>155</v>
      </c>
      <c r="P27" s="10" t="s">
        <v>156</v>
      </c>
      <c r="Q27" s="10" t="s">
        <v>252</v>
      </c>
      <c r="R27" s="10" t="s">
        <v>253</v>
      </c>
    </row>
    <row r="28" spans="1:18" ht="13.15" x14ac:dyDescent="0.25">
      <c r="A28" s="10" t="s">
        <v>80</v>
      </c>
      <c r="B28" s="10" t="s">
        <v>254</v>
      </c>
      <c r="C28" s="10" t="s">
        <v>143</v>
      </c>
      <c r="D28" s="10" t="s">
        <v>144</v>
      </c>
      <c r="E28" s="10" t="s">
        <v>145</v>
      </c>
      <c r="F28" s="10" t="s">
        <v>255</v>
      </c>
      <c r="G28" s="10" t="s">
        <v>256</v>
      </c>
      <c r="H28" s="10" t="s">
        <v>148</v>
      </c>
      <c r="I28" s="10" t="s">
        <v>149</v>
      </c>
      <c r="J28" s="10" t="s">
        <v>150</v>
      </c>
      <c r="K28" s="10" t="s">
        <v>151</v>
      </c>
      <c r="L28" s="10" t="s">
        <v>152</v>
      </c>
      <c r="M28" s="10" t="s">
        <v>153</v>
      </c>
      <c r="N28" s="10" t="s">
        <v>154</v>
      </c>
      <c r="O28" s="10" t="s">
        <v>155</v>
      </c>
      <c r="P28" s="10" t="s">
        <v>156</v>
      </c>
      <c r="Q28" s="10" t="s">
        <v>257</v>
      </c>
      <c r="R28" s="10" t="s">
        <v>258</v>
      </c>
    </row>
    <row r="29" spans="1:18" ht="13.15" x14ac:dyDescent="0.25">
      <c r="A29" s="10" t="s">
        <v>81</v>
      </c>
      <c r="B29" s="10" t="s">
        <v>259</v>
      </c>
      <c r="C29" s="10" t="s">
        <v>143</v>
      </c>
      <c r="D29" s="10" t="s">
        <v>144</v>
      </c>
      <c r="E29" s="10" t="s">
        <v>145</v>
      </c>
      <c r="F29" s="10" t="s">
        <v>260</v>
      </c>
      <c r="G29" s="10" t="s">
        <v>261</v>
      </c>
      <c r="H29" s="10" t="s">
        <v>148</v>
      </c>
      <c r="I29" s="10" t="s">
        <v>149</v>
      </c>
      <c r="J29" s="10" t="s">
        <v>150</v>
      </c>
      <c r="K29" s="10" t="s">
        <v>151</v>
      </c>
      <c r="L29" s="10" t="s">
        <v>152</v>
      </c>
      <c r="M29" s="10" t="s">
        <v>153</v>
      </c>
      <c r="N29" s="10" t="s">
        <v>154</v>
      </c>
      <c r="O29" s="10" t="s">
        <v>155</v>
      </c>
      <c r="P29" s="10" t="s">
        <v>156</v>
      </c>
      <c r="Q29" s="10" t="s">
        <v>262</v>
      </c>
      <c r="R29" s="10" t="s">
        <v>263</v>
      </c>
    </row>
    <row r="30" spans="1:18" ht="13.15" x14ac:dyDescent="0.25">
      <c r="A30" s="10" t="s">
        <v>82</v>
      </c>
      <c r="B30" s="10" t="s">
        <v>264</v>
      </c>
      <c r="C30" s="10" t="s">
        <v>143</v>
      </c>
      <c r="D30" s="10" t="s">
        <v>144</v>
      </c>
      <c r="E30" s="10" t="s">
        <v>145</v>
      </c>
      <c r="F30" s="10" t="s">
        <v>265</v>
      </c>
      <c r="G30" s="10" t="s">
        <v>266</v>
      </c>
      <c r="H30" s="10" t="s">
        <v>148</v>
      </c>
      <c r="I30" s="10" t="s">
        <v>149</v>
      </c>
      <c r="J30" s="10" t="s">
        <v>150</v>
      </c>
      <c r="K30" s="10" t="s">
        <v>151</v>
      </c>
      <c r="L30" s="10" t="s">
        <v>152</v>
      </c>
      <c r="M30" s="10" t="s">
        <v>153</v>
      </c>
      <c r="N30" s="10" t="s">
        <v>154</v>
      </c>
      <c r="O30" s="10" t="s">
        <v>155</v>
      </c>
      <c r="P30" s="10" t="s">
        <v>156</v>
      </c>
      <c r="Q30" s="10" t="s">
        <v>267</v>
      </c>
      <c r="R30" s="10" t="s">
        <v>268</v>
      </c>
    </row>
    <row r="31" spans="1:18" ht="13.15" x14ac:dyDescent="0.25">
      <c r="A31" s="10" t="s">
        <v>83</v>
      </c>
      <c r="B31" s="10" t="s">
        <v>269</v>
      </c>
      <c r="C31" s="10" t="s">
        <v>143</v>
      </c>
      <c r="D31" s="10" t="s">
        <v>144</v>
      </c>
      <c r="E31" s="10" t="s">
        <v>145</v>
      </c>
      <c r="F31" s="10" t="s">
        <v>270</v>
      </c>
      <c r="G31" s="10" t="s">
        <v>271</v>
      </c>
      <c r="H31" s="10" t="s">
        <v>148</v>
      </c>
      <c r="I31" s="10" t="s">
        <v>149</v>
      </c>
      <c r="J31" s="10" t="s">
        <v>150</v>
      </c>
      <c r="K31" s="10" t="s">
        <v>151</v>
      </c>
      <c r="L31" s="10" t="s">
        <v>152</v>
      </c>
      <c r="M31" s="10" t="s">
        <v>153</v>
      </c>
      <c r="N31" s="10" t="s">
        <v>154</v>
      </c>
      <c r="O31" s="10" t="s">
        <v>155</v>
      </c>
      <c r="P31" s="10" t="s">
        <v>156</v>
      </c>
      <c r="Q31" s="10" t="s">
        <v>272</v>
      </c>
      <c r="R31" s="10" t="s">
        <v>273</v>
      </c>
    </row>
    <row r="32" spans="1:18" ht="13.15" x14ac:dyDescent="0.25">
      <c r="A32" s="10" t="s">
        <v>84</v>
      </c>
      <c r="B32" s="10" t="s">
        <v>274</v>
      </c>
      <c r="C32" s="10" t="s">
        <v>143</v>
      </c>
      <c r="D32" s="10" t="s">
        <v>144</v>
      </c>
      <c r="E32" s="10" t="s">
        <v>145</v>
      </c>
      <c r="F32" s="10" t="s">
        <v>275</v>
      </c>
      <c r="G32" s="10" t="s">
        <v>276</v>
      </c>
      <c r="H32" s="10" t="s">
        <v>148</v>
      </c>
      <c r="I32" s="10" t="s">
        <v>149</v>
      </c>
      <c r="J32" s="10" t="s">
        <v>150</v>
      </c>
      <c r="K32" s="10" t="s">
        <v>151</v>
      </c>
      <c r="L32" s="10" t="s">
        <v>152</v>
      </c>
      <c r="M32" s="10" t="s">
        <v>153</v>
      </c>
      <c r="N32" s="10" t="s">
        <v>154</v>
      </c>
      <c r="O32" s="10" t="s">
        <v>155</v>
      </c>
      <c r="P32" s="10" t="s">
        <v>156</v>
      </c>
      <c r="Q32" s="10" t="s">
        <v>277</v>
      </c>
      <c r="R32" s="10" t="s">
        <v>278</v>
      </c>
    </row>
    <row r="33" spans="1:18" ht="13.15" x14ac:dyDescent="0.25">
      <c r="A33" s="10" t="s">
        <v>85</v>
      </c>
      <c r="B33" s="10" t="s">
        <v>279</v>
      </c>
      <c r="C33" s="10" t="s">
        <v>143</v>
      </c>
      <c r="D33" s="10" t="s">
        <v>144</v>
      </c>
      <c r="E33" s="10" t="s">
        <v>145</v>
      </c>
      <c r="F33" s="10" t="s">
        <v>280</v>
      </c>
      <c r="G33" s="10" t="s">
        <v>281</v>
      </c>
      <c r="H33" s="10" t="s">
        <v>148</v>
      </c>
      <c r="I33" s="10" t="s">
        <v>149</v>
      </c>
      <c r="J33" s="10" t="s">
        <v>150</v>
      </c>
      <c r="K33" s="10" t="s">
        <v>151</v>
      </c>
      <c r="L33" s="10" t="s">
        <v>152</v>
      </c>
      <c r="M33" s="10" t="s">
        <v>153</v>
      </c>
      <c r="N33" s="10" t="s">
        <v>154</v>
      </c>
      <c r="O33" s="10" t="s">
        <v>155</v>
      </c>
      <c r="P33" s="10" t="s">
        <v>156</v>
      </c>
      <c r="Q33" s="10" t="s">
        <v>282</v>
      </c>
      <c r="R33" s="10" t="s">
        <v>283</v>
      </c>
    </row>
    <row r="34" spans="1:18" ht="13.15" x14ac:dyDescent="0.25">
      <c r="A34" s="10" t="s">
        <v>86</v>
      </c>
      <c r="B34" s="10" t="s">
        <v>284</v>
      </c>
      <c r="C34" s="10" t="s">
        <v>143</v>
      </c>
      <c r="D34" s="10" t="s">
        <v>144</v>
      </c>
      <c r="E34" s="10" t="s">
        <v>145</v>
      </c>
      <c r="F34" s="10" t="s">
        <v>285</v>
      </c>
      <c r="G34" s="10" t="s">
        <v>286</v>
      </c>
      <c r="H34" s="10" t="s">
        <v>148</v>
      </c>
      <c r="I34" s="10" t="s">
        <v>149</v>
      </c>
      <c r="J34" s="10" t="s">
        <v>150</v>
      </c>
      <c r="K34" s="10" t="s">
        <v>151</v>
      </c>
      <c r="L34" s="10" t="s">
        <v>152</v>
      </c>
      <c r="M34" s="10" t="s">
        <v>153</v>
      </c>
      <c r="N34" s="10" t="s">
        <v>154</v>
      </c>
      <c r="O34" s="10" t="s">
        <v>155</v>
      </c>
      <c r="P34" s="10" t="s">
        <v>156</v>
      </c>
      <c r="Q34" s="10" t="s">
        <v>287</v>
      </c>
      <c r="R34" s="10" t="s">
        <v>288</v>
      </c>
    </row>
    <row r="35" spans="1:18" ht="13.15" x14ac:dyDescent="0.25">
      <c r="A35" s="10" t="s">
        <v>87</v>
      </c>
      <c r="B35" s="10" t="s">
        <v>289</v>
      </c>
      <c r="C35" s="10" t="s">
        <v>143</v>
      </c>
      <c r="D35" s="10" t="s">
        <v>144</v>
      </c>
      <c r="E35" s="10" t="s">
        <v>145</v>
      </c>
      <c r="F35" s="10" t="s">
        <v>290</v>
      </c>
      <c r="G35" s="10" t="s">
        <v>291</v>
      </c>
      <c r="H35" s="10" t="s">
        <v>148</v>
      </c>
      <c r="I35" s="10" t="s">
        <v>149</v>
      </c>
      <c r="J35" s="10" t="s">
        <v>150</v>
      </c>
      <c r="K35" s="10" t="s">
        <v>151</v>
      </c>
      <c r="L35" s="10" t="s">
        <v>152</v>
      </c>
      <c r="M35" s="10" t="s">
        <v>153</v>
      </c>
      <c r="N35" s="10" t="s">
        <v>154</v>
      </c>
      <c r="O35" s="10" t="s">
        <v>155</v>
      </c>
      <c r="P35" s="10" t="s">
        <v>156</v>
      </c>
      <c r="Q35" s="10" t="s">
        <v>292</v>
      </c>
      <c r="R35" s="10" t="s">
        <v>293</v>
      </c>
    </row>
    <row r="36" spans="1:18" ht="13.15" x14ac:dyDescent="0.25">
      <c r="A36" s="10" t="s">
        <v>88</v>
      </c>
      <c r="B36" s="10" t="s">
        <v>294</v>
      </c>
      <c r="C36" s="10" t="s">
        <v>143</v>
      </c>
      <c r="D36" s="10" t="s">
        <v>144</v>
      </c>
      <c r="E36" s="10" t="s">
        <v>145</v>
      </c>
      <c r="F36" s="10" t="s">
        <v>295</v>
      </c>
      <c r="G36" s="10" t="s">
        <v>296</v>
      </c>
      <c r="H36" s="10" t="s">
        <v>148</v>
      </c>
      <c r="I36" s="10" t="s">
        <v>149</v>
      </c>
      <c r="J36" s="10" t="s">
        <v>150</v>
      </c>
      <c r="K36" s="10" t="s">
        <v>151</v>
      </c>
      <c r="L36" s="10" t="s">
        <v>152</v>
      </c>
      <c r="M36" s="10" t="s">
        <v>153</v>
      </c>
      <c r="N36" s="10" t="s">
        <v>154</v>
      </c>
      <c r="O36" s="10" t="s">
        <v>155</v>
      </c>
      <c r="P36" s="10" t="s">
        <v>156</v>
      </c>
      <c r="Q36" s="10" t="s">
        <v>297</v>
      </c>
      <c r="R36" s="10" t="s">
        <v>298</v>
      </c>
    </row>
    <row r="37" spans="1:18" ht="13.15" x14ac:dyDescent="0.25">
      <c r="A37" s="10" t="s">
        <v>89</v>
      </c>
      <c r="B37" s="10" t="s">
        <v>299</v>
      </c>
      <c r="C37" s="10" t="s">
        <v>143</v>
      </c>
      <c r="D37" s="10" t="s">
        <v>144</v>
      </c>
      <c r="E37" s="10" t="s">
        <v>145</v>
      </c>
      <c r="F37" s="10" t="s">
        <v>300</v>
      </c>
      <c r="G37" s="10" t="s">
        <v>301</v>
      </c>
      <c r="H37" s="10" t="s">
        <v>148</v>
      </c>
      <c r="I37" s="10" t="s">
        <v>149</v>
      </c>
      <c r="J37" s="10" t="s">
        <v>150</v>
      </c>
      <c r="K37" s="10" t="s">
        <v>151</v>
      </c>
      <c r="L37" s="10" t="s">
        <v>152</v>
      </c>
      <c r="M37" s="10" t="s">
        <v>153</v>
      </c>
      <c r="N37" s="10" t="s">
        <v>154</v>
      </c>
      <c r="O37" s="10" t="s">
        <v>155</v>
      </c>
      <c r="P37" s="10" t="s">
        <v>156</v>
      </c>
      <c r="Q37" s="10" t="s">
        <v>302</v>
      </c>
      <c r="R37" s="10" t="s">
        <v>303</v>
      </c>
    </row>
    <row r="38" spans="1:18" ht="13.15" x14ac:dyDescent="0.25">
      <c r="A38" s="10" t="s">
        <v>90</v>
      </c>
      <c r="B38" s="10" t="s">
        <v>304</v>
      </c>
      <c r="C38" s="10" t="s">
        <v>143</v>
      </c>
      <c r="D38" s="10" t="s">
        <v>144</v>
      </c>
      <c r="E38" s="10" t="s">
        <v>145</v>
      </c>
      <c r="F38" s="10" t="s">
        <v>305</v>
      </c>
      <c r="G38" s="10" t="s">
        <v>306</v>
      </c>
      <c r="H38" s="10" t="s">
        <v>148</v>
      </c>
      <c r="I38" s="10" t="s">
        <v>149</v>
      </c>
      <c r="J38" s="10" t="s">
        <v>150</v>
      </c>
      <c r="K38" s="10" t="s">
        <v>151</v>
      </c>
      <c r="L38" s="10" t="s">
        <v>152</v>
      </c>
      <c r="M38" s="10" t="s">
        <v>153</v>
      </c>
      <c r="N38" s="10" t="s">
        <v>154</v>
      </c>
      <c r="O38" s="10" t="s">
        <v>155</v>
      </c>
      <c r="P38" s="10" t="s">
        <v>156</v>
      </c>
      <c r="Q38" s="10" t="s">
        <v>307</v>
      </c>
      <c r="R38" s="10" t="s">
        <v>308</v>
      </c>
    </row>
    <row r="39" spans="1:18" ht="13.15" x14ac:dyDescent="0.25">
      <c r="A39" s="10" t="s">
        <v>91</v>
      </c>
      <c r="B39" s="10" t="s">
        <v>309</v>
      </c>
      <c r="C39" s="10" t="s">
        <v>143</v>
      </c>
      <c r="D39" s="10" t="s">
        <v>144</v>
      </c>
      <c r="E39" s="10" t="s">
        <v>145</v>
      </c>
      <c r="F39" s="10" t="s">
        <v>310</v>
      </c>
      <c r="G39" s="10" t="s">
        <v>311</v>
      </c>
      <c r="H39" s="10" t="s">
        <v>148</v>
      </c>
      <c r="I39" s="10" t="s">
        <v>149</v>
      </c>
      <c r="J39" s="10" t="s">
        <v>150</v>
      </c>
      <c r="K39" s="10" t="s">
        <v>151</v>
      </c>
      <c r="L39" s="10" t="s">
        <v>152</v>
      </c>
      <c r="M39" s="10" t="s">
        <v>153</v>
      </c>
      <c r="N39" s="10" t="s">
        <v>154</v>
      </c>
      <c r="O39" s="10" t="s">
        <v>155</v>
      </c>
      <c r="P39" s="10" t="s">
        <v>156</v>
      </c>
      <c r="Q39" s="10" t="s">
        <v>312</v>
      </c>
      <c r="R39" s="10" t="s">
        <v>313</v>
      </c>
    </row>
    <row r="40" spans="1:18" ht="13.15" x14ac:dyDescent="0.25">
      <c r="A40" s="10" t="s">
        <v>92</v>
      </c>
      <c r="B40" s="10" t="s">
        <v>314</v>
      </c>
      <c r="C40" s="10" t="s">
        <v>143</v>
      </c>
      <c r="D40" s="10" t="s">
        <v>144</v>
      </c>
      <c r="E40" s="10" t="s">
        <v>145</v>
      </c>
      <c r="F40" s="10" t="s">
        <v>315</v>
      </c>
      <c r="G40" s="10" t="s">
        <v>316</v>
      </c>
      <c r="H40" s="10" t="s">
        <v>148</v>
      </c>
      <c r="I40" s="10" t="s">
        <v>149</v>
      </c>
      <c r="J40" s="10" t="s">
        <v>150</v>
      </c>
      <c r="K40" s="10" t="s">
        <v>151</v>
      </c>
      <c r="L40" s="10" t="s">
        <v>152</v>
      </c>
      <c r="M40" s="10" t="s">
        <v>153</v>
      </c>
      <c r="N40" s="10" t="s">
        <v>154</v>
      </c>
      <c r="O40" s="10" t="s">
        <v>155</v>
      </c>
      <c r="P40" s="10" t="s">
        <v>156</v>
      </c>
      <c r="Q40" s="10" t="s">
        <v>317</v>
      </c>
      <c r="R40" s="10" t="s">
        <v>318</v>
      </c>
    </row>
    <row r="41" spans="1:18" ht="13.15" x14ac:dyDescent="0.25">
      <c r="A41" s="10" t="s">
        <v>93</v>
      </c>
      <c r="B41" s="10" t="s">
        <v>319</v>
      </c>
      <c r="C41" s="10" t="s">
        <v>143</v>
      </c>
      <c r="D41" s="10" t="s">
        <v>144</v>
      </c>
      <c r="E41" s="10" t="s">
        <v>145</v>
      </c>
      <c r="F41" s="10" t="s">
        <v>320</v>
      </c>
      <c r="G41" s="10" t="s">
        <v>321</v>
      </c>
      <c r="H41" s="10" t="s">
        <v>148</v>
      </c>
      <c r="I41" s="10" t="s">
        <v>149</v>
      </c>
      <c r="J41" s="10" t="s">
        <v>150</v>
      </c>
      <c r="K41" s="10" t="s">
        <v>151</v>
      </c>
      <c r="L41" s="10" t="s">
        <v>152</v>
      </c>
      <c r="M41" s="10" t="s">
        <v>153</v>
      </c>
      <c r="N41" s="10" t="s">
        <v>154</v>
      </c>
      <c r="O41" s="10" t="s">
        <v>155</v>
      </c>
      <c r="P41" s="10" t="s">
        <v>156</v>
      </c>
      <c r="Q41" s="10" t="s">
        <v>322</v>
      </c>
      <c r="R41" s="10" t="s">
        <v>323</v>
      </c>
    </row>
    <row r="42" spans="1:18" ht="13.15" x14ac:dyDescent="0.25">
      <c r="A42" s="10" t="s">
        <v>94</v>
      </c>
      <c r="B42" s="10" t="s">
        <v>324</v>
      </c>
      <c r="C42" s="10" t="s">
        <v>143</v>
      </c>
      <c r="D42" s="10" t="s">
        <v>144</v>
      </c>
      <c r="E42" s="10" t="s">
        <v>145</v>
      </c>
      <c r="F42" s="10" t="s">
        <v>325</v>
      </c>
      <c r="G42" s="10" t="s">
        <v>326</v>
      </c>
      <c r="H42" s="10" t="s">
        <v>148</v>
      </c>
      <c r="I42" s="10" t="s">
        <v>149</v>
      </c>
      <c r="J42" s="10" t="s">
        <v>150</v>
      </c>
      <c r="K42" s="10" t="s">
        <v>151</v>
      </c>
      <c r="L42" s="10" t="s">
        <v>152</v>
      </c>
      <c r="M42" s="10" t="s">
        <v>153</v>
      </c>
      <c r="N42" s="10" t="s">
        <v>154</v>
      </c>
      <c r="O42" s="10" t="s">
        <v>155</v>
      </c>
      <c r="P42" s="10" t="s">
        <v>156</v>
      </c>
      <c r="Q42" s="10" t="s">
        <v>327</v>
      </c>
      <c r="R42" s="10" t="s">
        <v>328</v>
      </c>
    </row>
    <row r="43" spans="1:18" ht="13.15" x14ac:dyDescent="0.25">
      <c r="A43" s="10" t="s">
        <v>95</v>
      </c>
      <c r="B43" s="10" t="s">
        <v>329</v>
      </c>
      <c r="C43" s="10" t="s">
        <v>143</v>
      </c>
      <c r="D43" s="10" t="s">
        <v>144</v>
      </c>
      <c r="E43" s="10" t="s">
        <v>145</v>
      </c>
      <c r="F43" s="10" t="s">
        <v>330</v>
      </c>
      <c r="G43" s="10" t="s">
        <v>331</v>
      </c>
      <c r="H43" s="10" t="s">
        <v>148</v>
      </c>
      <c r="I43" s="10" t="s">
        <v>149</v>
      </c>
      <c r="J43" s="10" t="s">
        <v>150</v>
      </c>
      <c r="K43" s="10" t="s">
        <v>151</v>
      </c>
      <c r="L43" s="10" t="s">
        <v>152</v>
      </c>
      <c r="M43" s="10" t="s">
        <v>153</v>
      </c>
      <c r="N43" s="10" t="s">
        <v>154</v>
      </c>
      <c r="O43" s="10" t="s">
        <v>155</v>
      </c>
      <c r="P43" s="10" t="s">
        <v>156</v>
      </c>
      <c r="Q43" s="10" t="s">
        <v>332</v>
      </c>
      <c r="R43" s="10" t="s">
        <v>333</v>
      </c>
    </row>
    <row r="44" spans="1:18" ht="13.15" x14ac:dyDescent="0.25">
      <c r="A44" s="10" t="s">
        <v>96</v>
      </c>
      <c r="B44" s="10" t="s">
        <v>334</v>
      </c>
      <c r="C44" s="10" t="s">
        <v>143</v>
      </c>
      <c r="D44" s="10" t="s">
        <v>144</v>
      </c>
      <c r="E44" s="10" t="s">
        <v>145</v>
      </c>
      <c r="F44" s="10" t="s">
        <v>335</v>
      </c>
      <c r="G44" s="10" t="s">
        <v>336</v>
      </c>
      <c r="H44" s="10" t="s">
        <v>148</v>
      </c>
      <c r="I44" s="10" t="s">
        <v>149</v>
      </c>
      <c r="J44" s="10" t="s">
        <v>150</v>
      </c>
      <c r="K44" s="10" t="s">
        <v>151</v>
      </c>
      <c r="L44" s="10" t="s">
        <v>152</v>
      </c>
      <c r="M44" s="10" t="s">
        <v>153</v>
      </c>
      <c r="N44" s="10" t="s">
        <v>154</v>
      </c>
      <c r="O44" s="10" t="s">
        <v>155</v>
      </c>
      <c r="P44" s="10" t="s">
        <v>156</v>
      </c>
      <c r="Q44" s="10" t="s">
        <v>337</v>
      </c>
      <c r="R44" s="10" t="s">
        <v>338</v>
      </c>
    </row>
    <row r="45" spans="1:18" ht="13.15" x14ac:dyDescent="0.25">
      <c r="A45" s="10" t="s">
        <v>97</v>
      </c>
      <c r="B45" s="10" t="s">
        <v>339</v>
      </c>
      <c r="C45" s="10" t="s">
        <v>143</v>
      </c>
      <c r="D45" s="10" t="s">
        <v>144</v>
      </c>
      <c r="E45" s="10" t="s">
        <v>145</v>
      </c>
      <c r="F45" s="10" t="s">
        <v>340</v>
      </c>
      <c r="G45" s="10" t="s">
        <v>341</v>
      </c>
      <c r="H45" s="10" t="s">
        <v>148</v>
      </c>
      <c r="I45" s="10" t="s">
        <v>149</v>
      </c>
      <c r="J45" s="10" t="s">
        <v>150</v>
      </c>
      <c r="K45" s="10" t="s">
        <v>151</v>
      </c>
      <c r="L45" s="10" t="s">
        <v>152</v>
      </c>
      <c r="M45" s="10" t="s">
        <v>153</v>
      </c>
      <c r="N45" s="10" t="s">
        <v>154</v>
      </c>
      <c r="O45" s="10" t="s">
        <v>155</v>
      </c>
      <c r="P45" s="10" t="s">
        <v>156</v>
      </c>
      <c r="Q45" s="10" t="s">
        <v>342</v>
      </c>
      <c r="R45" s="10" t="s">
        <v>343</v>
      </c>
    </row>
    <row r="46" spans="1:18" ht="13.15" x14ac:dyDescent="0.25">
      <c r="A46" s="10" t="s">
        <v>98</v>
      </c>
      <c r="B46" s="10" t="s">
        <v>344</v>
      </c>
      <c r="C46" s="10" t="s">
        <v>143</v>
      </c>
      <c r="D46" s="10" t="s">
        <v>144</v>
      </c>
      <c r="E46" s="10" t="s">
        <v>145</v>
      </c>
      <c r="F46" s="10" t="s">
        <v>345</v>
      </c>
      <c r="G46" s="10" t="s">
        <v>346</v>
      </c>
      <c r="H46" s="10" t="s">
        <v>148</v>
      </c>
      <c r="I46" s="10" t="s">
        <v>149</v>
      </c>
      <c r="J46" s="10" t="s">
        <v>150</v>
      </c>
      <c r="K46" s="10" t="s">
        <v>151</v>
      </c>
      <c r="L46" s="10" t="s">
        <v>152</v>
      </c>
      <c r="M46" s="10" t="s">
        <v>153</v>
      </c>
      <c r="N46" s="10" t="s">
        <v>154</v>
      </c>
      <c r="O46" s="10" t="s">
        <v>155</v>
      </c>
      <c r="P46" s="10" t="s">
        <v>156</v>
      </c>
      <c r="Q46" s="10" t="s">
        <v>347</v>
      </c>
      <c r="R46" s="10" t="s">
        <v>348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Reads</vt:lpstr>
      <vt:lpstr>Phylum Level</vt:lpstr>
      <vt:lpstr>Genus Level</vt:lpstr>
      <vt:lpstr>Species Level</vt:lpstr>
      <vt:lpstr>Diversity indices</vt:lpstr>
      <vt:lpstr>Species_MegaBLAST</vt:lpstr>
      <vt:lpstr>SRA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Vinícius Duarte</dc:creator>
  <cp:lastModifiedBy>armin</cp:lastModifiedBy>
  <dcterms:created xsi:type="dcterms:W3CDTF">2019-08-28T12:12:56Z</dcterms:created>
  <dcterms:modified xsi:type="dcterms:W3CDTF">2020-09-14T08:27:19Z</dcterms:modified>
</cp:coreProperties>
</file>