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co/Desktop/Yachay/Yachay Papers/2020/Lactobacillus sp and C. jejuni broiler chickens cytokines. morphometry/Animals.Manuscript/"/>
    </mc:Choice>
  </mc:AlternateContent>
  <xr:revisionPtr revIDLastSave="0" documentId="13_ncr:1_{C7A9E153-1F64-CB45-A191-776962622F15}" xr6:coauthVersionLast="36" xr6:coauthVersionMax="45" xr10:uidLastSave="{00000000-0000-0000-0000-000000000000}"/>
  <bookViews>
    <workbookView xWindow="960" yWindow="460" windowWidth="23400" windowHeight="16420" xr2:uid="{74D0454B-605C-244C-A8A2-F695A1C4EF08}"/>
  </bookViews>
  <sheets>
    <sheet name="Body weight" sheetId="4" r:id="rId1"/>
    <sheet name="Morphometry 4 dpi" sheetId="7" r:id="rId2"/>
    <sheet name="Morphometry 7 dpi" sheetId="8" r:id="rId3"/>
    <sheet name="mRNA Dct 4 dpi" sheetId="5" r:id="rId4"/>
    <sheet name="mRNA Dct 7 dpi" sheetId="6" r:id="rId5"/>
  </sheets>
  <externalReferences>
    <externalReference r:id="rId6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7" l="1"/>
  <c r="F43" i="7"/>
  <c r="L13" i="7"/>
  <c r="L12" i="7"/>
  <c r="I13" i="7"/>
  <c r="I12" i="7"/>
  <c r="L94" i="8" l="1"/>
  <c r="L93" i="8"/>
  <c r="I93" i="8"/>
  <c r="F93" i="8"/>
  <c r="I92" i="8"/>
  <c r="F92" i="8"/>
  <c r="C92" i="8"/>
  <c r="C91" i="8"/>
  <c r="L78" i="8"/>
  <c r="I78" i="8"/>
  <c r="L77" i="8"/>
  <c r="I77" i="8"/>
  <c r="F77" i="8"/>
  <c r="C77" i="8"/>
  <c r="F76" i="8"/>
  <c r="C76" i="8"/>
  <c r="I63" i="8"/>
  <c r="L62" i="8"/>
  <c r="I62" i="8"/>
  <c r="L61" i="8"/>
  <c r="F61" i="8"/>
  <c r="F60" i="8"/>
  <c r="C60" i="8"/>
  <c r="C59" i="8"/>
  <c r="L46" i="8"/>
  <c r="I46" i="8"/>
  <c r="L45" i="8"/>
  <c r="I45" i="8"/>
  <c r="F45" i="8"/>
  <c r="C45" i="8"/>
  <c r="F44" i="8"/>
  <c r="C44" i="8"/>
  <c r="I30" i="8"/>
  <c r="L29" i="8"/>
  <c r="I29" i="8"/>
  <c r="F29" i="8"/>
  <c r="L28" i="8"/>
  <c r="F28" i="8"/>
  <c r="C28" i="8"/>
  <c r="C27" i="8"/>
  <c r="L13" i="8"/>
  <c r="I13" i="8"/>
  <c r="F13" i="8"/>
  <c r="C13" i="8"/>
  <c r="L12" i="8"/>
  <c r="I12" i="8"/>
  <c r="F12" i="8"/>
  <c r="C12" i="8"/>
  <c r="I93" i="7"/>
  <c r="I92" i="7"/>
  <c r="F92" i="7"/>
  <c r="L91" i="7"/>
  <c r="F91" i="7"/>
  <c r="C91" i="7"/>
  <c r="L90" i="7"/>
  <c r="C90" i="7"/>
  <c r="L76" i="7"/>
  <c r="I76" i="7"/>
  <c r="F76" i="7"/>
  <c r="C76" i="7"/>
  <c r="L75" i="7"/>
  <c r="I75" i="7"/>
  <c r="F75" i="7"/>
  <c r="C75" i="7"/>
  <c r="I61" i="7"/>
  <c r="I60" i="7"/>
  <c r="F60" i="7"/>
  <c r="L59" i="7"/>
  <c r="F59" i="7"/>
  <c r="C59" i="7"/>
  <c r="L58" i="7"/>
  <c r="C58" i="7"/>
  <c r="L44" i="7"/>
  <c r="I44" i="7"/>
  <c r="C44" i="7"/>
  <c r="L43" i="7"/>
  <c r="I43" i="7"/>
  <c r="C43" i="7"/>
  <c r="I30" i="7"/>
  <c r="I29" i="7"/>
  <c r="F29" i="7"/>
  <c r="L28" i="7"/>
  <c r="F28" i="7"/>
  <c r="C28" i="7"/>
  <c r="L27" i="7"/>
  <c r="C27" i="7"/>
  <c r="F13" i="7"/>
  <c r="C13" i="7"/>
  <c r="F12" i="7"/>
  <c r="C12" i="7"/>
  <c r="AX10" i="6"/>
  <c r="AW10" i="6"/>
  <c r="AV10" i="6"/>
  <c r="AU10" i="6"/>
  <c r="AT10" i="6"/>
  <c r="AS10" i="6"/>
  <c r="AR10" i="6"/>
  <c r="AQ10" i="6"/>
  <c r="AP10" i="6"/>
  <c r="AX9" i="6"/>
  <c r="AW9" i="6"/>
  <c r="AV9" i="6"/>
  <c r="AU9" i="6"/>
  <c r="AT9" i="6"/>
  <c r="AS9" i="6"/>
  <c r="AR9" i="6"/>
  <c r="AQ9" i="6"/>
  <c r="AP9" i="6"/>
  <c r="AX8" i="6"/>
  <c r="AW8" i="6"/>
  <c r="AV8" i="6"/>
  <c r="AU8" i="6"/>
  <c r="AT8" i="6"/>
  <c r="AS8" i="6"/>
  <c r="AR8" i="6"/>
  <c r="AQ8" i="6"/>
  <c r="AP8" i="6"/>
  <c r="AX7" i="6"/>
  <c r="AW7" i="6"/>
  <c r="AV7" i="6"/>
  <c r="AU7" i="6"/>
  <c r="AT7" i="6"/>
  <c r="AS7" i="6"/>
  <c r="AR7" i="6"/>
  <c r="AQ7" i="6"/>
  <c r="AP7" i="6"/>
  <c r="AX6" i="6"/>
  <c r="AW6" i="6"/>
  <c r="AV6" i="6"/>
  <c r="AU6" i="6"/>
  <c r="AT6" i="6"/>
  <c r="AS6" i="6"/>
  <c r="AR6" i="6"/>
  <c r="AQ6" i="6"/>
  <c r="AP6" i="6"/>
  <c r="AX5" i="6"/>
  <c r="AW5" i="6"/>
  <c r="AV5" i="6"/>
  <c r="AU5" i="6"/>
  <c r="AT5" i="6"/>
  <c r="AS5" i="6"/>
  <c r="AR5" i="6"/>
  <c r="AQ5" i="6"/>
  <c r="AP5" i="6"/>
  <c r="AK10" i="6"/>
  <c r="AJ10" i="6"/>
  <c r="AI10" i="6"/>
  <c r="AH10" i="6"/>
  <c r="AG10" i="6"/>
  <c r="AF10" i="6"/>
  <c r="AE10" i="6"/>
  <c r="AD10" i="6"/>
  <c r="AC10" i="6"/>
  <c r="AK9" i="6"/>
  <c r="AJ9" i="6"/>
  <c r="AI9" i="6"/>
  <c r="AH9" i="6"/>
  <c r="AG9" i="6"/>
  <c r="AF9" i="6"/>
  <c r="AE9" i="6"/>
  <c r="AD9" i="6"/>
  <c r="AC9" i="6"/>
  <c r="AK8" i="6"/>
  <c r="AJ8" i="6"/>
  <c r="AI8" i="6"/>
  <c r="AH8" i="6"/>
  <c r="AG8" i="6"/>
  <c r="AF8" i="6"/>
  <c r="AE8" i="6"/>
  <c r="AD8" i="6"/>
  <c r="AC8" i="6"/>
  <c r="AK7" i="6"/>
  <c r="AJ7" i="6"/>
  <c r="AI7" i="6"/>
  <c r="AH7" i="6"/>
  <c r="AG7" i="6"/>
  <c r="AF7" i="6"/>
  <c r="AE7" i="6"/>
  <c r="AD7" i="6"/>
  <c r="AC7" i="6"/>
  <c r="AK6" i="6"/>
  <c r="AJ6" i="6"/>
  <c r="AI6" i="6"/>
  <c r="AH6" i="6"/>
  <c r="AG6" i="6"/>
  <c r="AF6" i="6"/>
  <c r="AE6" i="6"/>
  <c r="AD6" i="6"/>
  <c r="AC6" i="6"/>
  <c r="AK5" i="6"/>
  <c r="AJ5" i="6"/>
  <c r="AI5" i="6"/>
  <c r="AH5" i="6"/>
  <c r="AG5" i="6"/>
  <c r="AF5" i="6"/>
  <c r="AE5" i="6"/>
  <c r="AD5" i="6"/>
  <c r="AC5" i="6"/>
  <c r="X10" i="6"/>
  <c r="W10" i="6"/>
  <c r="V10" i="6"/>
  <c r="U10" i="6"/>
  <c r="T10" i="6"/>
  <c r="S10" i="6"/>
  <c r="R10" i="6"/>
  <c r="Q10" i="6"/>
  <c r="P10" i="6"/>
  <c r="X9" i="6"/>
  <c r="W9" i="6"/>
  <c r="V9" i="6"/>
  <c r="U9" i="6"/>
  <c r="T9" i="6"/>
  <c r="S9" i="6"/>
  <c r="R9" i="6"/>
  <c r="Q9" i="6"/>
  <c r="P9" i="6"/>
  <c r="X8" i="6"/>
  <c r="W8" i="6"/>
  <c r="V8" i="6"/>
  <c r="U8" i="6"/>
  <c r="T8" i="6"/>
  <c r="S8" i="6"/>
  <c r="R8" i="6"/>
  <c r="Q8" i="6"/>
  <c r="P8" i="6"/>
  <c r="X7" i="6"/>
  <c r="W7" i="6"/>
  <c r="V7" i="6"/>
  <c r="U7" i="6"/>
  <c r="T7" i="6"/>
  <c r="S7" i="6"/>
  <c r="R7" i="6"/>
  <c r="Q7" i="6"/>
  <c r="P7" i="6"/>
  <c r="X6" i="6"/>
  <c r="W6" i="6"/>
  <c r="V6" i="6"/>
  <c r="U6" i="6"/>
  <c r="T6" i="6"/>
  <c r="S6" i="6"/>
  <c r="R6" i="6"/>
  <c r="Q6" i="6"/>
  <c r="P6" i="6"/>
  <c r="X5" i="6"/>
  <c r="W5" i="6"/>
  <c r="V5" i="6"/>
  <c r="U5" i="6"/>
  <c r="T5" i="6"/>
  <c r="S5" i="6"/>
  <c r="R5" i="6"/>
  <c r="Q5" i="6"/>
  <c r="P5" i="6"/>
  <c r="K10" i="6"/>
  <c r="J10" i="6"/>
  <c r="I10" i="6"/>
  <c r="H10" i="6"/>
  <c r="G10" i="6"/>
  <c r="F10" i="6"/>
  <c r="E10" i="6"/>
  <c r="D10" i="6"/>
  <c r="C10" i="6"/>
  <c r="K9" i="6"/>
  <c r="J9" i="6"/>
  <c r="I9" i="6"/>
  <c r="H9" i="6"/>
  <c r="G9" i="6"/>
  <c r="F9" i="6"/>
  <c r="E9" i="6"/>
  <c r="D9" i="6"/>
  <c r="C9" i="6"/>
  <c r="K8" i="6"/>
  <c r="J8" i="6"/>
  <c r="I8" i="6"/>
  <c r="H8" i="6"/>
  <c r="G8" i="6"/>
  <c r="F8" i="6"/>
  <c r="E8" i="6"/>
  <c r="D8" i="6"/>
  <c r="C8" i="6"/>
  <c r="K7" i="6"/>
  <c r="J7" i="6"/>
  <c r="I7" i="6"/>
  <c r="H7" i="6"/>
  <c r="G7" i="6"/>
  <c r="F7" i="6"/>
  <c r="E7" i="6"/>
  <c r="D7" i="6"/>
  <c r="C7" i="6"/>
  <c r="K6" i="6"/>
  <c r="J6" i="6"/>
  <c r="I6" i="6"/>
  <c r="H6" i="6"/>
  <c r="G6" i="6"/>
  <c r="F6" i="6"/>
  <c r="E6" i="6"/>
  <c r="D6" i="6"/>
  <c r="C6" i="6"/>
  <c r="K5" i="6"/>
  <c r="J5" i="6"/>
  <c r="I5" i="6"/>
  <c r="H5" i="6"/>
  <c r="G5" i="6"/>
  <c r="F5" i="6"/>
  <c r="E5" i="6"/>
  <c r="D5" i="6"/>
  <c r="C5" i="6"/>
  <c r="AX10" i="5"/>
  <c r="AW10" i="5"/>
  <c r="AV10" i="5"/>
  <c r="AU10" i="5"/>
  <c r="AT10" i="5"/>
  <c r="AS10" i="5"/>
  <c r="AR10" i="5"/>
  <c r="AQ10" i="5"/>
  <c r="AP10" i="5"/>
  <c r="AX9" i="5"/>
  <c r="AW9" i="5"/>
  <c r="AV9" i="5"/>
  <c r="AU9" i="5"/>
  <c r="AT9" i="5"/>
  <c r="AS9" i="5"/>
  <c r="AR9" i="5"/>
  <c r="AQ9" i="5"/>
  <c r="AP9" i="5"/>
  <c r="AX8" i="5"/>
  <c r="AW8" i="5"/>
  <c r="AV8" i="5"/>
  <c r="AU8" i="5"/>
  <c r="AT8" i="5"/>
  <c r="AS8" i="5"/>
  <c r="AR8" i="5"/>
  <c r="AQ8" i="5"/>
  <c r="AP8" i="5"/>
  <c r="AX7" i="5"/>
  <c r="AW7" i="5"/>
  <c r="AV7" i="5"/>
  <c r="AU7" i="5"/>
  <c r="AT7" i="5"/>
  <c r="AS7" i="5"/>
  <c r="AR7" i="5"/>
  <c r="AQ7" i="5"/>
  <c r="AP7" i="5"/>
  <c r="AX6" i="5"/>
  <c r="AW6" i="5"/>
  <c r="AV6" i="5"/>
  <c r="AU6" i="5"/>
  <c r="AT6" i="5"/>
  <c r="AS6" i="5"/>
  <c r="AR6" i="5"/>
  <c r="AQ6" i="5"/>
  <c r="AP6" i="5"/>
  <c r="AX5" i="5"/>
  <c r="AW5" i="5"/>
  <c r="AV5" i="5"/>
  <c r="AU5" i="5"/>
  <c r="AT5" i="5"/>
  <c r="AS5" i="5"/>
  <c r="AR5" i="5"/>
  <c r="AQ5" i="5"/>
  <c r="AP5" i="5"/>
  <c r="AK10" i="5"/>
  <c r="AJ10" i="5"/>
  <c r="AI10" i="5"/>
  <c r="AH10" i="5"/>
  <c r="AG10" i="5"/>
  <c r="AF10" i="5"/>
  <c r="AE10" i="5"/>
  <c r="AD10" i="5"/>
  <c r="AC10" i="5"/>
  <c r="AK9" i="5"/>
  <c r="AJ9" i="5"/>
  <c r="AI9" i="5"/>
  <c r="AH9" i="5"/>
  <c r="AG9" i="5"/>
  <c r="AF9" i="5"/>
  <c r="AE9" i="5"/>
  <c r="AD9" i="5"/>
  <c r="AC9" i="5"/>
  <c r="AK8" i="5"/>
  <c r="AJ8" i="5"/>
  <c r="AI8" i="5"/>
  <c r="AH8" i="5"/>
  <c r="AG8" i="5"/>
  <c r="AF8" i="5"/>
  <c r="AE8" i="5"/>
  <c r="AD8" i="5"/>
  <c r="AC8" i="5"/>
  <c r="AK7" i="5"/>
  <c r="AJ7" i="5"/>
  <c r="AI7" i="5"/>
  <c r="AH7" i="5"/>
  <c r="AG7" i="5"/>
  <c r="AF7" i="5"/>
  <c r="AE7" i="5"/>
  <c r="AD7" i="5"/>
  <c r="AC7" i="5"/>
  <c r="AK6" i="5"/>
  <c r="AJ6" i="5"/>
  <c r="AI6" i="5"/>
  <c r="AH6" i="5"/>
  <c r="AG6" i="5"/>
  <c r="AF6" i="5"/>
  <c r="AE6" i="5"/>
  <c r="AD6" i="5"/>
  <c r="AC6" i="5"/>
  <c r="AK5" i="5"/>
  <c r="AJ5" i="5"/>
  <c r="AI5" i="5"/>
  <c r="AH5" i="5"/>
  <c r="AG5" i="5"/>
  <c r="AF5" i="5"/>
  <c r="AE5" i="5"/>
  <c r="AD5" i="5"/>
  <c r="AC5" i="5"/>
  <c r="X10" i="5"/>
  <c r="W10" i="5"/>
  <c r="V10" i="5"/>
  <c r="U10" i="5"/>
  <c r="T10" i="5"/>
  <c r="S10" i="5"/>
  <c r="R10" i="5"/>
  <c r="Q10" i="5"/>
  <c r="P10" i="5"/>
  <c r="X9" i="5"/>
  <c r="W9" i="5"/>
  <c r="V9" i="5"/>
  <c r="U9" i="5"/>
  <c r="T9" i="5"/>
  <c r="S9" i="5"/>
  <c r="R9" i="5"/>
  <c r="Q9" i="5"/>
  <c r="P9" i="5"/>
  <c r="X8" i="5"/>
  <c r="W8" i="5"/>
  <c r="V8" i="5"/>
  <c r="U8" i="5"/>
  <c r="T8" i="5"/>
  <c r="S8" i="5"/>
  <c r="R8" i="5"/>
  <c r="Q8" i="5"/>
  <c r="P8" i="5"/>
  <c r="X7" i="5"/>
  <c r="W7" i="5"/>
  <c r="V7" i="5"/>
  <c r="U7" i="5"/>
  <c r="T7" i="5"/>
  <c r="S7" i="5"/>
  <c r="R7" i="5"/>
  <c r="Q7" i="5"/>
  <c r="P7" i="5"/>
  <c r="X6" i="5"/>
  <c r="W6" i="5"/>
  <c r="V6" i="5"/>
  <c r="U6" i="5"/>
  <c r="T6" i="5"/>
  <c r="S6" i="5"/>
  <c r="R6" i="5"/>
  <c r="Q6" i="5"/>
  <c r="P6" i="5"/>
  <c r="X5" i="5"/>
  <c r="W5" i="5"/>
  <c r="V5" i="5"/>
  <c r="U5" i="5"/>
  <c r="T5" i="5"/>
  <c r="S5" i="5"/>
  <c r="R5" i="5"/>
  <c r="Q5" i="5"/>
  <c r="P5" i="5"/>
  <c r="K10" i="5"/>
  <c r="J10" i="5"/>
  <c r="I10" i="5"/>
  <c r="H10" i="5"/>
  <c r="G10" i="5"/>
  <c r="F10" i="5"/>
  <c r="E10" i="5"/>
  <c r="D10" i="5"/>
  <c r="C10" i="5"/>
  <c r="K9" i="5"/>
  <c r="J9" i="5"/>
  <c r="I9" i="5"/>
  <c r="H9" i="5"/>
  <c r="G9" i="5"/>
  <c r="F9" i="5"/>
  <c r="E9" i="5"/>
  <c r="D9" i="5"/>
  <c r="C9" i="5"/>
  <c r="K8" i="5"/>
  <c r="J8" i="5"/>
  <c r="I8" i="5"/>
  <c r="H8" i="5"/>
  <c r="G8" i="5"/>
  <c r="F8" i="5"/>
  <c r="E8" i="5"/>
  <c r="D8" i="5"/>
  <c r="C8" i="5"/>
  <c r="K7" i="5"/>
  <c r="J7" i="5"/>
  <c r="I7" i="5"/>
  <c r="H7" i="5"/>
  <c r="G7" i="5"/>
  <c r="F7" i="5"/>
  <c r="E7" i="5"/>
  <c r="D7" i="5"/>
  <c r="C7" i="5"/>
  <c r="K6" i="5"/>
  <c r="J6" i="5"/>
  <c r="I6" i="5"/>
  <c r="H6" i="5"/>
  <c r="G6" i="5"/>
  <c r="F6" i="5"/>
  <c r="E6" i="5"/>
  <c r="D6" i="5"/>
  <c r="C6" i="5"/>
  <c r="K5" i="5"/>
  <c r="J5" i="5"/>
  <c r="I5" i="5"/>
  <c r="H5" i="5"/>
  <c r="G5" i="5"/>
  <c r="F5" i="5"/>
  <c r="E5" i="5"/>
  <c r="D5" i="5"/>
  <c r="C5" i="5"/>
  <c r="AH15" i="4"/>
  <c r="AI15" i="4"/>
  <c r="AJ15" i="4"/>
  <c r="AH16" i="4"/>
  <c r="AI16" i="4"/>
  <c r="AJ16" i="4"/>
  <c r="BF15" i="4"/>
  <c r="BG15" i="4"/>
  <c r="BH15" i="4"/>
  <c r="BF16" i="4"/>
  <c r="BG16" i="4"/>
  <c r="BH16" i="4"/>
  <c r="AZ15" i="4"/>
  <c r="BA15" i="4"/>
  <c r="BB15" i="4"/>
  <c r="AZ16" i="4"/>
  <c r="BA16" i="4"/>
  <c r="BB16" i="4"/>
  <c r="AN15" i="4"/>
  <c r="AO15" i="4"/>
  <c r="AP15" i="4"/>
  <c r="AN16" i="4"/>
  <c r="AO16" i="4"/>
  <c r="AP16" i="4"/>
  <c r="BE15" i="4"/>
  <c r="BE16" i="4"/>
  <c r="AY16" i="4"/>
  <c r="AY15" i="4"/>
  <c r="AM16" i="4"/>
  <c r="AM15" i="4"/>
  <c r="AG16" i="4"/>
  <c r="AG15" i="4"/>
  <c r="AB16" i="4"/>
  <c r="AC16" i="4"/>
  <c r="AD16" i="4"/>
  <c r="AB15" i="4"/>
  <c r="AC15" i="4"/>
  <c r="AD15" i="4"/>
  <c r="AA16" i="4"/>
  <c r="AA15" i="4"/>
  <c r="BL16" i="4"/>
  <c r="BM16" i="4"/>
  <c r="BN16" i="4"/>
  <c r="BM15" i="4"/>
  <c r="BN15" i="4"/>
  <c r="BL15" i="4"/>
  <c r="BK16" i="4"/>
  <c r="BK15" i="4"/>
  <c r="AV16" i="4"/>
  <c r="AV15" i="4"/>
  <c r="AU16" i="4"/>
  <c r="AU15" i="4"/>
  <c r="AT16" i="4"/>
  <c r="AT15" i="4"/>
  <c r="AS16" i="4"/>
  <c r="AS15" i="4"/>
  <c r="M10" i="6" l="1"/>
  <c r="AZ8" i="6"/>
  <c r="AM7" i="6"/>
  <c r="M6" i="6"/>
  <c r="M8" i="6"/>
  <c r="Z6" i="6"/>
  <c r="Z10" i="6"/>
  <c r="Z5" i="6"/>
  <c r="AM8" i="6"/>
  <c r="AM10" i="6"/>
  <c r="AZ9" i="6"/>
  <c r="M7" i="6"/>
  <c r="L8" i="6"/>
  <c r="Z7" i="6"/>
  <c r="Z9" i="6"/>
  <c r="AM6" i="6"/>
  <c r="AZ5" i="6"/>
  <c r="AZ7" i="6"/>
  <c r="M5" i="6"/>
  <c r="M9" i="6"/>
  <c r="Y5" i="6"/>
  <c r="Z8" i="6"/>
  <c r="Y9" i="6"/>
  <c r="AM5" i="6"/>
  <c r="AL6" i="6"/>
  <c r="AM9" i="6"/>
  <c r="AL10" i="6"/>
  <c r="AZ6" i="6"/>
  <c r="AY7" i="6"/>
  <c r="AZ10" i="6"/>
  <c r="M6" i="5"/>
  <c r="L10" i="5"/>
  <c r="AZ5" i="5"/>
  <c r="AZ9" i="5"/>
  <c r="AY10" i="5"/>
  <c r="Z7" i="5"/>
  <c r="AM8" i="5"/>
  <c r="M8" i="5"/>
  <c r="Z5" i="5"/>
  <c r="Y8" i="5"/>
  <c r="Z9" i="5"/>
  <c r="AL5" i="5"/>
  <c r="AM6" i="5"/>
  <c r="AL9" i="5"/>
  <c r="AM10" i="5"/>
  <c r="AY6" i="5"/>
  <c r="AZ7" i="5"/>
  <c r="L7" i="5"/>
  <c r="M5" i="5"/>
  <c r="M7" i="5"/>
  <c r="L9" i="5"/>
  <c r="Z6" i="5"/>
  <c r="Z8" i="5"/>
  <c r="Y10" i="5"/>
  <c r="AM5" i="5"/>
  <c r="AL7" i="5"/>
  <c r="AM9" i="5"/>
  <c r="AZ6" i="5"/>
  <c r="AZ8" i="5"/>
  <c r="AZ10" i="5"/>
  <c r="Y7" i="6"/>
  <c r="L7" i="6"/>
  <c r="Y8" i="6"/>
  <c r="AL5" i="6"/>
  <c r="AL9" i="6"/>
  <c r="AY6" i="6"/>
  <c r="AY10" i="6"/>
  <c r="L6" i="6"/>
  <c r="L10" i="6"/>
  <c r="AL8" i="6"/>
  <c r="AY5" i="6"/>
  <c r="AY9" i="6"/>
  <c r="L5" i="6"/>
  <c r="L9" i="6"/>
  <c r="Y6" i="6"/>
  <c r="Y10" i="6"/>
  <c r="AL7" i="6"/>
  <c r="AY8" i="6"/>
  <c r="L6" i="5"/>
  <c r="Y7" i="5"/>
  <c r="AL8" i="5"/>
  <c r="AY5" i="5"/>
  <c r="AY9" i="5"/>
  <c r="L5" i="5"/>
  <c r="M10" i="5"/>
  <c r="Y6" i="5"/>
  <c r="AY8" i="5"/>
  <c r="L8" i="5"/>
  <c r="M9" i="5"/>
  <c r="Y5" i="5"/>
  <c r="Y9" i="5"/>
  <c r="Z10" i="5"/>
  <c r="AL6" i="5"/>
  <c r="AM7" i="5"/>
  <c r="AL10" i="5"/>
  <c r="AY7" i="5"/>
  <c r="L16" i="4"/>
  <c r="L15" i="4"/>
  <c r="K16" i="4"/>
  <c r="K15" i="4"/>
  <c r="X16" i="4"/>
  <c r="W16" i="4"/>
  <c r="V16" i="4"/>
  <c r="U16" i="4"/>
  <c r="X15" i="4"/>
  <c r="W15" i="4"/>
  <c r="V15" i="4"/>
  <c r="U15" i="4"/>
  <c r="R16" i="4"/>
  <c r="Q16" i="4"/>
  <c r="P16" i="4"/>
  <c r="O16" i="4"/>
  <c r="J16" i="4"/>
  <c r="I16" i="4"/>
  <c r="F16" i="4"/>
  <c r="E16" i="4"/>
  <c r="D16" i="4"/>
  <c r="C16" i="4"/>
  <c r="R15" i="4"/>
  <c r="Q15" i="4"/>
  <c r="P15" i="4"/>
  <c r="O15" i="4"/>
  <c r="J15" i="4"/>
  <c r="I15" i="4"/>
  <c r="F15" i="4"/>
  <c r="E15" i="4"/>
  <c r="D15" i="4"/>
  <c r="C15" i="4"/>
</calcChain>
</file>

<file path=xl/sharedStrings.xml><?xml version="1.0" encoding="utf-8"?>
<sst xmlns="http://schemas.openxmlformats.org/spreadsheetml/2006/main" count="411" uniqueCount="60">
  <si>
    <t>chicks</t>
  </si>
  <si>
    <t>Control</t>
  </si>
  <si>
    <t>LB</t>
  </si>
  <si>
    <t>Cj</t>
  </si>
  <si>
    <t>LBCj</t>
  </si>
  <si>
    <t>AVG</t>
  </si>
  <si>
    <t>SD</t>
  </si>
  <si>
    <t>day 1</t>
  </si>
  <si>
    <t>day 2</t>
  </si>
  <si>
    <t>day 3</t>
  </si>
  <si>
    <t>day 4</t>
  </si>
  <si>
    <t>day 5</t>
  </si>
  <si>
    <t>day 6</t>
  </si>
  <si>
    <t>day 7</t>
  </si>
  <si>
    <t>day 9</t>
  </si>
  <si>
    <t>day 10</t>
  </si>
  <si>
    <t>Weight of chicks (gr)</t>
  </si>
  <si>
    <t>day 8, 4 dpi</t>
  </si>
  <si>
    <t>day 11, 7 dpi</t>
  </si>
  <si>
    <t>Control group</t>
  </si>
  <si>
    <t>IL - 1β</t>
  </si>
  <si>
    <t>IL - 4</t>
  </si>
  <si>
    <t>IL - 13</t>
  </si>
  <si>
    <t>IL - 15</t>
  </si>
  <si>
    <t>IL - 17</t>
  </si>
  <si>
    <t>IL - 18</t>
  </si>
  <si>
    <r>
      <rPr>
        <b/>
        <i/>
        <sz val="14"/>
        <color theme="1"/>
        <rFont val="Calibri"/>
        <family val="2"/>
        <scheme val="minor"/>
      </rPr>
      <t xml:space="preserve">Campylobacter jejuni </t>
    </r>
    <r>
      <rPr>
        <b/>
        <sz val="14"/>
        <color theme="1"/>
        <rFont val="Calibri"/>
        <family val="2"/>
        <scheme val="minor"/>
      </rPr>
      <t>(Cj)</t>
    </r>
  </si>
  <si>
    <t>Control group (C)</t>
  </si>
  <si>
    <r>
      <rPr>
        <b/>
        <i/>
        <sz val="14"/>
        <color theme="1"/>
        <rFont val="Calibri"/>
        <family val="2"/>
        <scheme val="minor"/>
      </rPr>
      <t>L. fermentum</t>
    </r>
    <r>
      <rPr>
        <b/>
        <sz val="14"/>
        <color theme="1"/>
        <rFont val="Calibri"/>
        <family val="2"/>
        <scheme val="minor"/>
      </rPr>
      <t xml:space="preserve"> + </t>
    </r>
    <r>
      <rPr>
        <b/>
        <i/>
        <sz val="14"/>
        <color theme="1"/>
        <rFont val="Calibri"/>
        <family val="2"/>
        <scheme val="minor"/>
      </rPr>
      <t>C. jejuni</t>
    </r>
    <r>
      <rPr>
        <b/>
        <sz val="14"/>
        <color theme="1"/>
        <rFont val="Calibri"/>
        <family val="2"/>
        <scheme val="minor"/>
      </rPr>
      <t xml:space="preserve"> (LBCj)</t>
    </r>
  </si>
  <si>
    <r>
      <t xml:space="preserve">Lactobacillus fermentum </t>
    </r>
    <r>
      <rPr>
        <b/>
        <sz val="14"/>
        <color theme="1"/>
        <rFont val="Calibri"/>
        <family val="2"/>
        <scheme val="minor"/>
      </rPr>
      <t>(LB)</t>
    </r>
  </si>
  <si>
    <r>
      <t xml:space="preserve">Campylobacter jejuni </t>
    </r>
    <r>
      <rPr>
        <b/>
        <sz val="14"/>
        <color theme="1"/>
        <rFont val="Calibri"/>
        <family val="2"/>
        <scheme val="minor"/>
      </rPr>
      <t>(Cj)</t>
    </r>
  </si>
  <si>
    <r>
      <rPr>
        <b/>
        <i/>
        <sz val="14"/>
        <color theme="1"/>
        <rFont val="Calibri"/>
        <family val="2"/>
        <scheme val="minor"/>
      </rPr>
      <t>Duodenum</t>
    </r>
    <r>
      <rPr>
        <b/>
        <sz val="14"/>
        <color theme="1"/>
        <rFont val="Calibri"/>
        <family val="2"/>
        <scheme val="minor"/>
      </rPr>
      <t xml:space="preserve"> (no. of chicks) </t>
    </r>
  </si>
  <si>
    <t>Height of the villi (μm)</t>
  </si>
  <si>
    <r>
      <t xml:space="preserve">L. fermentum </t>
    </r>
    <r>
      <rPr>
        <b/>
        <sz val="14"/>
        <color theme="1"/>
        <rFont val="Calibri"/>
        <family val="2"/>
        <scheme val="minor"/>
      </rPr>
      <t>+</t>
    </r>
    <r>
      <rPr>
        <b/>
        <i/>
        <sz val="14"/>
        <color theme="1"/>
        <rFont val="Calibri"/>
        <family val="2"/>
        <scheme val="minor"/>
      </rPr>
      <t xml:space="preserve"> C. jejuni </t>
    </r>
    <r>
      <rPr>
        <b/>
        <sz val="14"/>
        <color theme="1"/>
        <rFont val="Calibri"/>
        <family val="2"/>
        <scheme val="minor"/>
      </rPr>
      <t xml:space="preserve">(LBCj)	</t>
    </r>
  </si>
  <si>
    <t>Depth of the crypts (μm)</t>
  </si>
  <si>
    <r>
      <t xml:space="preserve">L. fermentum </t>
    </r>
    <r>
      <rPr>
        <b/>
        <sz val="14"/>
        <color theme="1"/>
        <rFont val="Calibri"/>
        <family val="2"/>
        <scheme val="minor"/>
      </rPr>
      <t>+</t>
    </r>
    <r>
      <rPr>
        <b/>
        <i/>
        <sz val="14"/>
        <color theme="1"/>
        <rFont val="Calibri"/>
        <family val="2"/>
        <scheme val="minor"/>
      </rPr>
      <t xml:space="preserve"> C. jejuni </t>
    </r>
    <r>
      <rPr>
        <b/>
        <sz val="14"/>
        <color theme="1"/>
        <rFont val="Calibri"/>
        <family val="2"/>
        <scheme val="minor"/>
      </rPr>
      <t>(LBCj)</t>
    </r>
  </si>
  <si>
    <r>
      <rPr>
        <b/>
        <i/>
        <sz val="14"/>
        <color theme="1"/>
        <rFont val="Calibri"/>
        <family val="2"/>
        <scheme val="minor"/>
      </rPr>
      <t>Jejunum</t>
    </r>
    <r>
      <rPr>
        <b/>
        <sz val="14"/>
        <color theme="1"/>
        <rFont val="Calibri"/>
        <family val="2"/>
        <scheme val="minor"/>
      </rPr>
      <t xml:space="preserve"> (no. of chicks) </t>
    </r>
  </si>
  <si>
    <r>
      <rPr>
        <b/>
        <i/>
        <sz val="14"/>
        <color theme="1"/>
        <rFont val="Calibri"/>
        <family val="2"/>
        <scheme val="minor"/>
      </rPr>
      <t xml:space="preserve">Jejunum </t>
    </r>
    <r>
      <rPr>
        <b/>
        <sz val="14"/>
        <color theme="1"/>
        <rFont val="Calibri"/>
        <family val="2"/>
        <scheme val="minor"/>
      </rPr>
      <t xml:space="preserve">(no. of chicks) </t>
    </r>
  </si>
  <si>
    <r>
      <rPr>
        <b/>
        <i/>
        <sz val="14"/>
        <color theme="1"/>
        <rFont val="Calibri"/>
        <family val="2"/>
        <scheme val="minor"/>
      </rPr>
      <t xml:space="preserve">L. fermentum </t>
    </r>
    <r>
      <rPr>
        <b/>
        <sz val="14"/>
        <color theme="1"/>
        <rFont val="Calibri"/>
        <family val="2"/>
        <scheme val="minor"/>
      </rPr>
      <t>+</t>
    </r>
    <r>
      <rPr>
        <b/>
        <i/>
        <sz val="14"/>
        <color theme="1"/>
        <rFont val="Calibri"/>
        <family val="2"/>
        <scheme val="minor"/>
      </rPr>
      <t xml:space="preserve"> C. jejuni</t>
    </r>
    <r>
      <rPr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(LBCj)</t>
    </r>
  </si>
  <si>
    <r>
      <rPr>
        <b/>
        <i/>
        <sz val="14"/>
        <color theme="1"/>
        <rFont val="Calibri"/>
        <family val="2"/>
        <scheme val="minor"/>
      </rPr>
      <t>Ileum</t>
    </r>
    <r>
      <rPr>
        <b/>
        <sz val="14"/>
        <color theme="1"/>
        <rFont val="Calibri"/>
        <family val="2"/>
        <scheme val="minor"/>
      </rPr>
      <t xml:space="preserve"> (no. of chicks) </t>
    </r>
  </si>
  <si>
    <r>
      <t xml:space="preserve">L. fermentum </t>
    </r>
    <r>
      <rPr>
        <b/>
        <sz val="14"/>
        <color theme="1"/>
        <rFont val="Calibri"/>
        <family val="2"/>
        <scheme val="minor"/>
      </rPr>
      <t>+</t>
    </r>
    <r>
      <rPr>
        <b/>
        <i/>
        <sz val="14"/>
        <color theme="1"/>
        <rFont val="Calibri"/>
        <family val="2"/>
        <scheme val="minor"/>
      </rPr>
      <t xml:space="preserve"> C. jejuni</t>
    </r>
    <r>
      <rPr>
        <b/>
        <sz val="14"/>
        <color theme="1"/>
        <rFont val="Calibri"/>
        <family val="2"/>
        <scheme val="minor"/>
      </rPr>
      <t xml:space="preserve"> (LBCj)</t>
    </r>
    <r>
      <rPr>
        <b/>
        <i/>
        <sz val="14"/>
        <color theme="1"/>
        <rFont val="Calibri"/>
        <family val="2"/>
        <scheme val="minor"/>
      </rPr>
      <t xml:space="preserve">	</t>
    </r>
  </si>
  <si>
    <r>
      <rPr>
        <b/>
        <i/>
        <sz val="14"/>
        <color theme="1"/>
        <rFont val="Calibri"/>
        <family val="2"/>
        <scheme val="minor"/>
      </rPr>
      <t>Lactobacillus fermentum</t>
    </r>
    <r>
      <rPr>
        <b/>
        <sz val="14"/>
        <color theme="1"/>
        <rFont val="Calibri"/>
        <family val="2"/>
        <scheme val="minor"/>
      </rPr>
      <t xml:space="preserve"> (LB)</t>
    </r>
  </si>
  <si>
    <r>
      <rPr>
        <b/>
        <i/>
        <sz val="14"/>
        <color theme="1"/>
        <rFont val="Calibri"/>
        <family val="2"/>
        <scheme val="minor"/>
      </rPr>
      <t>Campylobacter jejuni</t>
    </r>
    <r>
      <rPr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(Cj)</t>
    </r>
  </si>
  <si>
    <r>
      <rPr>
        <b/>
        <i/>
        <sz val="14"/>
        <color theme="1"/>
        <rFont val="Calibri"/>
        <family val="2"/>
        <scheme val="minor"/>
      </rPr>
      <t xml:space="preserve">L. fermentum </t>
    </r>
    <r>
      <rPr>
        <b/>
        <sz val="14"/>
        <color theme="1"/>
        <rFont val="Calibri"/>
        <family val="2"/>
        <scheme val="minor"/>
      </rPr>
      <t>+</t>
    </r>
    <r>
      <rPr>
        <b/>
        <i/>
        <sz val="14"/>
        <color theme="1"/>
        <rFont val="Calibri"/>
        <family val="2"/>
        <scheme val="minor"/>
      </rPr>
      <t xml:space="preserve"> C. jejuni</t>
    </r>
    <r>
      <rPr>
        <b/>
        <sz val="14"/>
        <color theme="1"/>
        <rFont val="Calibri"/>
        <family val="2"/>
        <scheme val="minor"/>
      </rPr>
      <t xml:space="preserve"> (LBCj)</t>
    </r>
  </si>
  <si>
    <r>
      <rPr>
        <i/>
        <sz val="14"/>
        <color theme="1"/>
        <rFont val="Calibri"/>
        <family val="2"/>
        <scheme val="minor"/>
      </rPr>
      <t>Duodenum</t>
    </r>
    <r>
      <rPr>
        <sz val="14"/>
        <color theme="1"/>
        <rFont val="Calibri"/>
        <family val="2"/>
        <scheme val="minor"/>
      </rPr>
      <t xml:space="preserve"> (no. of chicks) </t>
    </r>
  </si>
  <si>
    <r>
      <rPr>
        <i/>
        <sz val="14"/>
        <color theme="1"/>
        <rFont val="Calibri"/>
        <family val="2"/>
        <scheme val="minor"/>
      </rPr>
      <t>Duodenum</t>
    </r>
    <r>
      <rPr>
        <sz val="14"/>
        <color theme="1"/>
        <rFont val="Calibri"/>
        <family val="2"/>
        <scheme val="minor"/>
      </rPr>
      <t xml:space="preserve"> (no. of chicks)</t>
    </r>
  </si>
  <si>
    <r>
      <rPr>
        <b/>
        <i/>
        <sz val="14"/>
        <color theme="1"/>
        <rFont val="Calibri"/>
        <family val="2"/>
        <scheme val="minor"/>
      </rPr>
      <t xml:space="preserve">L. fermentum </t>
    </r>
    <r>
      <rPr>
        <b/>
        <sz val="14"/>
        <color theme="1"/>
        <rFont val="Calibri"/>
        <family val="2"/>
        <scheme val="minor"/>
      </rPr>
      <t>+</t>
    </r>
    <r>
      <rPr>
        <b/>
        <i/>
        <sz val="14"/>
        <color theme="1"/>
        <rFont val="Calibri"/>
        <family val="2"/>
        <scheme val="minor"/>
      </rPr>
      <t xml:space="preserve"> C. jejuni </t>
    </r>
    <r>
      <rPr>
        <b/>
        <sz val="14"/>
        <color theme="1"/>
        <rFont val="Calibri"/>
        <family val="2"/>
        <scheme val="minor"/>
      </rPr>
      <t>(LBCj)</t>
    </r>
  </si>
  <si>
    <r>
      <rPr>
        <b/>
        <i/>
        <sz val="14"/>
        <color theme="1"/>
        <rFont val="Calibri"/>
        <family val="2"/>
        <scheme val="minor"/>
      </rPr>
      <t>Campylobacter jejuni</t>
    </r>
    <r>
      <rPr>
        <b/>
        <sz val="14"/>
        <color theme="1"/>
        <rFont val="Calibri"/>
        <family val="2"/>
        <scheme val="minor"/>
      </rPr>
      <t xml:space="preserve"> (Cj)</t>
    </r>
  </si>
  <si>
    <r>
      <rPr>
        <i/>
        <sz val="14"/>
        <color theme="1"/>
        <rFont val="Calibri"/>
        <family val="2"/>
        <scheme val="minor"/>
      </rPr>
      <t>Jejunum</t>
    </r>
    <r>
      <rPr>
        <sz val="14"/>
        <color theme="1"/>
        <rFont val="Calibri"/>
        <family val="2"/>
        <scheme val="minor"/>
      </rPr>
      <t xml:space="preserve"> (no. of chicks) </t>
    </r>
  </si>
  <si>
    <r>
      <t xml:space="preserve">Jejunum </t>
    </r>
    <r>
      <rPr>
        <sz val="14"/>
        <color theme="1"/>
        <rFont val="Calibri"/>
        <family val="2"/>
        <scheme val="minor"/>
      </rPr>
      <t xml:space="preserve">(no. of chicks) </t>
    </r>
  </si>
  <si>
    <r>
      <rPr>
        <i/>
        <sz val="14"/>
        <color theme="1"/>
        <rFont val="Calibri"/>
        <family val="2"/>
        <scheme val="minor"/>
      </rPr>
      <t>Jejunum</t>
    </r>
    <r>
      <rPr>
        <sz val="14"/>
        <color theme="1"/>
        <rFont val="Calibri"/>
        <family val="2"/>
        <scheme val="minor"/>
      </rPr>
      <t xml:space="preserve"> (no. of chicks)</t>
    </r>
  </si>
  <si>
    <r>
      <rPr>
        <i/>
        <sz val="14"/>
        <color theme="1"/>
        <rFont val="Calibri"/>
        <family val="2"/>
        <scheme val="minor"/>
      </rPr>
      <t>Ileum</t>
    </r>
    <r>
      <rPr>
        <sz val="14"/>
        <color theme="1"/>
        <rFont val="Calibri"/>
        <family val="2"/>
        <scheme val="minor"/>
      </rPr>
      <t xml:space="preserve"> (no. of chicks) </t>
    </r>
  </si>
  <si>
    <r>
      <rPr>
        <i/>
        <sz val="14"/>
        <color theme="1"/>
        <rFont val="Calibri"/>
        <family val="2"/>
        <scheme val="minor"/>
      </rPr>
      <t>Ileum</t>
    </r>
    <r>
      <rPr>
        <sz val="14"/>
        <color theme="1"/>
        <rFont val="Calibri"/>
        <family val="2"/>
        <scheme val="minor"/>
      </rPr>
      <t xml:space="preserve"> (no. of chicks)</t>
    </r>
  </si>
  <si>
    <r>
      <rPr>
        <b/>
        <i/>
        <sz val="14"/>
        <color theme="1"/>
        <rFont val="Calibri"/>
        <family val="2"/>
        <scheme val="minor"/>
      </rPr>
      <t>Lactobacillus fermentum</t>
    </r>
    <r>
      <rPr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(LB)</t>
    </r>
  </si>
  <si>
    <t>Control group delta Ct</t>
  </si>
  <si>
    <r>
      <rPr>
        <b/>
        <i/>
        <sz val="14"/>
        <color theme="1"/>
        <rFont val="Calibri"/>
        <family val="2"/>
        <scheme val="minor"/>
      </rPr>
      <t>Lactobacillus fermentum</t>
    </r>
    <r>
      <rPr>
        <b/>
        <sz val="14"/>
        <color theme="1"/>
        <rFont val="Calibri"/>
        <family val="2"/>
        <scheme val="minor"/>
      </rPr>
      <t xml:space="preserve"> (LB)  delta Ct</t>
    </r>
  </si>
  <si>
    <r>
      <rPr>
        <b/>
        <i/>
        <sz val="14"/>
        <color theme="1"/>
        <rFont val="Calibri"/>
        <family val="2"/>
        <scheme val="minor"/>
      </rPr>
      <t xml:space="preserve">Campylobacter jejuni </t>
    </r>
    <r>
      <rPr>
        <b/>
        <sz val="14"/>
        <color theme="1"/>
        <rFont val="Calibri"/>
        <family val="2"/>
        <scheme val="minor"/>
      </rPr>
      <t>(Cj)  delta Ct</t>
    </r>
  </si>
  <si>
    <r>
      <rPr>
        <b/>
        <i/>
        <sz val="14"/>
        <color theme="1"/>
        <rFont val="Calibri"/>
        <family val="2"/>
        <scheme val="minor"/>
      </rPr>
      <t>L. fermentum</t>
    </r>
    <r>
      <rPr>
        <b/>
        <sz val="14"/>
        <color theme="1"/>
        <rFont val="Calibri"/>
        <family val="2"/>
        <scheme val="minor"/>
      </rPr>
      <t xml:space="preserve"> + </t>
    </r>
    <r>
      <rPr>
        <b/>
        <i/>
        <sz val="14"/>
        <color theme="1"/>
        <rFont val="Calibri"/>
        <family val="2"/>
        <scheme val="minor"/>
      </rPr>
      <t xml:space="preserve">C. jejuni </t>
    </r>
    <r>
      <rPr>
        <b/>
        <sz val="14"/>
        <color theme="1"/>
        <rFont val="Calibri"/>
        <family val="2"/>
        <scheme val="minor"/>
      </rPr>
      <t>(LBCj)  delta Ct</t>
    </r>
  </si>
  <si>
    <r>
      <rPr>
        <b/>
        <i/>
        <sz val="14"/>
        <color theme="1"/>
        <rFont val="Calibri"/>
        <family val="2"/>
        <scheme val="minor"/>
      </rPr>
      <t>L. fermentum</t>
    </r>
    <r>
      <rPr>
        <b/>
        <sz val="14"/>
        <color theme="1"/>
        <rFont val="Calibri"/>
        <family val="2"/>
        <scheme val="minor"/>
      </rPr>
      <t xml:space="preserve"> + </t>
    </r>
    <r>
      <rPr>
        <b/>
        <i/>
        <sz val="14"/>
        <color theme="1"/>
        <rFont val="Calibri"/>
        <family val="2"/>
        <scheme val="minor"/>
      </rPr>
      <t>C. jejuni</t>
    </r>
    <r>
      <rPr>
        <b/>
        <sz val="14"/>
        <color theme="1"/>
        <rFont val="Calibri"/>
        <family val="2"/>
        <scheme val="minor"/>
      </rPr>
      <t xml:space="preserve"> (LBCj)  delta Ct</t>
    </r>
  </si>
  <si>
    <t>Control group   delta 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</si>
</sst>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A94FF"/>
        <bgColor indexed="64"/>
      </patternFill>
    </fill>
    <fill>
      <patternFill patternType="solid">
        <fgColor rgb="FFFFC6F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A9694"/>
        <bgColor rgb="FF000000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164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1" fontId="1" fillId="0" borderId="32" xfId="0" applyNumberFormat="1" applyFont="1" applyBorder="1" applyAlignment="1">
      <alignment horizontal="center"/>
    </xf>
    <xf numFmtId="1" fontId="1" fillId="0" borderId="33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0" fillId="0" borderId="13" xfId="0" applyNumberFormat="1" applyFont="1" applyBorder="1" applyAlignment="1">
      <alignment horizontal="center"/>
    </xf>
    <xf numFmtId="1" fontId="0" fillId="0" borderId="17" xfId="0" applyNumberFormat="1" applyFont="1" applyBorder="1" applyAlignment="1">
      <alignment horizontal="center"/>
    </xf>
    <xf numFmtId="1" fontId="0" fillId="0" borderId="20" xfId="0" applyNumberFormat="1" applyFont="1" applyBorder="1" applyAlignment="1">
      <alignment horizontal="center"/>
    </xf>
    <xf numFmtId="1" fontId="0" fillId="0" borderId="38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164" fontId="0" fillId="0" borderId="35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" fontId="0" fillId="0" borderId="12" xfId="0" applyNumberFormat="1" applyFont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1" fontId="0" fillId="0" borderId="19" xfId="0" applyNumberFormat="1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1" fontId="0" fillId="0" borderId="39" xfId="0" applyNumberFormat="1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164" fontId="0" fillId="0" borderId="27" xfId="0" applyNumberFormat="1" applyFont="1" applyBorder="1" applyAlignment="1">
      <alignment horizontal="center"/>
    </xf>
    <xf numFmtId="164" fontId="0" fillId="0" borderId="28" xfId="0" applyNumberFormat="1" applyFont="1" applyBorder="1" applyAlignment="1">
      <alignment horizontal="center"/>
    </xf>
    <xf numFmtId="164" fontId="0" fillId="0" borderId="29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2" fillId="0" borderId="0" xfId="1"/>
    <xf numFmtId="0" fontId="4" fillId="0" borderId="17" xfId="1" applyFont="1" applyBorder="1"/>
    <xf numFmtId="0" fontId="4" fillId="0" borderId="17" xfId="1" applyFont="1" applyBorder="1" applyAlignment="1">
      <alignment horizontal="center"/>
    </xf>
    <xf numFmtId="0" fontId="4" fillId="0" borderId="42" xfId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2" fontId="4" fillId="4" borderId="16" xfId="1" applyNumberFormat="1" applyFont="1" applyFill="1" applyBorder="1" applyAlignment="1">
      <alignment horizontal="center"/>
    </xf>
    <xf numFmtId="164" fontId="4" fillId="0" borderId="17" xfId="1" applyNumberFormat="1" applyFont="1" applyBorder="1" applyAlignment="1">
      <alignment horizontal="center"/>
    </xf>
    <xf numFmtId="2" fontId="4" fillId="0" borderId="16" xfId="1" applyNumberFormat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4" fillId="3" borderId="17" xfId="1" applyFont="1" applyFill="1" applyBorder="1" applyAlignment="1">
      <alignment horizontal="center"/>
    </xf>
    <xf numFmtId="2" fontId="6" fillId="3" borderId="16" xfId="1" applyNumberFormat="1" applyFont="1" applyFill="1" applyBorder="1" applyAlignment="1">
      <alignment horizontal="center"/>
    </xf>
    <xf numFmtId="164" fontId="6" fillId="0" borderId="17" xfId="1" applyNumberFormat="1" applyFont="1" applyBorder="1" applyAlignment="1">
      <alignment horizontal="center"/>
    </xf>
    <xf numFmtId="0" fontId="4" fillId="0" borderId="17" xfId="1" applyFont="1" applyFill="1" applyBorder="1" applyAlignment="1">
      <alignment horizontal="center"/>
    </xf>
    <xf numFmtId="2" fontId="6" fillId="0" borderId="16" xfId="1" applyNumberFormat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2" fontId="4" fillId="4" borderId="43" xfId="1" applyNumberFormat="1" applyFont="1" applyFill="1" applyBorder="1" applyAlignment="1">
      <alignment horizontal="center"/>
    </xf>
    <xf numFmtId="2" fontId="4" fillId="0" borderId="43" xfId="1" applyNumberFormat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38" xfId="1" applyFont="1" applyFill="1" applyBorder="1" applyAlignment="1">
      <alignment horizontal="center"/>
    </xf>
    <xf numFmtId="2" fontId="4" fillId="3" borderId="43" xfId="1" applyNumberFormat="1" applyFont="1" applyFill="1" applyBorder="1" applyAlignment="1">
      <alignment horizontal="center"/>
    </xf>
    <xf numFmtId="0" fontId="4" fillId="0" borderId="13" xfId="1" applyFont="1" applyBorder="1" applyAlignment="1">
      <alignment horizontal="center"/>
    </xf>
    <xf numFmtId="0" fontId="4" fillId="0" borderId="44" xfId="1" applyFont="1" applyBorder="1" applyAlignment="1">
      <alignment horizontal="center"/>
    </xf>
    <xf numFmtId="0" fontId="4" fillId="0" borderId="20" xfId="1" applyFont="1" applyBorder="1" applyAlignment="1">
      <alignment horizontal="center"/>
    </xf>
    <xf numFmtId="0" fontId="4" fillId="6" borderId="23" xfId="1" applyFont="1" applyFill="1" applyBorder="1" applyAlignment="1">
      <alignment horizontal="center"/>
    </xf>
    <xf numFmtId="0" fontId="4" fillId="0" borderId="41" xfId="1" applyFont="1" applyBorder="1" applyAlignment="1">
      <alignment horizontal="center"/>
    </xf>
    <xf numFmtId="2" fontId="4" fillId="6" borderId="43" xfId="1" applyNumberFormat="1" applyFont="1" applyFill="1" applyBorder="1" applyAlignment="1">
      <alignment horizontal="center"/>
    </xf>
    <xf numFmtId="0" fontId="4" fillId="0" borderId="23" xfId="1" applyFont="1" applyBorder="1" applyAlignment="1">
      <alignment horizontal="center"/>
    </xf>
    <xf numFmtId="0" fontId="4" fillId="0" borderId="40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39" xfId="1" applyFont="1" applyBorder="1" applyAlignment="1">
      <alignment horizontal="center"/>
    </xf>
    <xf numFmtId="0" fontId="4" fillId="6" borderId="24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5" borderId="17" xfId="1" applyFont="1" applyFill="1" applyBorder="1" applyAlignment="1">
      <alignment horizontal="center"/>
    </xf>
    <xf numFmtId="2" fontId="4" fillId="5" borderId="43" xfId="1" applyNumberFormat="1" applyFont="1" applyFill="1" applyBorder="1" applyAlignment="1">
      <alignment horizontal="center"/>
    </xf>
    <xf numFmtId="0" fontId="4" fillId="0" borderId="45" xfId="1" applyFont="1" applyBorder="1" applyAlignment="1">
      <alignment horizontal="center"/>
    </xf>
    <xf numFmtId="0" fontId="4" fillId="6" borderId="17" xfId="1" applyFont="1" applyFill="1" applyBorder="1" applyAlignment="1">
      <alignment horizontal="center"/>
    </xf>
    <xf numFmtId="0" fontId="4" fillId="0" borderId="0" xfId="2" applyFont="1" applyFill="1" applyAlignment="1">
      <alignment wrapText="1"/>
    </xf>
    <xf numFmtId="0" fontId="7" fillId="0" borderId="0" xfId="2"/>
    <xf numFmtId="0" fontId="4" fillId="0" borderId="0" xfId="2" applyFont="1"/>
    <xf numFmtId="0" fontId="3" fillId="11" borderId="0" xfId="2" applyFont="1" applyFill="1" applyAlignment="1">
      <alignment horizontal="center"/>
    </xf>
    <xf numFmtId="0" fontId="4" fillId="11" borderId="0" xfId="2" applyFont="1" applyFill="1" applyAlignment="1">
      <alignment horizontal="center"/>
    </xf>
    <xf numFmtId="0" fontId="3" fillId="11" borderId="0" xfId="2" applyFont="1" applyFill="1"/>
    <xf numFmtId="0" fontId="4" fillId="0" borderId="0" xfId="2" applyFont="1" applyAlignment="1">
      <alignment horizontal="center"/>
    </xf>
    <xf numFmtId="0" fontId="4" fillId="7" borderId="0" xfId="2" applyFont="1" applyFill="1" applyAlignment="1">
      <alignment horizontal="center"/>
    </xf>
    <xf numFmtId="2" fontId="4" fillId="7" borderId="0" xfId="2" applyNumberFormat="1" applyFont="1" applyFill="1" applyAlignment="1">
      <alignment horizontal="center"/>
    </xf>
    <xf numFmtId="2" fontId="4" fillId="11" borderId="0" xfId="2" applyNumberFormat="1" applyFont="1" applyFill="1" applyAlignment="1">
      <alignment horizontal="center"/>
    </xf>
    <xf numFmtId="0" fontId="4" fillId="10" borderId="0" xfId="2" applyFont="1" applyFill="1" applyAlignment="1">
      <alignment horizontal="center"/>
    </xf>
    <xf numFmtId="2" fontId="4" fillId="10" borderId="0" xfId="2" applyNumberFormat="1" applyFont="1" applyFill="1" applyAlignment="1">
      <alignment horizontal="center"/>
    </xf>
    <xf numFmtId="0" fontId="3" fillId="12" borderId="0" xfId="2" applyFont="1" applyFill="1"/>
    <xf numFmtId="0" fontId="4" fillId="12" borderId="0" xfId="2" applyFont="1" applyFill="1" applyAlignment="1">
      <alignment horizontal="center"/>
    </xf>
    <xf numFmtId="0" fontId="3" fillId="13" borderId="0" xfId="2" applyFont="1" applyFill="1"/>
    <xf numFmtId="0" fontId="4" fillId="13" borderId="0" xfId="2" applyFont="1" applyFill="1" applyAlignment="1">
      <alignment horizontal="center"/>
    </xf>
    <xf numFmtId="0" fontId="3" fillId="0" borderId="0" xfId="2" applyFont="1" applyAlignment="1">
      <alignment horizontal="center"/>
    </xf>
    <xf numFmtId="2" fontId="4" fillId="12" borderId="0" xfId="2" applyNumberFormat="1" applyFont="1" applyFill="1" applyAlignment="1">
      <alignment horizontal="center"/>
    </xf>
    <xf numFmtId="2" fontId="4" fillId="13" borderId="0" xfId="2" applyNumberFormat="1" applyFont="1" applyFill="1" applyAlignment="1">
      <alignment horizontal="center"/>
    </xf>
    <xf numFmtId="2" fontId="4" fillId="0" borderId="0" xfId="2" applyNumberFormat="1" applyFont="1" applyAlignment="1">
      <alignment horizontal="center"/>
    </xf>
    <xf numFmtId="0" fontId="3" fillId="7" borderId="0" xfId="2" applyFont="1" applyFill="1" applyAlignment="1">
      <alignment horizontal="center"/>
    </xf>
    <xf numFmtId="0" fontId="7" fillId="0" borderId="0" xfId="2" applyFill="1" applyAlignment="1">
      <alignment wrapText="1"/>
    </xf>
    <xf numFmtId="0" fontId="4" fillId="11" borderId="0" xfId="2" applyFont="1" applyFill="1"/>
    <xf numFmtId="0" fontId="7" fillId="0" borderId="0" xfId="2" applyFill="1"/>
    <xf numFmtId="0" fontId="4" fillId="0" borderId="0" xfId="2" applyFont="1" applyFill="1" applyAlignment="1">
      <alignment horizontal="center"/>
    </xf>
    <xf numFmtId="0" fontId="4" fillId="12" borderId="0" xfId="2" applyFont="1" applyFill="1"/>
    <xf numFmtId="0" fontId="4" fillId="13" borderId="0" xfId="2" applyFont="1" applyFill="1"/>
    <xf numFmtId="2" fontId="4" fillId="0" borderId="0" xfId="2" applyNumberFormat="1" applyFont="1" applyFill="1" applyAlignment="1">
      <alignment horizontal="center"/>
    </xf>
    <xf numFmtId="0" fontId="8" fillId="11" borderId="0" xfId="2" applyFont="1" applyFill="1"/>
    <xf numFmtId="0" fontId="9" fillId="14" borderId="0" xfId="2" applyFont="1" applyFill="1" applyAlignment="1">
      <alignment horizontal="center"/>
    </xf>
    <xf numFmtId="0" fontId="2" fillId="0" borderId="22" xfId="1" applyFill="1" applyBorder="1"/>
    <xf numFmtId="0" fontId="2" fillId="0" borderId="0" xfId="1" applyFill="1"/>
    <xf numFmtId="0" fontId="2" fillId="0" borderId="22" xfId="1" applyFill="1" applyBorder="1" applyAlignment="1">
      <alignment horizontal="center"/>
    </xf>
    <xf numFmtId="2" fontId="2" fillId="0" borderId="0" xfId="1" applyNumberFormat="1"/>
    <xf numFmtId="2" fontId="2" fillId="0" borderId="0" xfId="1" applyNumberFormat="1" applyFill="1"/>
    <xf numFmtId="0" fontId="2" fillId="0" borderId="0" xfId="1" applyFill="1" applyBorder="1"/>
    <xf numFmtId="2" fontId="2" fillId="0" borderId="0" xfId="1" applyNumberFormat="1" applyFill="1" applyBorder="1"/>
    <xf numFmtId="0" fontId="1" fillId="0" borderId="0" xfId="0" applyFont="1" applyBorder="1" applyAlignment="1">
      <alignment horizontal="center"/>
    </xf>
    <xf numFmtId="0" fontId="4" fillId="10" borderId="0" xfId="2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10" borderId="0" xfId="2" applyFont="1" applyFill="1" applyAlignment="1">
      <alignment horizontal="center"/>
    </xf>
    <xf numFmtId="0" fontId="3" fillId="7" borderId="0" xfId="2" applyFont="1" applyFill="1" applyAlignment="1">
      <alignment horizontal="center" wrapText="1"/>
    </xf>
    <xf numFmtId="0" fontId="5" fillId="8" borderId="0" xfId="2" applyFont="1" applyFill="1" applyAlignment="1">
      <alignment horizontal="center"/>
    </xf>
    <xf numFmtId="0" fontId="5" fillId="9" borderId="0" xfId="2" applyFont="1" applyFill="1" applyAlignment="1">
      <alignment horizontal="center"/>
    </xf>
    <xf numFmtId="0" fontId="3" fillId="10" borderId="0" xfId="2" applyFont="1" applyFill="1" applyAlignment="1">
      <alignment horizontal="center"/>
    </xf>
    <xf numFmtId="0" fontId="8" fillId="9" borderId="0" xfId="2" applyFont="1" applyFill="1" applyAlignment="1">
      <alignment horizontal="center"/>
    </xf>
    <xf numFmtId="0" fontId="4" fillId="10" borderId="0" xfId="2" applyFont="1" applyFill="1" applyAlignment="1">
      <alignment horizontal="center"/>
    </xf>
    <xf numFmtId="0" fontId="4" fillId="7" borderId="0" xfId="2" applyFont="1" applyFill="1" applyAlignment="1">
      <alignment horizontal="center" wrapText="1"/>
    </xf>
    <xf numFmtId="0" fontId="3" fillId="8" borderId="0" xfId="2" applyFont="1" applyFill="1" applyAlignment="1">
      <alignment horizontal="center"/>
    </xf>
    <xf numFmtId="0" fontId="8" fillId="8" borderId="0" xfId="2" applyFont="1" applyFill="1" applyAlignment="1">
      <alignment horizontal="center"/>
    </xf>
    <xf numFmtId="0" fontId="4" fillId="9" borderId="0" xfId="2" applyFont="1" applyFill="1" applyAlignment="1">
      <alignment horizontal="center"/>
    </xf>
    <xf numFmtId="0" fontId="4" fillId="8" borderId="0" xfId="2" applyFont="1" applyFill="1" applyAlignment="1">
      <alignment horizontal="center"/>
    </xf>
    <xf numFmtId="0" fontId="3" fillId="9" borderId="0" xfId="2" applyFont="1" applyFill="1" applyAlignment="1">
      <alignment horizontal="center"/>
    </xf>
    <xf numFmtId="0" fontId="3" fillId="3" borderId="23" xfId="1" applyFont="1" applyFill="1" applyBorder="1" applyAlignment="1">
      <alignment horizontal="center"/>
    </xf>
    <xf numFmtId="0" fontId="3" fillId="3" borderId="41" xfId="1" applyFont="1" applyFill="1" applyBorder="1" applyAlignment="1">
      <alignment horizontal="center"/>
    </xf>
    <xf numFmtId="0" fontId="3" fillId="3" borderId="16" xfId="1" applyFont="1" applyFill="1" applyBorder="1" applyAlignment="1">
      <alignment horizontal="center"/>
    </xf>
    <xf numFmtId="0" fontId="3" fillId="4" borderId="23" xfId="1" applyFont="1" applyFill="1" applyBorder="1" applyAlignment="1">
      <alignment horizontal="center"/>
    </xf>
    <xf numFmtId="0" fontId="3" fillId="4" borderId="41" xfId="1" applyFont="1" applyFill="1" applyBorder="1" applyAlignment="1">
      <alignment horizontal="center"/>
    </xf>
    <xf numFmtId="0" fontId="3" fillId="4" borderId="16" xfId="1" applyFont="1" applyFill="1" applyBorder="1" applyAlignment="1">
      <alignment horizontal="center"/>
    </xf>
    <xf numFmtId="0" fontId="3" fillId="5" borderId="23" xfId="1" applyFont="1" applyFill="1" applyBorder="1" applyAlignment="1">
      <alignment horizontal="center"/>
    </xf>
    <xf numFmtId="0" fontId="3" fillId="5" borderId="41" xfId="1" applyFont="1" applyFill="1" applyBorder="1" applyAlignment="1">
      <alignment horizontal="center"/>
    </xf>
    <xf numFmtId="0" fontId="3" fillId="5" borderId="16" xfId="1" applyFont="1" applyFill="1" applyBorder="1" applyAlignment="1">
      <alignment horizontal="center"/>
    </xf>
    <xf numFmtId="0" fontId="3" fillId="6" borderId="23" xfId="1" applyFont="1" applyFill="1" applyBorder="1" applyAlignment="1">
      <alignment horizontal="center"/>
    </xf>
    <xf numFmtId="0" fontId="3" fillId="6" borderId="41" xfId="1" applyFont="1" applyFill="1" applyBorder="1" applyAlignment="1">
      <alignment horizontal="center"/>
    </xf>
    <xf numFmtId="0" fontId="3" fillId="6" borderId="16" xfId="1" applyFont="1" applyFill="1" applyBorder="1" applyAlignment="1">
      <alignment horizontal="center"/>
    </xf>
    <xf numFmtId="0" fontId="10" fillId="0" borderId="0" xfId="2" applyFont="1"/>
    <xf numFmtId="1" fontId="1" fillId="0" borderId="25" xfId="0" applyNumberFormat="1" applyFont="1" applyBorder="1" applyAlignment="1">
      <alignment horizontal="center"/>
    </xf>
    <xf numFmtId="164" fontId="0" fillId="0" borderId="3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0" fontId="0" fillId="0" borderId="11" xfId="0" applyFont="1" applyBorder="1"/>
    <xf numFmtId="3" fontId="0" fillId="0" borderId="0" xfId="0" applyNumberFormat="1" applyFont="1" applyBorder="1"/>
    <xf numFmtId="0" fontId="0" fillId="2" borderId="0" xfId="0" applyFont="1" applyFill="1" applyBorder="1"/>
    <xf numFmtId="1" fontId="0" fillId="2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/>
    <xf numFmtId="2" fontId="0" fillId="0" borderId="0" xfId="0" applyNumberFormat="1" applyFont="1" applyBorder="1"/>
    <xf numFmtId="164" fontId="0" fillId="0" borderId="0" xfId="0" applyNumberFormat="1" applyFont="1" applyBorder="1" applyAlignment="1">
      <alignment horizontal="center"/>
    </xf>
  </cellXfs>
  <cellStyles count="3">
    <cellStyle name="Normal" xfId="0" builtinId="0"/>
    <cellStyle name="Normal 2" xfId="1" xr:uid="{8741D79E-6399-8D4D-9515-53F5CDA3B181}"/>
    <cellStyle name="Normal 3" xfId="2" xr:uid="{DA923A7C-7669-C541-ADF1-DA3D38013A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Yachay/Yachay%20Papers/2020/Lactobacillus%20sp%20and%20C.%20jejuni%20broiler%20chickens%20cytokines.%20morphometry/Results/RT-qPCR%204%20dpi%20&amp;%207%20dp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 4 dpi"/>
      <sheetName val="Raw data 7 dpi"/>
      <sheetName val="DeltaCt 4 dpi"/>
      <sheetName val="DeltaCt 7 dpi"/>
    </sheetNames>
    <sheetDataSet>
      <sheetData sheetId="0">
        <row r="7">
          <cell r="C7">
            <v>30.51</v>
          </cell>
          <cell r="D7">
            <v>29.25</v>
          </cell>
          <cell r="E7">
            <v>27.72</v>
          </cell>
          <cell r="F7">
            <v>32.630000000000003</v>
          </cell>
          <cell r="G7">
            <v>29.45</v>
          </cell>
          <cell r="H7">
            <v>28.66</v>
          </cell>
          <cell r="I7">
            <v>30.78</v>
          </cell>
          <cell r="J7">
            <v>30.43</v>
          </cell>
          <cell r="K7">
            <v>30.88</v>
          </cell>
        </row>
        <row r="8">
          <cell r="C8">
            <v>29.3</v>
          </cell>
          <cell r="D8">
            <v>27.01</v>
          </cell>
          <cell r="E8">
            <v>27.83</v>
          </cell>
          <cell r="F8">
            <v>32.17</v>
          </cell>
          <cell r="G8">
            <v>27.56</v>
          </cell>
          <cell r="H8">
            <v>28.43</v>
          </cell>
          <cell r="I8">
            <v>30.06</v>
          </cell>
          <cell r="J8">
            <v>28.04</v>
          </cell>
          <cell r="K8">
            <v>28.11</v>
          </cell>
        </row>
        <row r="9">
          <cell r="C9">
            <v>29.7</v>
          </cell>
          <cell r="D9">
            <v>27.6</v>
          </cell>
          <cell r="E9">
            <v>28.05</v>
          </cell>
          <cell r="F9">
            <v>30.55</v>
          </cell>
          <cell r="G9">
            <v>28.77</v>
          </cell>
          <cell r="H9">
            <v>27.98</v>
          </cell>
          <cell r="I9">
            <v>29.23</v>
          </cell>
          <cell r="J9">
            <v>29.9</v>
          </cell>
          <cell r="K9">
            <v>29</v>
          </cell>
        </row>
        <row r="10">
          <cell r="C10">
            <v>31.91</v>
          </cell>
          <cell r="D10">
            <v>30.11</v>
          </cell>
          <cell r="E10">
            <v>32.06</v>
          </cell>
          <cell r="F10">
            <v>32.49</v>
          </cell>
          <cell r="G10">
            <v>30.93</v>
          </cell>
          <cell r="H10">
            <v>30.99</v>
          </cell>
          <cell r="I10">
            <v>31.64</v>
          </cell>
          <cell r="J10">
            <v>31.98</v>
          </cell>
          <cell r="K10">
            <v>32.68</v>
          </cell>
        </row>
        <row r="11">
          <cell r="C11">
            <v>31.21</v>
          </cell>
          <cell r="D11">
            <v>29.17</v>
          </cell>
          <cell r="E11">
            <v>28.46</v>
          </cell>
          <cell r="F11">
            <v>31.86</v>
          </cell>
          <cell r="G11">
            <v>29.54</v>
          </cell>
          <cell r="H11">
            <v>30.12</v>
          </cell>
          <cell r="I11">
            <v>30.34</v>
          </cell>
          <cell r="J11">
            <v>29.89</v>
          </cell>
          <cell r="K11">
            <v>30.99</v>
          </cell>
        </row>
        <row r="12">
          <cell r="C12">
            <v>32.869999999999997</v>
          </cell>
          <cell r="D12">
            <v>31.57</v>
          </cell>
          <cell r="E12">
            <v>32.89</v>
          </cell>
          <cell r="F12">
            <v>31.28</v>
          </cell>
          <cell r="G12">
            <v>31.77</v>
          </cell>
          <cell r="H12">
            <v>31.96</v>
          </cell>
          <cell r="I12">
            <v>31.9</v>
          </cell>
          <cell r="J12">
            <v>32.75</v>
          </cell>
          <cell r="K12">
            <v>32.979999999999997</v>
          </cell>
        </row>
        <row r="14">
          <cell r="C14">
            <v>28.24</v>
          </cell>
          <cell r="D14">
            <v>26.06</v>
          </cell>
          <cell r="E14">
            <v>27.3</v>
          </cell>
          <cell r="F14">
            <v>27.14</v>
          </cell>
          <cell r="G14">
            <v>26.98</v>
          </cell>
          <cell r="H14">
            <v>27.34</v>
          </cell>
          <cell r="I14">
            <v>26.89</v>
          </cell>
          <cell r="J14">
            <v>26.79</v>
          </cell>
          <cell r="K14">
            <v>27.97</v>
          </cell>
        </row>
        <row r="19">
          <cell r="C19">
            <v>29.55</v>
          </cell>
          <cell r="D19">
            <v>28.24</v>
          </cell>
          <cell r="E19">
            <v>29.63</v>
          </cell>
          <cell r="F19">
            <v>28.73</v>
          </cell>
          <cell r="G19">
            <v>29.46</v>
          </cell>
          <cell r="H19">
            <v>29.49</v>
          </cell>
          <cell r="I19">
            <v>29.88</v>
          </cell>
          <cell r="J19">
            <v>28.59</v>
          </cell>
          <cell r="K19">
            <v>28.69</v>
          </cell>
        </row>
        <row r="20">
          <cell r="C20">
            <v>30.12</v>
          </cell>
          <cell r="D20">
            <v>28.19</v>
          </cell>
          <cell r="E20">
            <v>27.71</v>
          </cell>
          <cell r="F20">
            <v>28.81</v>
          </cell>
          <cell r="G20">
            <v>29.29</v>
          </cell>
          <cell r="H20">
            <v>28.04</v>
          </cell>
          <cell r="I20">
            <v>27.69</v>
          </cell>
          <cell r="J20">
            <v>29.33</v>
          </cell>
          <cell r="K20">
            <v>28.86</v>
          </cell>
        </row>
        <row r="21">
          <cell r="C21">
            <v>29.76</v>
          </cell>
          <cell r="D21">
            <v>27.91</v>
          </cell>
          <cell r="E21">
            <v>28.01</v>
          </cell>
          <cell r="F21">
            <v>28.64</v>
          </cell>
          <cell r="G21">
            <v>27.82</v>
          </cell>
          <cell r="H21">
            <v>28.55</v>
          </cell>
          <cell r="I21">
            <v>28.81</v>
          </cell>
          <cell r="J21">
            <v>29.02</v>
          </cell>
          <cell r="K21">
            <v>28.7</v>
          </cell>
        </row>
        <row r="22">
          <cell r="C22">
            <v>26.82</v>
          </cell>
          <cell r="D22">
            <v>30.06</v>
          </cell>
          <cell r="E22">
            <v>30.84</v>
          </cell>
          <cell r="F22">
            <v>29.3</v>
          </cell>
          <cell r="G22">
            <v>29.51</v>
          </cell>
          <cell r="H22">
            <v>30.18</v>
          </cell>
          <cell r="I22">
            <v>30.37</v>
          </cell>
          <cell r="J22">
            <v>30.5</v>
          </cell>
          <cell r="K22">
            <v>29.42</v>
          </cell>
        </row>
        <row r="23">
          <cell r="C23">
            <v>30.14</v>
          </cell>
          <cell r="D23">
            <v>29.71</v>
          </cell>
          <cell r="E23">
            <v>28.31</v>
          </cell>
          <cell r="F23">
            <v>30.36</v>
          </cell>
          <cell r="G23">
            <v>29.33</v>
          </cell>
          <cell r="H23">
            <v>30.21</v>
          </cell>
          <cell r="I23">
            <v>29.04</v>
          </cell>
          <cell r="J23">
            <v>29.83</v>
          </cell>
          <cell r="K23">
            <v>29.74</v>
          </cell>
        </row>
        <row r="24">
          <cell r="C24">
            <v>30.2</v>
          </cell>
          <cell r="D24">
            <v>31.47</v>
          </cell>
          <cell r="E24">
            <v>31.02</v>
          </cell>
          <cell r="F24">
            <v>32.159999999999997</v>
          </cell>
          <cell r="G24">
            <v>30.4</v>
          </cell>
          <cell r="H24">
            <v>32.020000000000003</v>
          </cell>
          <cell r="I24">
            <v>31.01</v>
          </cell>
          <cell r="J24">
            <v>31.16</v>
          </cell>
          <cell r="K24">
            <v>31.41</v>
          </cell>
        </row>
        <row r="26">
          <cell r="C26">
            <v>22.68</v>
          </cell>
          <cell r="D26">
            <v>26.59</v>
          </cell>
          <cell r="E26">
            <v>27.54</v>
          </cell>
          <cell r="F26">
            <v>28.1</v>
          </cell>
          <cell r="G26">
            <v>24.64</v>
          </cell>
          <cell r="H26">
            <v>25.66</v>
          </cell>
          <cell r="I26">
            <v>26.98</v>
          </cell>
          <cell r="J26">
            <v>27.24</v>
          </cell>
          <cell r="K26">
            <v>27.04</v>
          </cell>
        </row>
        <row r="31">
          <cell r="C31">
            <v>28.46</v>
          </cell>
          <cell r="D31">
            <v>27.9</v>
          </cell>
          <cell r="E31">
            <v>28.85</v>
          </cell>
          <cell r="F31">
            <v>30.53</v>
          </cell>
          <cell r="G31">
            <v>29.48</v>
          </cell>
          <cell r="H31">
            <v>30.03</v>
          </cell>
          <cell r="I31">
            <v>28.33</v>
          </cell>
          <cell r="J31">
            <v>28.95</v>
          </cell>
          <cell r="K31">
            <v>29.25</v>
          </cell>
        </row>
        <row r="32">
          <cell r="C32">
            <v>28.99</v>
          </cell>
          <cell r="D32">
            <v>28.02</v>
          </cell>
          <cell r="E32">
            <v>27.79</v>
          </cell>
          <cell r="F32">
            <v>30.89</v>
          </cell>
          <cell r="G32">
            <v>29.11</v>
          </cell>
          <cell r="H32">
            <v>27.99</v>
          </cell>
          <cell r="I32">
            <v>29.32</v>
          </cell>
          <cell r="J32">
            <v>30.13</v>
          </cell>
          <cell r="K32">
            <v>27.87</v>
          </cell>
        </row>
        <row r="33">
          <cell r="C33">
            <v>28.79</v>
          </cell>
          <cell r="D33">
            <v>27.97</v>
          </cell>
          <cell r="E33">
            <v>28.35</v>
          </cell>
          <cell r="F33">
            <v>30.17</v>
          </cell>
          <cell r="G33">
            <v>27.41</v>
          </cell>
          <cell r="H33">
            <v>29.22</v>
          </cell>
          <cell r="I33">
            <v>28.67</v>
          </cell>
          <cell r="J33">
            <v>27.77</v>
          </cell>
          <cell r="K33">
            <v>29.38</v>
          </cell>
        </row>
        <row r="34">
          <cell r="C34">
            <v>30.07</v>
          </cell>
          <cell r="D34">
            <v>31.19</v>
          </cell>
          <cell r="E34">
            <v>30.2</v>
          </cell>
          <cell r="F34">
            <v>31.43</v>
          </cell>
          <cell r="G34">
            <v>29.92</v>
          </cell>
          <cell r="H34">
            <v>30.79</v>
          </cell>
          <cell r="I34">
            <v>30.11</v>
          </cell>
          <cell r="J34">
            <v>30.95</v>
          </cell>
          <cell r="K34">
            <v>31.84</v>
          </cell>
        </row>
        <row r="35">
          <cell r="C35">
            <v>28.98</v>
          </cell>
          <cell r="D35">
            <v>29.13</v>
          </cell>
          <cell r="E35">
            <v>28.34</v>
          </cell>
          <cell r="F35">
            <v>30.01</v>
          </cell>
          <cell r="G35">
            <v>28.32</v>
          </cell>
          <cell r="H35">
            <v>28.47</v>
          </cell>
          <cell r="I35">
            <v>28.36</v>
          </cell>
          <cell r="J35">
            <v>29.03</v>
          </cell>
          <cell r="K35">
            <v>28.24</v>
          </cell>
        </row>
        <row r="36">
          <cell r="C36">
            <v>31.42</v>
          </cell>
          <cell r="D36">
            <v>31.02</v>
          </cell>
          <cell r="E36">
            <v>30.02</v>
          </cell>
          <cell r="F36">
            <v>30.27</v>
          </cell>
          <cell r="G36">
            <v>31.31</v>
          </cell>
          <cell r="H36">
            <v>30.66</v>
          </cell>
          <cell r="I36">
            <v>31.93</v>
          </cell>
          <cell r="J36">
            <v>31.98</v>
          </cell>
          <cell r="K36">
            <v>32.340000000000003</v>
          </cell>
        </row>
        <row r="38">
          <cell r="C38">
            <v>28.42</v>
          </cell>
          <cell r="D38">
            <v>27.81</v>
          </cell>
          <cell r="E38">
            <v>27.7</v>
          </cell>
          <cell r="F38">
            <v>29.92</v>
          </cell>
          <cell r="G38">
            <v>27.39</v>
          </cell>
          <cell r="H38">
            <v>27.94</v>
          </cell>
          <cell r="I38">
            <v>28.27</v>
          </cell>
          <cell r="J38">
            <v>27.73</v>
          </cell>
          <cell r="K38">
            <v>27.8</v>
          </cell>
        </row>
        <row r="43">
          <cell r="C43">
            <v>31.2</v>
          </cell>
          <cell r="D43">
            <v>30.04</v>
          </cell>
          <cell r="E43">
            <v>31.51</v>
          </cell>
          <cell r="F43">
            <v>30.37</v>
          </cell>
          <cell r="G43">
            <v>30.69</v>
          </cell>
          <cell r="H43">
            <v>30.92</v>
          </cell>
          <cell r="I43">
            <v>31.49</v>
          </cell>
          <cell r="J43">
            <v>31.05</v>
          </cell>
          <cell r="K43">
            <v>31.99</v>
          </cell>
        </row>
        <row r="44">
          <cell r="C44">
            <v>30.13</v>
          </cell>
          <cell r="D44">
            <v>29.3</v>
          </cell>
          <cell r="E44">
            <v>30.65</v>
          </cell>
          <cell r="F44">
            <v>27.4</v>
          </cell>
          <cell r="G44">
            <v>29.52</v>
          </cell>
          <cell r="H44">
            <v>28.76</v>
          </cell>
          <cell r="I44">
            <v>29.23</v>
          </cell>
          <cell r="J44">
            <v>30.51</v>
          </cell>
          <cell r="K44">
            <v>28.43</v>
          </cell>
        </row>
        <row r="45">
          <cell r="C45">
            <v>29.73</v>
          </cell>
          <cell r="D45">
            <v>28.86</v>
          </cell>
          <cell r="E45">
            <v>31.06</v>
          </cell>
          <cell r="F45">
            <v>28.28</v>
          </cell>
          <cell r="G45">
            <v>29.43</v>
          </cell>
          <cell r="H45">
            <v>29.88</v>
          </cell>
          <cell r="I45">
            <v>28.37</v>
          </cell>
          <cell r="J45">
            <v>28.78</v>
          </cell>
          <cell r="K45">
            <v>30.95</v>
          </cell>
        </row>
        <row r="46">
          <cell r="C46">
            <v>29.36</v>
          </cell>
          <cell r="D46">
            <v>32.369999999999997</v>
          </cell>
          <cell r="E46">
            <v>32.6</v>
          </cell>
          <cell r="F46">
            <v>30.68</v>
          </cell>
          <cell r="G46">
            <v>30.94</v>
          </cell>
          <cell r="H46">
            <v>31.52</v>
          </cell>
          <cell r="I46">
            <v>31.79</v>
          </cell>
          <cell r="J46">
            <v>31.89</v>
          </cell>
          <cell r="K46">
            <v>31.8</v>
          </cell>
        </row>
        <row r="47">
          <cell r="C47">
            <v>31.01</v>
          </cell>
          <cell r="D47">
            <v>30.11</v>
          </cell>
          <cell r="E47">
            <v>30.46</v>
          </cell>
          <cell r="F47">
            <v>30.24</v>
          </cell>
          <cell r="G47">
            <v>31.07</v>
          </cell>
          <cell r="H47">
            <v>30.57</v>
          </cell>
          <cell r="I47">
            <v>30.33</v>
          </cell>
          <cell r="J47">
            <v>31.19</v>
          </cell>
          <cell r="K47">
            <v>30.02</v>
          </cell>
        </row>
        <row r="48">
          <cell r="C48">
            <v>29.85</v>
          </cell>
          <cell r="D48">
            <v>32.21</v>
          </cell>
          <cell r="E48">
            <v>30.7</v>
          </cell>
          <cell r="F48">
            <v>29.62</v>
          </cell>
          <cell r="G48">
            <v>30.23</v>
          </cell>
          <cell r="H48">
            <v>29.6</v>
          </cell>
          <cell r="I48">
            <v>30.16</v>
          </cell>
          <cell r="J48">
            <v>31.05</v>
          </cell>
          <cell r="K48">
            <v>31.21</v>
          </cell>
        </row>
        <row r="50">
          <cell r="C50">
            <v>28.64</v>
          </cell>
          <cell r="D50">
            <v>28.14</v>
          </cell>
          <cell r="E50">
            <v>29.46</v>
          </cell>
          <cell r="F50">
            <v>27.23</v>
          </cell>
          <cell r="G50">
            <v>28.41</v>
          </cell>
          <cell r="H50">
            <v>27.72</v>
          </cell>
          <cell r="I50">
            <v>27.97</v>
          </cell>
          <cell r="J50">
            <v>28.05</v>
          </cell>
          <cell r="K50">
            <v>27.6</v>
          </cell>
        </row>
      </sheetData>
      <sheetData sheetId="1">
        <row r="5">
          <cell r="C5">
            <v>28.13</v>
          </cell>
          <cell r="D5">
            <v>30.77</v>
          </cell>
          <cell r="E5">
            <v>29.9</v>
          </cell>
          <cell r="F5">
            <v>28.56</v>
          </cell>
          <cell r="G5">
            <v>30.11</v>
          </cell>
          <cell r="H5">
            <v>29.47</v>
          </cell>
          <cell r="I5">
            <v>29.54</v>
          </cell>
          <cell r="J5">
            <v>30.21</v>
          </cell>
          <cell r="K5">
            <v>29.33</v>
          </cell>
        </row>
        <row r="6">
          <cell r="C6">
            <v>27.81</v>
          </cell>
          <cell r="D6">
            <v>30.21</v>
          </cell>
          <cell r="E6">
            <v>28.42</v>
          </cell>
          <cell r="F6">
            <v>29.2</v>
          </cell>
          <cell r="G6">
            <v>29.53</v>
          </cell>
          <cell r="H6">
            <v>29.66</v>
          </cell>
          <cell r="I6">
            <v>28.91</v>
          </cell>
          <cell r="J6">
            <v>29.84</v>
          </cell>
          <cell r="K6">
            <v>28.05</v>
          </cell>
        </row>
        <row r="7">
          <cell r="C7">
            <v>27.59</v>
          </cell>
          <cell r="D7">
            <v>30.28</v>
          </cell>
          <cell r="E7">
            <v>29.51</v>
          </cell>
          <cell r="F7">
            <v>29.69</v>
          </cell>
          <cell r="G7">
            <v>30.07</v>
          </cell>
          <cell r="H7">
            <v>29.13</v>
          </cell>
          <cell r="I7">
            <v>28.79</v>
          </cell>
          <cell r="J7">
            <v>29.33</v>
          </cell>
          <cell r="K7">
            <v>28.34</v>
          </cell>
        </row>
        <row r="8">
          <cell r="C8">
            <v>33.07</v>
          </cell>
          <cell r="D8">
            <v>32.979999999999997</v>
          </cell>
          <cell r="E8">
            <v>32.909999999999997</v>
          </cell>
          <cell r="F8">
            <v>32.78</v>
          </cell>
          <cell r="G8">
            <v>32.950000000000003</v>
          </cell>
          <cell r="H8">
            <v>32.99</v>
          </cell>
          <cell r="I8">
            <v>32.869999999999997</v>
          </cell>
          <cell r="J8">
            <v>32.83</v>
          </cell>
          <cell r="K8">
            <v>33.15</v>
          </cell>
        </row>
        <row r="9">
          <cell r="C9">
            <v>28.51</v>
          </cell>
          <cell r="D9">
            <v>31.66</v>
          </cell>
          <cell r="E9">
            <v>32.200000000000003</v>
          </cell>
          <cell r="F9">
            <v>29.98</v>
          </cell>
          <cell r="G9">
            <v>29.85</v>
          </cell>
          <cell r="H9">
            <v>29.94</v>
          </cell>
          <cell r="I9">
            <v>30.13</v>
          </cell>
          <cell r="J9">
            <v>29.78</v>
          </cell>
          <cell r="K9">
            <v>31.22</v>
          </cell>
        </row>
        <row r="10">
          <cell r="C10">
            <v>29.47</v>
          </cell>
          <cell r="D10">
            <v>30.21</v>
          </cell>
          <cell r="E10">
            <v>30.45</v>
          </cell>
          <cell r="F10">
            <v>29.27</v>
          </cell>
          <cell r="G10">
            <v>29.78</v>
          </cell>
          <cell r="H10">
            <v>29.43</v>
          </cell>
          <cell r="I10">
            <v>30.12</v>
          </cell>
          <cell r="J10">
            <v>29.62</v>
          </cell>
          <cell r="K10">
            <v>30.25</v>
          </cell>
        </row>
        <row r="12">
          <cell r="C12">
            <v>24.43</v>
          </cell>
          <cell r="D12">
            <v>28.24</v>
          </cell>
          <cell r="E12">
            <v>28.28</v>
          </cell>
          <cell r="F12">
            <v>26.92</v>
          </cell>
          <cell r="G12">
            <v>28.64</v>
          </cell>
          <cell r="H12">
            <v>28.94</v>
          </cell>
          <cell r="I12">
            <v>28.51</v>
          </cell>
          <cell r="J12">
            <v>28.85</v>
          </cell>
          <cell r="K12">
            <v>27.99</v>
          </cell>
        </row>
        <row r="17">
          <cell r="C17">
            <v>32.31</v>
          </cell>
          <cell r="D17">
            <v>32.58</v>
          </cell>
          <cell r="E17">
            <v>31.49</v>
          </cell>
          <cell r="F17">
            <v>32.03</v>
          </cell>
          <cell r="G17">
            <v>31.87</v>
          </cell>
          <cell r="H17">
            <v>31.98</v>
          </cell>
          <cell r="I17">
            <v>31.52</v>
          </cell>
          <cell r="J17">
            <v>31.63</v>
          </cell>
          <cell r="K17">
            <v>32.909999999999997</v>
          </cell>
        </row>
        <row r="18">
          <cell r="C18">
            <v>30.71</v>
          </cell>
          <cell r="D18">
            <v>28.94</v>
          </cell>
          <cell r="E18">
            <v>29.76</v>
          </cell>
          <cell r="F18">
            <v>29.88</v>
          </cell>
          <cell r="G18">
            <v>28.65</v>
          </cell>
          <cell r="H18">
            <v>30.23</v>
          </cell>
          <cell r="I18">
            <v>30.67</v>
          </cell>
          <cell r="J18">
            <v>29.03</v>
          </cell>
          <cell r="K18">
            <v>30.34</v>
          </cell>
        </row>
        <row r="19">
          <cell r="C19">
            <v>29.82</v>
          </cell>
          <cell r="D19">
            <v>30.24</v>
          </cell>
          <cell r="E19">
            <v>28.91</v>
          </cell>
          <cell r="F19">
            <v>29.84</v>
          </cell>
          <cell r="G19">
            <v>28.44</v>
          </cell>
          <cell r="H19">
            <v>30.12</v>
          </cell>
          <cell r="I19">
            <v>29.76</v>
          </cell>
          <cell r="J19">
            <v>30.24</v>
          </cell>
          <cell r="K19">
            <v>29.53</v>
          </cell>
        </row>
        <row r="20">
          <cell r="C20">
            <v>27.2</v>
          </cell>
          <cell r="D20">
            <v>28.99</v>
          </cell>
          <cell r="E20">
            <v>27.7</v>
          </cell>
          <cell r="F20">
            <v>27.92</v>
          </cell>
          <cell r="G20">
            <v>27.86</v>
          </cell>
          <cell r="H20">
            <v>27.79</v>
          </cell>
          <cell r="I20">
            <v>28.11</v>
          </cell>
          <cell r="J20">
            <v>27.78</v>
          </cell>
          <cell r="K20">
            <v>27.4</v>
          </cell>
        </row>
        <row r="21">
          <cell r="C21">
            <v>30.42</v>
          </cell>
          <cell r="D21">
            <v>30.33</v>
          </cell>
          <cell r="E21">
            <v>30.86</v>
          </cell>
          <cell r="F21">
            <v>30.23</v>
          </cell>
          <cell r="G21">
            <v>30.13</v>
          </cell>
          <cell r="H21">
            <v>30.56</v>
          </cell>
          <cell r="I21">
            <v>30.46</v>
          </cell>
          <cell r="J21">
            <v>29.99</v>
          </cell>
          <cell r="K21">
            <v>30.83</v>
          </cell>
        </row>
        <row r="22">
          <cell r="C22">
            <v>31.48</v>
          </cell>
          <cell r="D22">
            <v>32.31</v>
          </cell>
          <cell r="E22">
            <v>29.06</v>
          </cell>
          <cell r="F22">
            <v>31.45</v>
          </cell>
          <cell r="G22">
            <v>30.77</v>
          </cell>
          <cell r="H22">
            <v>30.63</v>
          </cell>
          <cell r="I22">
            <v>29.91</v>
          </cell>
          <cell r="J22">
            <v>31.09</v>
          </cell>
          <cell r="K22">
            <v>31.84</v>
          </cell>
        </row>
        <row r="24">
          <cell r="C24">
            <v>26.88</v>
          </cell>
          <cell r="D24">
            <v>26.46</v>
          </cell>
          <cell r="E24">
            <v>27.21</v>
          </cell>
          <cell r="F24">
            <v>26.82</v>
          </cell>
          <cell r="G24">
            <v>26.77</v>
          </cell>
          <cell r="H24">
            <v>27.32</v>
          </cell>
          <cell r="I24">
            <v>26.59</v>
          </cell>
          <cell r="J24">
            <v>27.24</v>
          </cell>
          <cell r="K24">
            <v>27.33</v>
          </cell>
        </row>
        <row r="29">
          <cell r="C29">
            <v>30.6</v>
          </cell>
          <cell r="D29">
            <v>31.02</v>
          </cell>
          <cell r="E29">
            <v>30.91</v>
          </cell>
          <cell r="F29">
            <v>30.42</v>
          </cell>
          <cell r="G29">
            <v>29.98</v>
          </cell>
          <cell r="H29">
            <v>30.67</v>
          </cell>
          <cell r="I29">
            <v>30.15</v>
          </cell>
          <cell r="J29">
            <v>31.56</v>
          </cell>
          <cell r="K29">
            <v>30.12</v>
          </cell>
        </row>
        <row r="30">
          <cell r="C30">
            <v>30.04</v>
          </cell>
          <cell r="D30">
            <v>30.82</v>
          </cell>
          <cell r="E30">
            <v>27.89</v>
          </cell>
          <cell r="F30">
            <v>29.44</v>
          </cell>
          <cell r="G30">
            <v>29.89</v>
          </cell>
          <cell r="H30">
            <v>30.13</v>
          </cell>
          <cell r="I30">
            <v>28.78</v>
          </cell>
          <cell r="J30">
            <v>30.03</v>
          </cell>
          <cell r="K30">
            <v>29.24</v>
          </cell>
        </row>
        <row r="31">
          <cell r="C31">
            <v>30.49</v>
          </cell>
          <cell r="D31">
            <v>31.38</v>
          </cell>
          <cell r="E31">
            <v>28.84</v>
          </cell>
          <cell r="F31">
            <v>30.16</v>
          </cell>
          <cell r="G31">
            <v>30.33</v>
          </cell>
          <cell r="H31">
            <v>29.76</v>
          </cell>
          <cell r="I31">
            <v>29.89</v>
          </cell>
          <cell r="J31">
            <v>30.41</v>
          </cell>
          <cell r="K31">
            <v>30.86</v>
          </cell>
        </row>
        <row r="32">
          <cell r="C32">
            <v>27.65</v>
          </cell>
          <cell r="D32">
            <v>31.78</v>
          </cell>
          <cell r="E32">
            <v>29.4</v>
          </cell>
          <cell r="F32">
            <v>29.56</v>
          </cell>
          <cell r="G32">
            <v>29.9</v>
          </cell>
          <cell r="H32">
            <v>29.37</v>
          </cell>
          <cell r="I32">
            <v>30.01</v>
          </cell>
          <cell r="J32">
            <v>29.72</v>
          </cell>
          <cell r="K32">
            <v>29.14</v>
          </cell>
        </row>
        <row r="33">
          <cell r="C33">
            <v>29.43</v>
          </cell>
          <cell r="D33">
            <v>29.17</v>
          </cell>
          <cell r="E33">
            <v>28.73</v>
          </cell>
          <cell r="F33">
            <v>28.92</v>
          </cell>
          <cell r="G33">
            <v>29.34</v>
          </cell>
          <cell r="H33">
            <v>29.43</v>
          </cell>
          <cell r="I33">
            <v>29.77</v>
          </cell>
          <cell r="J33">
            <v>28.85</v>
          </cell>
          <cell r="K33">
            <v>28.9</v>
          </cell>
        </row>
        <row r="34">
          <cell r="C34">
            <v>31.87</v>
          </cell>
          <cell r="D34">
            <v>30.44</v>
          </cell>
          <cell r="E34">
            <v>29.25</v>
          </cell>
          <cell r="F34">
            <v>30.51</v>
          </cell>
          <cell r="G34">
            <v>30.64</v>
          </cell>
          <cell r="H34">
            <v>30.41</v>
          </cell>
          <cell r="I34">
            <v>30.4</v>
          </cell>
          <cell r="J34">
            <v>31.23</v>
          </cell>
          <cell r="K34">
            <v>29.89</v>
          </cell>
        </row>
        <row r="35">
          <cell r="E35">
            <v>27.52</v>
          </cell>
        </row>
        <row r="36">
          <cell r="C36">
            <v>27.31</v>
          </cell>
          <cell r="D36">
            <v>28.72</v>
          </cell>
          <cell r="F36">
            <v>27.67</v>
          </cell>
          <cell r="G36">
            <v>27.57</v>
          </cell>
          <cell r="H36">
            <v>28.31</v>
          </cell>
          <cell r="I36">
            <v>27.68</v>
          </cell>
          <cell r="J36">
            <v>27.87</v>
          </cell>
          <cell r="K36">
            <v>27.97</v>
          </cell>
        </row>
        <row r="41">
          <cell r="C41">
            <v>31.42</v>
          </cell>
          <cell r="D41">
            <v>27.37</v>
          </cell>
          <cell r="E41">
            <v>29.36</v>
          </cell>
          <cell r="F41">
            <v>28.78</v>
          </cell>
          <cell r="G41">
            <v>29.63</v>
          </cell>
          <cell r="H41">
            <v>29.54</v>
          </cell>
          <cell r="I41">
            <v>29.05</v>
          </cell>
          <cell r="J41">
            <v>30.1</v>
          </cell>
          <cell r="K41">
            <v>29.14</v>
          </cell>
        </row>
        <row r="42">
          <cell r="C42">
            <v>29.39</v>
          </cell>
          <cell r="D42">
            <v>27.34</v>
          </cell>
          <cell r="E42">
            <v>27.62</v>
          </cell>
          <cell r="F42">
            <v>27.44</v>
          </cell>
          <cell r="G42">
            <v>28.23</v>
          </cell>
          <cell r="H42">
            <v>27.26</v>
          </cell>
          <cell r="I42">
            <v>27.42</v>
          </cell>
          <cell r="J42">
            <v>29.14</v>
          </cell>
          <cell r="K42">
            <v>27.37</v>
          </cell>
        </row>
        <row r="43">
          <cell r="C43">
            <v>29.86</v>
          </cell>
          <cell r="D43">
            <v>28.82</v>
          </cell>
          <cell r="E43">
            <v>28.92</v>
          </cell>
          <cell r="F43">
            <v>29.74</v>
          </cell>
          <cell r="G43">
            <v>28.38</v>
          </cell>
          <cell r="H43">
            <v>28.62</v>
          </cell>
          <cell r="I43">
            <v>29.23</v>
          </cell>
          <cell r="J43">
            <v>30.05</v>
          </cell>
          <cell r="K43">
            <v>29.14</v>
          </cell>
        </row>
        <row r="44">
          <cell r="C44">
            <v>28.55</v>
          </cell>
          <cell r="D44">
            <v>30.65</v>
          </cell>
          <cell r="E44">
            <v>29.46</v>
          </cell>
          <cell r="F44">
            <v>29.67</v>
          </cell>
          <cell r="G44">
            <v>28.94</v>
          </cell>
          <cell r="H44">
            <v>30.03</v>
          </cell>
          <cell r="I44">
            <v>29.13</v>
          </cell>
          <cell r="J44">
            <v>29.44</v>
          </cell>
          <cell r="K44">
            <v>30.05</v>
          </cell>
        </row>
        <row r="45">
          <cell r="C45">
            <v>30.74</v>
          </cell>
          <cell r="D45">
            <v>29.39</v>
          </cell>
          <cell r="E45">
            <v>29.86</v>
          </cell>
          <cell r="F45">
            <v>29.95</v>
          </cell>
          <cell r="G45">
            <v>30.11</v>
          </cell>
          <cell r="H45">
            <v>30.34</v>
          </cell>
          <cell r="I45">
            <v>30.25</v>
          </cell>
          <cell r="J45">
            <v>29.75</v>
          </cell>
          <cell r="K45">
            <v>30.24</v>
          </cell>
        </row>
        <row r="46">
          <cell r="C46">
            <v>30.45</v>
          </cell>
          <cell r="D46">
            <v>29.36</v>
          </cell>
          <cell r="E46">
            <v>29.89</v>
          </cell>
          <cell r="F46">
            <v>29.56</v>
          </cell>
          <cell r="G46">
            <v>30.31</v>
          </cell>
          <cell r="H46">
            <v>29.83</v>
          </cell>
          <cell r="I46">
            <v>30.81</v>
          </cell>
          <cell r="J46">
            <v>28.94</v>
          </cell>
          <cell r="K46">
            <v>29.93</v>
          </cell>
        </row>
        <row r="48">
          <cell r="C48">
            <v>26.47</v>
          </cell>
          <cell r="D48">
            <v>26.12</v>
          </cell>
          <cell r="E48">
            <v>26.75</v>
          </cell>
          <cell r="F48">
            <v>27.19</v>
          </cell>
          <cell r="G48">
            <v>26.84</v>
          </cell>
          <cell r="H48">
            <v>26.03</v>
          </cell>
          <cell r="I48">
            <v>26.78</v>
          </cell>
          <cell r="J48">
            <v>27.39</v>
          </cell>
          <cell r="K48">
            <v>26.97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82B20-D381-C642-9023-5285E2220B11}">
  <dimension ref="A2:BO38"/>
  <sheetViews>
    <sheetView tabSelected="1" topLeftCell="B1" zoomScale="120" zoomScaleNormal="120" workbookViewId="0">
      <selection activeCell="D22" sqref="D22"/>
    </sheetView>
  </sheetViews>
  <sheetFormatPr baseColWidth="10" defaultRowHeight="16" x14ac:dyDescent="0.2"/>
  <cols>
    <col min="1" max="16384" width="10.83203125" style="38"/>
  </cols>
  <sheetData>
    <row r="2" spans="2:66" ht="17" thickBot="1" x14ac:dyDescent="0.25"/>
    <row r="3" spans="2:66" x14ac:dyDescent="0.2">
      <c r="B3" s="118" t="s">
        <v>16</v>
      </c>
      <c r="C3" s="119"/>
      <c r="D3" s="119"/>
      <c r="E3" s="119"/>
      <c r="F3" s="120"/>
      <c r="H3" s="118" t="s">
        <v>16</v>
      </c>
      <c r="I3" s="119"/>
      <c r="J3" s="119"/>
      <c r="K3" s="119"/>
      <c r="L3" s="120"/>
      <c r="N3" s="118" t="s">
        <v>16</v>
      </c>
      <c r="O3" s="119"/>
      <c r="P3" s="119"/>
      <c r="Q3" s="119"/>
      <c r="R3" s="120"/>
      <c r="T3" s="118" t="s">
        <v>16</v>
      </c>
      <c r="U3" s="119"/>
      <c r="V3" s="119"/>
      <c r="W3" s="119"/>
      <c r="X3" s="120"/>
      <c r="Z3" s="118" t="s">
        <v>16</v>
      </c>
      <c r="AA3" s="119"/>
      <c r="AB3" s="119"/>
      <c r="AC3" s="119"/>
      <c r="AD3" s="120"/>
      <c r="AF3" s="118" t="s">
        <v>16</v>
      </c>
      <c r="AG3" s="119"/>
      <c r="AH3" s="119"/>
      <c r="AI3" s="119"/>
      <c r="AJ3" s="120"/>
      <c r="AL3" s="118" t="s">
        <v>16</v>
      </c>
      <c r="AM3" s="119"/>
      <c r="AN3" s="119"/>
      <c r="AO3" s="119"/>
      <c r="AP3" s="120"/>
      <c r="AR3" s="118" t="s">
        <v>16</v>
      </c>
      <c r="AS3" s="119"/>
      <c r="AT3" s="119"/>
      <c r="AU3" s="119"/>
      <c r="AV3" s="120"/>
      <c r="AX3" s="118" t="s">
        <v>16</v>
      </c>
      <c r="AY3" s="119"/>
      <c r="AZ3" s="119"/>
      <c r="BA3" s="119"/>
      <c r="BB3" s="120"/>
      <c r="BD3" s="118" t="s">
        <v>16</v>
      </c>
      <c r="BE3" s="119"/>
      <c r="BF3" s="119"/>
      <c r="BG3" s="119"/>
      <c r="BH3" s="120"/>
      <c r="BJ3" s="118" t="s">
        <v>16</v>
      </c>
      <c r="BK3" s="119"/>
      <c r="BL3" s="119"/>
      <c r="BM3" s="119"/>
      <c r="BN3" s="120"/>
    </row>
    <row r="4" spans="2:66" ht="17" thickBot="1" x14ac:dyDescent="0.25">
      <c r="B4" s="121" t="s">
        <v>7</v>
      </c>
      <c r="C4" s="122"/>
      <c r="D4" s="122"/>
      <c r="E4" s="122"/>
      <c r="F4" s="123"/>
      <c r="H4" s="121" t="s">
        <v>8</v>
      </c>
      <c r="I4" s="122"/>
      <c r="J4" s="122"/>
      <c r="K4" s="122"/>
      <c r="L4" s="123"/>
      <c r="N4" s="121" t="s">
        <v>9</v>
      </c>
      <c r="O4" s="122"/>
      <c r="P4" s="122"/>
      <c r="Q4" s="122"/>
      <c r="R4" s="123"/>
      <c r="T4" s="121" t="s">
        <v>10</v>
      </c>
      <c r="U4" s="122"/>
      <c r="V4" s="122"/>
      <c r="W4" s="122"/>
      <c r="X4" s="123"/>
      <c r="Z4" s="121" t="s">
        <v>11</v>
      </c>
      <c r="AA4" s="122"/>
      <c r="AB4" s="122"/>
      <c r="AC4" s="122"/>
      <c r="AD4" s="123"/>
      <c r="AF4" s="121" t="s">
        <v>12</v>
      </c>
      <c r="AG4" s="122"/>
      <c r="AH4" s="122"/>
      <c r="AI4" s="122"/>
      <c r="AJ4" s="124"/>
      <c r="AL4" s="121" t="s">
        <v>13</v>
      </c>
      <c r="AM4" s="122"/>
      <c r="AN4" s="122"/>
      <c r="AO4" s="122"/>
      <c r="AP4" s="124"/>
      <c r="AR4" s="121" t="s">
        <v>17</v>
      </c>
      <c r="AS4" s="122"/>
      <c r="AT4" s="122"/>
      <c r="AU4" s="122"/>
      <c r="AV4" s="124"/>
      <c r="AX4" s="121" t="s">
        <v>14</v>
      </c>
      <c r="AY4" s="122"/>
      <c r="AZ4" s="122"/>
      <c r="BA4" s="122"/>
      <c r="BB4" s="124"/>
      <c r="BD4" s="121" t="s">
        <v>15</v>
      </c>
      <c r="BE4" s="122"/>
      <c r="BF4" s="122"/>
      <c r="BG4" s="122"/>
      <c r="BH4" s="124"/>
      <c r="BJ4" s="121" t="s">
        <v>18</v>
      </c>
      <c r="BK4" s="122"/>
      <c r="BL4" s="122"/>
      <c r="BM4" s="122"/>
      <c r="BN4" s="124"/>
    </row>
    <row r="5" spans="2:66" ht="17" thickBot="1" x14ac:dyDescent="0.25">
      <c r="B5" s="1" t="s">
        <v>0</v>
      </c>
      <c r="C5" s="2" t="s">
        <v>1</v>
      </c>
      <c r="D5" s="3" t="s">
        <v>2</v>
      </c>
      <c r="E5" s="3" t="s">
        <v>3</v>
      </c>
      <c r="F5" s="4" t="s">
        <v>4</v>
      </c>
      <c r="H5" s="1" t="s">
        <v>0</v>
      </c>
      <c r="I5" s="2" t="s">
        <v>1</v>
      </c>
      <c r="J5" s="3" t="s">
        <v>2</v>
      </c>
      <c r="K5" s="9" t="s">
        <v>3</v>
      </c>
      <c r="L5" s="10" t="s">
        <v>4</v>
      </c>
      <c r="N5" s="1" t="s">
        <v>0</v>
      </c>
      <c r="O5" s="2" t="s">
        <v>1</v>
      </c>
      <c r="P5" s="3" t="s">
        <v>2</v>
      </c>
      <c r="Q5" s="3" t="s">
        <v>3</v>
      </c>
      <c r="R5" s="4" t="s">
        <v>4</v>
      </c>
      <c r="T5" s="1" t="s">
        <v>0</v>
      </c>
      <c r="U5" s="2" t="s">
        <v>1</v>
      </c>
      <c r="V5" s="3" t="s">
        <v>2</v>
      </c>
      <c r="W5" s="3" t="s">
        <v>3</v>
      </c>
      <c r="X5" s="4" t="s">
        <v>4</v>
      </c>
      <c r="Z5" s="1" t="s">
        <v>0</v>
      </c>
      <c r="AA5" s="2" t="s">
        <v>1</v>
      </c>
      <c r="AB5" s="3" t="s">
        <v>2</v>
      </c>
      <c r="AC5" s="3" t="s">
        <v>3</v>
      </c>
      <c r="AD5" s="4" t="s">
        <v>4</v>
      </c>
      <c r="AF5" s="8" t="s">
        <v>0</v>
      </c>
      <c r="AG5" s="22" t="s">
        <v>1</v>
      </c>
      <c r="AH5" s="22" t="s">
        <v>2</v>
      </c>
      <c r="AI5" s="22" t="s">
        <v>3</v>
      </c>
      <c r="AJ5" s="29" t="s">
        <v>4</v>
      </c>
      <c r="AL5" s="8" t="s">
        <v>0</v>
      </c>
      <c r="AM5" s="22" t="s">
        <v>1</v>
      </c>
      <c r="AN5" s="22" t="s">
        <v>2</v>
      </c>
      <c r="AO5" s="22" t="s">
        <v>3</v>
      </c>
      <c r="AP5" s="29" t="s">
        <v>4</v>
      </c>
      <c r="AR5" s="8" t="s">
        <v>0</v>
      </c>
      <c r="AS5" s="22" t="s">
        <v>1</v>
      </c>
      <c r="AT5" s="22" t="s">
        <v>2</v>
      </c>
      <c r="AU5" s="22" t="s">
        <v>3</v>
      </c>
      <c r="AV5" s="29" t="s">
        <v>4</v>
      </c>
      <c r="AX5" s="8" t="s">
        <v>0</v>
      </c>
      <c r="AY5" s="22" t="s">
        <v>1</v>
      </c>
      <c r="AZ5" s="22" t="s">
        <v>2</v>
      </c>
      <c r="BA5" s="22" t="s">
        <v>3</v>
      </c>
      <c r="BB5" s="29" t="s">
        <v>4</v>
      </c>
      <c r="BD5" s="8" t="s">
        <v>0</v>
      </c>
      <c r="BE5" s="22" t="s">
        <v>1</v>
      </c>
      <c r="BF5" s="22" t="s">
        <v>2</v>
      </c>
      <c r="BG5" s="22" t="s">
        <v>3</v>
      </c>
      <c r="BH5" s="29" t="s">
        <v>4</v>
      </c>
      <c r="BJ5" s="8" t="s">
        <v>0</v>
      </c>
      <c r="BK5" s="22" t="s">
        <v>1</v>
      </c>
      <c r="BL5" s="22" t="s">
        <v>2</v>
      </c>
      <c r="BM5" s="22" t="s">
        <v>3</v>
      </c>
      <c r="BN5" s="29" t="s">
        <v>4</v>
      </c>
    </row>
    <row r="6" spans="2:66" x14ac:dyDescent="0.2">
      <c r="B6" s="18">
        <v>1</v>
      </c>
      <c r="C6" s="26">
        <v>57.205128205128204</v>
      </c>
      <c r="D6" s="26">
        <v>53.780782248895342</v>
      </c>
      <c r="E6" s="14">
        <v>51.600480265832012</v>
      </c>
      <c r="F6" s="14">
        <v>60.321688198085319</v>
      </c>
      <c r="H6" s="34">
        <v>1</v>
      </c>
      <c r="I6" s="26">
        <v>74.366666666666674</v>
      </c>
      <c r="J6" s="14">
        <v>69.915016923563954</v>
      </c>
      <c r="K6" s="15">
        <v>67.080624345581626</v>
      </c>
      <c r="L6" s="15">
        <v>78.418194657510924</v>
      </c>
      <c r="N6" s="18">
        <v>1</v>
      </c>
      <c r="O6" s="14">
        <v>89.24</v>
      </c>
      <c r="P6" s="26">
        <v>83.898020308276742</v>
      </c>
      <c r="Q6" s="14">
        <v>80.496749214697942</v>
      </c>
      <c r="R6" s="14">
        <v>94.101833589013097</v>
      </c>
      <c r="T6" s="18">
        <v>1</v>
      </c>
      <c r="U6" s="14">
        <v>107.44615384615385</v>
      </c>
      <c r="V6" s="26">
        <v>98.160683760683767</v>
      </c>
      <c r="W6" s="14">
        <v>94.181196581196588</v>
      </c>
      <c r="X6" s="14">
        <v>110.09914529914532</v>
      </c>
      <c r="Z6" s="18">
        <v>1</v>
      </c>
      <c r="AA6" s="14">
        <v>132.92307692307693</v>
      </c>
      <c r="AB6" s="26">
        <v>138.24</v>
      </c>
      <c r="AC6" s="14">
        <v>128.81326447404186</v>
      </c>
      <c r="AD6" s="14">
        <v>133.8624626257135</v>
      </c>
      <c r="AF6" s="18">
        <v>1</v>
      </c>
      <c r="AG6" s="14">
        <v>159.50769230769231</v>
      </c>
      <c r="AH6" s="26">
        <v>167.48307692307694</v>
      </c>
      <c r="AI6" s="26">
        <v>154.57591736885024</v>
      </c>
      <c r="AJ6" s="26">
        <v>160.63495515085617</v>
      </c>
      <c r="AL6" s="18">
        <v>1</v>
      </c>
      <c r="AM6" s="14">
        <v>183.43384615384613</v>
      </c>
      <c r="AN6" s="26">
        <v>192.60553846153846</v>
      </c>
      <c r="AO6" s="26">
        <v>177.76230497417774</v>
      </c>
      <c r="AP6" s="26">
        <v>184.73019842348458</v>
      </c>
      <c r="AR6" s="18">
        <v>1</v>
      </c>
      <c r="AS6" s="14">
        <v>221.88</v>
      </c>
      <c r="AT6" s="26">
        <v>220.16</v>
      </c>
      <c r="AU6" s="26">
        <v>211.56</v>
      </c>
      <c r="AV6" s="26">
        <v>190.92</v>
      </c>
      <c r="AX6" s="18">
        <v>1</v>
      </c>
      <c r="AY6" s="14">
        <v>261.8184</v>
      </c>
      <c r="AZ6" s="26">
        <v>301.41752642659276</v>
      </c>
      <c r="BA6" s="26">
        <v>256.59653717451528</v>
      </c>
      <c r="BB6" s="26">
        <v>278.9345059279778</v>
      </c>
      <c r="BD6" s="18">
        <v>1</v>
      </c>
      <c r="BE6" s="14">
        <v>290.618424</v>
      </c>
      <c r="BF6" s="26">
        <v>334.57345433351799</v>
      </c>
      <c r="BG6" s="26">
        <v>284.82215626371192</v>
      </c>
      <c r="BH6" s="26">
        <v>309.61730158005537</v>
      </c>
      <c r="BJ6" s="18">
        <v>1</v>
      </c>
      <c r="BK6" s="14">
        <v>316.8</v>
      </c>
      <c r="BL6" s="26">
        <v>305.60000000000002</v>
      </c>
      <c r="BM6" s="26">
        <v>348.8</v>
      </c>
      <c r="BN6" s="26">
        <v>321.60000000000002</v>
      </c>
    </row>
    <row r="7" spans="2:66" x14ac:dyDescent="0.2">
      <c r="B7" s="19">
        <v>2</v>
      </c>
      <c r="C7" s="27">
        <v>57.414618887334214</v>
      </c>
      <c r="D7" s="27">
        <v>59.594920870397551</v>
      </c>
      <c r="E7" s="15">
        <v>58.448717948717956</v>
      </c>
      <c r="F7" s="15">
        <v>62.501990181148635</v>
      </c>
      <c r="H7" s="19">
        <v>2</v>
      </c>
      <c r="I7" s="27">
        <v>74.639004553534477</v>
      </c>
      <c r="J7" s="15">
        <v>77.473397131516819</v>
      </c>
      <c r="K7" s="15">
        <v>75.983333333333334</v>
      </c>
      <c r="L7" s="15">
        <v>81.252587235493237</v>
      </c>
      <c r="N7" s="19">
        <v>2</v>
      </c>
      <c r="O7" s="15">
        <v>89.566805464241384</v>
      </c>
      <c r="P7" s="27">
        <v>92.968076557820183</v>
      </c>
      <c r="Q7" s="15">
        <v>91.179999999999993</v>
      </c>
      <c r="R7" s="15">
        <v>97.503104682591868</v>
      </c>
      <c r="T7" s="19">
        <v>2</v>
      </c>
      <c r="U7" s="15">
        <v>104.7931623931624</v>
      </c>
      <c r="V7" s="27">
        <v>108.7726495726496</v>
      </c>
      <c r="W7" s="15">
        <v>102.14017094017095</v>
      </c>
      <c r="X7" s="15">
        <v>114.07863247863249</v>
      </c>
      <c r="Z7" s="19">
        <v>2</v>
      </c>
      <c r="AA7" s="15">
        <v>129.64102564102566</v>
      </c>
      <c r="AB7" s="27">
        <v>134.82666666666668</v>
      </c>
      <c r="AC7" s="15">
        <v>125.63269004258406</v>
      </c>
      <c r="AD7" s="15">
        <v>130.55721663495515</v>
      </c>
      <c r="AF7" s="18">
        <v>2</v>
      </c>
      <c r="AG7" s="14">
        <v>155.56923076923078</v>
      </c>
      <c r="AH7" s="26">
        <v>163.34769230769234</v>
      </c>
      <c r="AI7" s="26">
        <v>150.75922805110085</v>
      </c>
      <c r="AJ7" s="26">
        <v>156.66865996194616</v>
      </c>
      <c r="AL7" s="18">
        <v>2</v>
      </c>
      <c r="AM7" s="14">
        <v>178.9046153846154</v>
      </c>
      <c r="AN7" s="26">
        <v>187.84984615384619</v>
      </c>
      <c r="AO7" s="26">
        <v>173.37311225876599</v>
      </c>
      <c r="AP7" s="26">
        <v>180.1689589562381</v>
      </c>
      <c r="AR7" s="18">
        <v>2</v>
      </c>
      <c r="AS7" s="14">
        <v>222</v>
      </c>
      <c r="AT7" s="26">
        <v>232.2</v>
      </c>
      <c r="AU7" s="26">
        <v>215</v>
      </c>
      <c r="AV7" s="26">
        <v>233.92</v>
      </c>
      <c r="AX7" s="18">
        <v>2</v>
      </c>
      <c r="AY7" s="14">
        <v>207.01919999999998</v>
      </c>
      <c r="AZ7" s="26">
        <v>238.33013717451522</v>
      </c>
      <c r="BA7" s="26">
        <v>202.89028520775625</v>
      </c>
      <c r="BB7" s="26">
        <v>220.55286515235451</v>
      </c>
      <c r="BD7" s="18">
        <v>2</v>
      </c>
      <c r="BE7" s="14">
        <v>229.791312</v>
      </c>
      <c r="BF7" s="26">
        <v>264.5464522637119</v>
      </c>
      <c r="BG7" s="26">
        <v>225.20821658060945</v>
      </c>
      <c r="BH7" s="26">
        <v>244.81368031911356</v>
      </c>
      <c r="BJ7" s="18">
        <v>2</v>
      </c>
      <c r="BK7" s="14">
        <v>347.20000000000005</v>
      </c>
      <c r="BL7" s="26">
        <v>371.20000000000005</v>
      </c>
      <c r="BM7" s="26">
        <v>348.8</v>
      </c>
      <c r="BN7" s="26">
        <v>323.20000000000005</v>
      </c>
    </row>
    <row r="8" spans="2:66" x14ac:dyDescent="0.2">
      <c r="B8" s="19">
        <v>3</v>
      </c>
      <c r="C8" s="27">
        <v>57.414618887334214</v>
      </c>
      <c r="D8" s="27">
        <v>60.053692746000451</v>
      </c>
      <c r="E8" s="15">
        <v>58.868153542709884</v>
      </c>
      <c r="F8" s="15">
        <v>58.448717948717956</v>
      </c>
      <c r="H8" s="19">
        <v>3</v>
      </c>
      <c r="I8" s="27">
        <v>74.639004553534477</v>
      </c>
      <c r="J8" s="15">
        <v>78.069800569800577</v>
      </c>
      <c r="K8" s="15">
        <v>76.528599605522857</v>
      </c>
      <c r="L8" s="15">
        <v>75.983333333333334</v>
      </c>
      <c r="N8" s="19">
        <v>3</v>
      </c>
      <c r="O8" s="15">
        <v>89.566805464241384</v>
      </c>
      <c r="P8" s="27">
        <v>93.683760683760696</v>
      </c>
      <c r="Q8" s="15">
        <v>91.834319526627411</v>
      </c>
      <c r="R8" s="15">
        <v>91.179999999999993</v>
      </c>
      <c r="T8" s="19">
        <v>3</v>
      </c>
      <c r="U8" s="15">
        <v>104.7931623931624</v>
      </c>
      <c r="V8" s="27">
        <v>109.61</v>
      </c>
      <c r="W8" s="15">
        <v>111.55</v>
      </c>
      <c r="X8" s="15">
        <v>103.46666666666668</v>
      </c>
      <c r="Z8" s="19">
        <v>3</v>
      </c>
      <c r="AA8" s="15">
        <v>129.64102564102566</v>
      </c>
      <c r="AB8" s="27">
        <v>134.82666666666668</v>
      </c>
      <c r="AC8" s="15">
        <v>125.63269004258406</v>
      </c>
      <c r="AD8" s="15">
        <v>130.55721663495515</v>
      </c>
      <c r="AF8" s="18">
        <v>3</v>
      </c>
      <c r="AG8" s="14">
        <v>155.56923076923078</v>
      </c>
      <c r="AH8" s="26">
        <v>163.34769230769234</v>
      </c>
      <c r="AI8" s="26">
        <v>150.75922805110085</v>
      </c>
      <c r="AJ8" s="26">
        <v>156.66865996194616</v>
      </c>
      <c r="AL8" s="18">
        <v>3</v>
      </c>
      <c r="AM8" s="14">
        <v>178.9046153846154</v>
      </c>
      <c r="AN8" s="26">
        <v>187.84984615384619</v>
      </c>
      <c r="AO8" s="26">
        <v>173.37311225876599</v>
      </c>
      <c r="AP8" s="26">
        <v>180.1689589562381</v>
      </c>
      <c r="AR8" s="18">
        <v>3</v>
      </c>
      <c r="AS8" s="14">
        <v>233.92</v>
      </c>
      <c r="AT8" s="26">
        <v>209.84</v>
      </c>
      <c r="AU8" s="26">
        <v>208.12</v>
      </c>
      <c r="AV8" s="26">
        <v>230.48</v>
      </c>
      <c r="AX8" s="18">
        <v>3</v>
      </c>
      <c r="AY8" s="14">
        <v>276.0256</v>
      </c>
      <c r="AZ8" s="26">
        <v>317.77351623268697</v>
      </c>
      <c r="BA8" s="26">
        <v>270.52038027700831</v>
      </c>
      <c r="BB8" s="26">
        <v>294.07048686980607</v>
      </c>
      <c r="BD8" s="18">
        <v>3</v>
      </c>
      <c r="BE8" s="14">
        <v>306.38841600000001</v>
      </c>
      <c r="BF8" s="26">
        <v>352.72860301828251</v>
      </c>
      <c r="BG8" s="26">
        <v>300.27762210747926</v>
      </c>
      <c r="BH8" s="26">
        <v>326.41824042548473</v>
      </c>
      <c r="BJ8" s="18">
        <v>3</v>
      </c>
      <c r="BK8" s="14">
        <v>379.20000000000005</v>
      </c>
      <c r="BL8" s="26">
        <v>396.8</v>
      </c>
      <c r="BM8" s="26">
        <v>235.20000000000002</v>
      </c>
      <c r="BN8" s="26">
        <v>352</v>
      </c>
    </row>
    <row r="9" spans="2:66" x14ac:dyDescent="0.2">
      <c r="B9" s="19">
        <v>4</v>
      </c>
      <c r="C9" s="27">
        <v>63.228757508836409</v>
      </c>
      <c r="D9" s="27">
        <v>59.594920870397551</v>
      </c>
      <c r="E9" s="15">
        <v>58.946153846153841</v>
      </c>
      <c r="F9" s="15">
        <v>50.873712938144237</v>
      </c>
      <c r="H9" s="19">
        <v>4</v>
      </c>
      <c r="I9" s="27">
        <v>82.197384761487342</v>
      </c>
      <c r="J9" s="15">
        <v>77.473397131516819</v>
      </c>
      <c r="K9" s="15">
        <v>76.63</v>
      </c>
      <c r="L9" s="15">
        <v>66.135826819587507</v>
      </c>
      <c r="N9" s="19">
        <v>4</v>
      </c>
      <c r="O9" s="15">
        <v>98.63686171378481</v>
      </c>
      <c r="P9" s="27">
        <v>92.968076557820183</v>
      </c>
      <c r="Q9" s="15">
        <v>88.433048433048455</v>
      </c>
      <c r="R9" s="15">
        <v>79.362992183505014</v>
      </c>
      <c r="T9" s="19">
        <v>4</v>
      </c>
      <c r="U9" s="15">
        <v>115.40512820512822</v>
      </c>
      <c r="V9" s="27">
        <v>108.7726495726496</v>
      </c>
      <c r="W9" s="15">
        <v>103.46666666666668</v>
      </c>
      <c r="X9" s="15">
        <v>92.854700854700852</v>
      </c>
      <c r="Z9" s="19">
        <v>4</v>
      </c>
      <c r="AA9" s="15">
        <v>142.76923076923077</v>
      </c>
      <c r="AB9" s="27">
        <v>148.48000000000002</v>
      </c>
      <c r="AC9" s="15">
        <v>138.35498776841533</v>
      </c>
      <c r="AD9" s="15">
        <v>143.77820059798856</v>
      </c>
      <c r="AF9" s="18">
        <v>4</v>
      </c>
      <c r="AG9" s="14">
        <v>171.32307692307691</v>
      </c>
      <c r="AH9" s="26">
        <v>179.88923076923078</v>
      </c>
      <c r="AI9" s="26">
        <v>166.02598532209839</v>
      </c>
      <c r="AJ9" s="26">
        <v>172.53384071758626</v>
      </c>
      <c r="AL9" s="18">
        <v>4</v>
      </c>
      <c r="AM9" s="14">
        <v>197.02153846153843</v>
      </c>
      <c r="AN9" s="26">
        <v>206.87261538461536</v>
      </c>
      <c r="AO9" s="26">
        <v>190.92988312041311</v>
      </c>
      <c r="AP9" s="26">
        <v>198.41391682522416</v>
      </c>
      <c r="AR9" s="18">
        <v>4</v>
      </c>
      <c r="AS9" s="14">
        <v>223.6</v>
      </c>
      <c r="AT9" s="26">
        <v>242.52</v>
      </c>
      <c r="AU9" s="26">
        <v>239.07999999999998</v>
      </c>
      <c r="AV9" s="26">
        <v>213.28</v>
      </c>
      <c r="AX9" s="18">
        <v>4</v>
      </c>
      <c r="AY9" s="14">
        <v>263.84799999999996</v>
      </c>
      <c r="AZ9" s="26">
        <v>303.75409639889187</v>
      </c>
      <c r="BA9" s="26">
        <v>258.58565761772854</v>
      </c>
      <c r="BB9" s="26">
        <v>281.09678891966752</v>
      </c>
      <c r="BD9" s="18">
        <v>4</v>
      </c>
      <c r="BE9" s="14">
        <v>292.87127999999996</v>
      </c>
      <c r="BF9" s="26">
        <v>337.16704700277</v>
      </c>
      <c r="BG9" s="26">
        <v>287.03007995567867</v>
      </c>
      <c r="BH9" s="26">
        <v>312.01743570083096</v>
      </c>
      <c r="BJ9" s="18">
        <v>4</v>
      </c>
      <c r="BK9" s="14">
        <v>256</v>
      </c>
      <c r="BL9" s="26">
        <v>364.8</v>
      </c>
      <c r="BM9" s="26">
        <v>273.60000000000002</v>
      </c>
      <c r="BN9" s="26">
        <v>340.8</v>
      </c>
    </row>
    <row r="10" spans="2:66" x14ac:dyDescent="0.2">
      <c r="B10" s="19">
        <v>5</v>
      </c>
      <c r="C10" s="27">
        <v>54.507549576583109</v>
      </c>
      <c r="D10" s="27">
        <v>63.773833004602245</v>
      </c>
      <c r="E10" s="15">
        <v>57.414618887334214</v>
      </c>
      <c r="F10" s="15">
        <v>61.048455525773086</v>
      </c>
      <c r="H10" s="19">
        <v>5</v>
      </c>
      <c r="I10" s="27">
        <v>70.859814449558044</v>
      </c>
      <c r="J10" s="15">
        <v>82.90598290598291</v>
      </c>
      <c r="K10" s="15">
        <v>74.639004553534477</v>
      </c>
      <c r="L10" s="15">
        <v>79.362992183505014</v>
      </c>
      <c r="N10" s="19">
        <v>5</v>
      </c>
      <c r="O10" s="15">
        <v>85.031777339469656</v>
      </c>
      <c r="P10" s="27">
        <v>99.487179487179489</v>
      </c>
      <c r="Q10" s="15">
        <v>89.566805464241384</v>
      </c>
      <c r="R10" s="15">
        <v>95.235590620206025</v>
      </c>
      <c r="T10" s="19">
        <v>5</v>
      </c>
      <c r="U10" s="15">
        <v>99.487179487179489</v>
      </c>
      <c r="V10" s="27">
        <v>116.39999999999999</v>
      </c>
      <c r="W10" s="15">
        <v>104.7931623931624</v>
      </c>
      <c r="X10" s="15">
        <v>111.42564102564104</v>
      </c>
      <c r="Z10" s="19">
        <v>5</v>
      </c>
      <c r="AA10" s="15">
        <v>123.07692307692308</v>
      </c>
      <c r="AB10" s="27">
        <v>128</v>
      </c>
      <c r="AC10" s="15">
        <v>119.27154117966839</v>
      </c>
      <c r="AD10" s="15">
        <v>123.94672465343842</v>
      </c>
      <c r="AF10" s="18">
        <v>5</v>
      </c>
      <c r="AG10" s="14">
        <v>147.69230769230768</v>
      </c>
      <c r="AH10" s="26">
        <v>155.07692307692307</v>
      </c>
      <c r="AI10" s="26">
        <v>143.12584941560206</v>
      </c>
      <c r="AJ10" s="26">
        <v>148.73606958412608</v>
      </c>
      <c r="AL10" s="18">
        <v>5</v>
      </c>
      <c r="AM10" s="14">
        <v>169.84615384615381</v>
      </c>
      <c r="AN10" s="26">
        <v>178.3384615384615</v>
      </c>
      <c r="AO10" s="26">
        <v>164.59472682794234</v>
      </c>
      <c r="AP10" s="26">
        <v>171.04648002174497</v>
      </c>
      <c r="AR10" s="18">
        <v>5</v>
      </c>
      <c r="AS10" s="14">
        <v>225.32</v>
      </c>
      <c r="AT10" s="26">
        <v>220.16</v>
      </c>
      <c r="AU10" s="26">
        <v>201.24</v>
      </c>
      <c r="AV10" s="26">
        <v>220.16</v>
      </c>
      <c r="AX10" s="18">
        <v>5</v>
      </c>
      <c r="AY10" s="14">
        <v>265.87759999999997</v>
      </c>
      <c r="AZ10" s="26">
        <v>306.09066637119111</v>
      </c>
      <c r="BA10" s="26">
        <v>260.57477806094181</v>
      </c>
      <c r="BB10" s="26">
        <v>283.2590719113573</v>
      </c>
      <c r="BD10" s="18">
        <v>5</v>
      </c>
      <c r="BE10" s="14">
        <v>295.12413600000002</v>
      </c>
      <c r="BF10" s="26">
        <v>339.76063967202219</v>
      </c>
      <c r="BG10" s="26">
        <v>289.23800364764548</v>
      </c>
      <c r="BH10" s="26">
        <v>314.41756982160661</v>
      </c>
      <c r="BJ10" s="18">
        <v>5</v>
      </c>
      <c r="BK10" s="14">
        <v>312</v>
      </c>
      <c r="BL10" s="26">
        <v>408</v>
      </c>
      <c r="BM10" s="26">
        <v>371.20000000000005</v>
      </c>
      <c r="BN10" s="26">
        <v>376</v>
      </c>
    </row>
    <row r="11" spans="2:66" x14ac:dyDescent="0.2">
      <c r="B11" s="19">
        <v>6</v>
      </c>
      <c r="C11" s="27">
        <v>54.717948717948723</v>
      </c>
      <c r="D11" s="27">
        <v>61.048455525773086</v>
      </c>
      <c r="E11" s="15">
        <v>61.930769230769229</v>
      </c>
      <c r="F11" s="15">
        <v>55.961084231958658</v>
      </c>
      <c r="H11" s="19">
        <v>6</v>
      </c>
      <c r="I11" s="27">
        <v>71.13333333333334</v>
      </c>
      <c r="J11" s="15">
        <v>79.362992183505014</v>
      </c>
      <c r="K11" s="15">
        <v>80.509999999999991</v>
      </c>
      <c r="L11" s="15">
        <v>72.749409501546268</v>
      </c>
      <c r="N11" s="19">
        <v>6</v>
      </c>
      <c r="O11" s="15">
        <v>85.36</v>
      </c>
      <c r="P11" s="27">
        <v>95.235590620206025</v>
      </c>
      <c r="Q11" s="15">
        <v>92.968076557820183</v>
      </c>
      <c r="R11" s="15">
        <v>87.299291401855513</v>
      </c>
      <c r="T11" s="19">
        <v>6</v>
      </c>
      <c r="U11" s="15">
        <v>103.46666666666668</v>
      </c>
      <c r="V11" s="27">
        <v>111.42564102564104</v>
      </c>
      <c r="W11" s="15">
        <v>108.7726495726496</v>
      </c>
      <c r="X11" s="15">
        <v>102.14017094017095</v>
      </c>
      <c r="Z11" s="19">
        <v>6</v>
      </c>
      <c r="AA11" s="15">
        <v>128.00000000000003</v>
      </c>
      <c r="AB11" s="27">
        <v>133.12000000000003</v>
      </c>
      <c r="AC11" s="15">
        <v>124.04240282685515</v>
      </c>
      <c r="AD11" s="15">
        <v>128.90459363957598</v>
      </c>
      <c r="AF11" s="18">
        <v>6</v>
      </c>
      <c r="AG11" s="14">
        <v>153.60000000000002</v>
      </c>
      <c r="AH11" s="26">
        <v>161.28000000000003</v>
      </c>
      <c r="AI11" s="26">
        <v>148.85088339222617</v>
      </c>
      <c r="AJ11" s="26">
        <v>154.68551236749116</v>
      </c>
      <c r="AL11" s="18">
        <v>6</v>
      </c>
      <c r="AM11" s="14">
        <v>176.64000000000001</v>
      </c>
      <c r="AN11" s="26">
        <v>185.47200000000004</v>
      </c>
      <c r="AO11" s="26">
        <v>171.17851590106008</v>
      </c>
      <c r="AP11" s="26">
        <v>177.88833922261483</v>
      </c>
      <c r="AR11" s="18">
        <v>6</v>
      </c>
      <c r="AS11" s="14">
        <v>204.68</v>
      </c>
      <c r="AT11" s="26">
        <v>216.72</v>
      </c>
      <c r="AU11" s="26">
        <v>204.68</v>
      </c>
      <c r="AV11" s="26">
        <v>221.88</v>
      </c>
      <c r="AX11" s="18">
        <v>6</v>
      </c>
      <c r="AY11" s="14">
        <v>241.5224</v>
      </c>
      <c r="AZ11" s="26">
        <v>278.05182670360108</v>
      </c>
      <c r="BA11" s="26">
        <v>236.7053327423823</v>
      </c>
      <c r="BB11" s="26">
        <v>257.31167601108029</v>
      </c>
      <c r="BD11" s="18">
        <v>6</v>
      </c>
      <c r="BE11" s="14">
        <v>268.08986400000003</v>
      </c>
      <c r="BF11" s="26">
        <v>308.63752764099723</v>
      </c>
      <c r="BG11" s="26">
        <v>262.74291934404437</v>
      </c>
      <c r="BH11" s="26">
        <v>285.61596037229918</v>
      </c>
      <c r="BJ11" s="18">
        <v>6</v>
      </c>
      <c r="BK11" s="14">
        <v>316.8</v>
      </c>
      <c r="BL11" s="26">
        <v>366.40000000000003</v>
      </c>
      <c r="BM11" s="26">
        <v>286.40000000000003</v>
      </c>
      <c r="BN11" s="26">
        <v>332.8</v>
      </c>
    </row>
    <row r="12" spans="2:66" x14ac:dyDescent="0.2">
      <c r="B12" s="19">
        <v>7</v>
      </c>
      <c r="C12" s="27">
        <v>56.583333333333336</v>
      </c>
      <c r="D12" s="27">
        <v>62.71093578785888</v>
      </c>
      <c r="E12" s="15">
        <v>58.141386215021988</v>
      </c>
      <c r="F12" s="15">
        <v>53.054014921207568</v>
      </c>
      <c r="H12" s="19">
        <v>7</v>
      </c>
      <c r="I12" s="27">
        <v>73.558333333333337</v>
      </c>
      <c r="J12" s="15">
        <v>81.524216524216541</v>
      </c>
      <c r="K12" s="15">
        <v>75.583802079528596</v>
      </c>
      <c r="L12" s="15">
        <v>68.970219397569835</v>
      </c>
      <c r="N12" s="19">
        <v>7</v>
      </c>
      <c r="O12" s="15">
        <v>88.27</v>
      </c>
      <c r="P12" s="27">
        <v>97.829059829059844</v>
      </c>
      <c r="Q12" s="15">
        <v>90.700562495434298</v>
      </c>
      <c r="R12" s="15">
        <v>82.764263277083799</v>
      </c>
      <c r="T12" s="19">
        <v>7</v>
      </c>
      <c r="U12" s="15">
        <v>106.11965811965813</v>
      </c>
      <c r="V12" s="27">
        <v>114.46</v>
      </c>
      <c r="W12" s="15">
        <v>106.11965811965813</v>
      </c>
      <c r="X12" s="15">
        <v>96.834188034188045</v>
      </c>
      <c r="Z12" s="19">
        <v>7</v>
      </c>
      <c r="AA12" s="15">
        <v>131.2820512820513</v>
      </c>
      <c r="AB12" s="27">
        <v>136.53333333333336</v>
      </c>
      <c r="AC12" s="15">
        <v>127.22297725831297</v>
      </c>
      <c r="AD12" s="15">
        <v>132.20983963033433</v>
      </c>
      <c r="AF12" s="18">
        <v>7</v>
      </c>
      <c r="AG12" s="14">
        <v>157.53846153846155</v>
      </c>
      <c r="AH12" s="26">
        <v>165.41538461538462</v>
      </c>
      <c r="AI12" s="26">
        <v>152.66757270997556</v>
      </c>
      <c r="AJ12" s="26">
        <v>158.65180755640117</v>
      </c>
      <c r="AL12" s="18">
        <v>7</v>
      </c>
      <c r="AM12" s="14">
        <v>181.16923076923078</v>
      </c>
      <c r="AN12" s="26">
        <v>190.22769230769234</v>
      </c>
      <c r="AO12" s="26">
        <v>175.56770861647189</v>
      </c>
      <c r="AP12" s="26">
        <v>182.44957868986134</v>
      </c>
      <c r="AR12" s="18">
        <v>7</v>
      </c>
      <c r="AS12" s="14">
        <v>218.44</v>
      </c>
      <c r="AT12" s="26">
        <v>227.04</v>
      </c>
      <c r="AU12" s="26">
        <v>190.92</v>
      </c>
      <c r="AV12" s="26">
        <v>211.56</v>
      </c>
      <c r="AX12" s="18">
        <v>7</v>
      </c>
      <c r="AY12" s="14">
        <v>257.75919999999996</v>
      </c>
      <c r="AZ12" s="26">
        <v>296.74438648199441</v>
      </c>
      <c r="BA12" s="26">
        <v>252.61829628808863</v>
      </c>
      <c r="BB12" s="26">
        <v>274.60993994459824</v>
      </c>
      <c r="BD12" s="18">
        <v>7</v>
      </c>
      <c r="BE12" s="14">
        <v>286.11271199999999</v>
      </c>
      <c r="BF12" s="26">
        <v>329.38626899501384</v>
      </c>
      <c r="BG12" s="26">
        <v>280.40630887977841</v>
      </c>
      <c r="BH12" s="26">
        <v>304.81703333850407</v>
      </c>
      <c r="BJ12" s="18">
        <v>7</v>
      </c>
      <c r="BK12" s="14">
        <v>308.8</v>
      </c>
      <c r="BL12" s="26">
        <v>371.20000000000005</v>
      </c>
      <c r="BM12" s="26">
        <v>281.60000000000002</v>
      </c>
      <c r="BN12" s="26">
        <v>342.40000000000003</v>
      </c>
    </row>
    <row r="13" spans="2:66" x14ac:dyDescent="0.2">
      <c r="B13" s="20">
        <v>8</v>
      </c>
      <c r="C13" s="27">
        <v>58.86815354270977</v>
      </c>
      <c r="D13" s="27">
        <v>55.234316904270898</v>
      </c>
      <c r="E13" s="15">
        <v>58.199999999999996</v>
      </c>
      <c r="F13" s="15">
        <v>58.448717948717956</v>
      </c>
      <c r="H13" s="19">
        <v>8</v>
      </c>
      <c r="I13" s="27">
        <v>76.5285996055227</v>
      </c>
      <c r="J13" s="15">
        <v>71.804611975552163</v>
      </c>
      <c r="K13" s="15">
        <v>75.66</v>
      </c>
      <c r="L13" s="15">
        <v>75.983333333333334</v>
      </c>
      <c r="N13" s="19">
        <v>8</v>
      </c>
      <c r="O13" s="15">
        <v>91.834319526627226</v>
      </c>
      <c r="P13" s="27">
        <v>86.165534370662584</v>
      </c>
      <c r="Q13" s="15">
        <v>88.433048433048455</v>
      </c>
      <c r="R13" s="15">
        <v>91.179999999999993</v>
      </c>
      <c r="T13" s="19">
        <v>8</v>
      </c>
      <c r="U13" s="15">
        <v>107.44615384615385</v>
      </c>
      <c r="V13" s="27">
        <v>100.81367521367522</v>
      </c>
      <c r="W13" s="15">
        <v>106.7</v>
      </c>
      <c r="X13" s="15">
        <v>103.46666666666668</v>
      </c>
      <c r="Z13" s="19">
        <v>8</v>
      </c>
      <c r="AA13" s="15">
        <v>132.92307692307693</v>
      </c>
      <c r="AB13" s="27">
        <v>138.24</v>
      </c>
      <c r="AC13" s="15">
        <v>128.81326447404186</v>
      </c>
      <c r="AD13" s="15">
        <v>133.8624626257135</v>
      </c>
      <c r="AF13" s="18">
        <v>8</v>
      </c>
      <c r="AG13" s="14">
        <v>159.50769230769231</v>
      </c>
      <c r="AH13" s="26">
        <v>167.48307692307694</v>
      </c>
      <c r="AI13" s="26">
        <v>154.57591736885024</v>
      </c>
      <c r="AJ13" s="26">
        <v>160.63495515085617</v>
      </c>
      <c r="AL13" s="18">
        <v>8</v>
      </c>
      <c r="AM13" s="14">
        <v>183.43384615384613</v>
      </c>
      <c r="AN13" s="26">
        <v>192.60553846153846</v>
      </c>
      <c r="AO13" s="26">
        <v>177.76230497417774</v>
      </c>
      <c r="AP13" s="26">
        <v>184.73019842348458</v>
      </c>
      <c r="AR13" s="18">
        <v>8</v>
      </c>
      <c r="AS13" s="14">
        <v>215</v>
      </c>
      <c r="AT13" s="26">
        <v>232.2</v>
      </c>
      <c r="AU13" s="26">
        <v>199.52</v>
      </c>
      <c r="AV13" s="26">
        <v>208.12</v>
      </c>
      <c r="AX13" s="18">
        <v>8</v>
      </c>
      <c r="AY13" s="14">
        <v>253.7</v>
      </c>
      <c r="AZ13" s="26">
        <v>292.07124653739606</v>
      </c>
      <c r="BA13" s="26">
        <v>248.64005540166207</v>
      </c>
      <c r="BB13" s="26">
        <v>270.2853739612188</v>
      </c>
      <c r="BD13" s="18">
        <v>8</v>
      </c>
      <c r="BE13" s="14">
        <v>281.60700000000003</v>
      </c>
      <c r="BF13" s="26">
        <v>324.19908365650969</v>
      </c>
      <c r="BG13" s="26">
        <v>275.99046149584495</v>
      </c>
      <c r="BH13" s="26">
        <v>300.01676509695289</v>
      </c>
      <c r="BJ13" s="18">
        <v>8</v>
      </c>
      <c r="BK13" s="14">
        <v>320</v>
      </c>
      <c r="BL13" s="26">
        <v>358.40000000000003</v>
      </c>
      <c r="BM13" s="26">
        <v>336</v>
      </c>
      <c r="BN13" s="26">
        <v>337.6</v>
      </c>
    </row>
    <row r="14" spans="2:66" ht="17" thickBot="1" x14ac:dyDescent="0.25">
      <c r="B14" s="31">
        <v>9</v>
      </c>
      <c r="C14" s="28">
        <v>55.961084231958658</v>
      </c>
      <c r="D14" s="28">
        <v>56.687851559646447</v>
      </c>
      <c r="E14" s="16">
        <v>57.826923076923073</v>
      </c>
      <c r="F14" s="16">
        <v>58.946153846153841</v>
      </c>
      <c r="H14" s="20">
        <v>9</v>
      </c>
      <c r="I14" s="28">
        <v>72.749409501546268</v>
      </c>
      <c r="J14" s="16">
        <v>73.694207027540386</v>
      </c>
      <c r="K14" s="15">
        <v>75.174999999999997</v>
      </c>
      <c r="L14" s="15">
        <v>76.63</v>
      </c>
      <c r="N14" s="20">
        <v>9</v>
      </c>
      <c r="O14" s="16">
        <v>87.299291401855513</v>
      </c>
      <c r="P14" s="28">
        <v>88.433048433048455</v>
      </c>
      <c r="Q14" s="16">
        <v>90.21</v>
      </c>
      <c r="R14" s="16">
        <v>89.566805464241384</v>
      </c>
      <c r="T14" s="20">
        <v>9</v>
      </c>
      <c r="U14" s="16">
        <v>102.14017094017095</v>
      </c>
      <c r="V14" s="28">
        <v>103.46666666666668</v>
      </c>
      <c r="W14" s="16">
        <v>103.46666666666668</v>
      </c>
      <c r="X14" s="16">
        <v>104.7931623931624</v>
      </c>
      <c r="Z14" s="20">
        <v>9</v>
      </c>
      <c r="AA14" s="16">
        <v>126.35897435897436</v>
      </c>
      <c r="AB14" s="28">
        <v>131.41333333333336</v>
      </c>
      <c r="AC14" s="16">
        <v>122.45211561112622</v>
      </c>
      <c r="AD14" s="16">
        <v>127.25197064419714</v>
      </c>
      <c r="AF14" s="23">
        <v>9</v>
      </c>
      <c r="AG14" s="17">
        <v>151.63076923076923</v>
      </c>
      <c r="AH14" s="30">
        <v>159.21230769230769</v>
      </c>
      <c r="AI14" s="30">
        <v>146.94253873335145</v>
      </c>
      <c r="AJ14" s="30">
        <v>152.70236477303658</v>
      </c>
      <c r="AL14" s="23">
        <v>9</v>
      </c>
      <c r="AM14" s="17">
        <v>174.3753846153846</v>
      </c>
      <c r="AN14" s="30">
        <v>183.09415384615383</v>
      </c>
      <c r="AO14" s="30">
        <v>168.98391954335415</v>
      </c>
      <c r="AP14" s="30">
        <v>175.60771948899153</v>
      </c>
      <c r="AR14" s="23">
        <v>9</v>
      </c>
      <c r="AS14" s="17">
        <v>228.76</v>
      </c>
      <c r="AT14" s="30">
        <v>233.92</v>
      </c>
      <c r="AU14" s="30">
        <v>216.72</v>
      </c>
      <c r="AV14" s="30">
        <v>230.48</v>
      </c>
      <c r="AX14" s="23">
        <v>9</v>
      </c>
      <c r="AY14" s="17">
        <v>269.93679999999995</v>
      </c>
      <c r="AZ14" s="30">
        <v>310.7638063157894</v>
      </c>
      <c r="BA14" s="30">
        <v>264.5530189473684</v>
      </c>
      <c r="BB14" s="30">
        <v>287.58363789473674</v>
      </c>
      <c r="BD14" s="23">
        <v>9</v>
      </c>
      <c r="BE14" s="17">
        <v>299.62984799999998</v>
      </c>
      <c r="BF14" s="30">
        <v>344.94782501052629</v>
      </c>
      <c r="BG14" s="30">
        <v>293.65385103157894</v>
      </c>
      <c r="BH14" s="30">
        <v>319.21783806315784</v>
      </c>
      <c r="BJ14" s="23">
        <v>9</v>
      </c>
      <c r="BK14" s="17">
        <v>331.20000000000005</v>
      </c>
      <c r="BL14" s="30">
        <v>382.40000000000003</v>
      </c>
      <c r="BM14" s="30">
        <v>348.8</v>
      </c>
      <c r="BN14" s="30">
        <v>350.40000000000003</v>
      </c>
    </row>
    <row r="15" spans="2:66" ht="17" thickBot="1" x14ac:dyDescent="0.25">
      <c r="B15" s="8" t="s">
        <v>5</v>
      </c>
      <c r="C15" s="5">
        <f>AVERAGE(C6:C14)</f>
        <v>57.322354765685176</v>
      </c>
      <c r="D15" s="6">
        <f>AVERAGE(D6:D14)</f>
        <v>59.16441216864915</v>
      </c>
      <c r="E15" s="6">
        <f>AVERAGE(E6:E14)</f>
        <v>57.930800334829122</v>
      </c>
      <c r="F15" s="7">
        <f>AVERAGE(F6:F14)</f>
        <v>57.733837304434147</v>
      </c>
      <c r="H15" s="1" t="s">
        <v>5</v>
      </c>
      <c r="I15" s="5">
        <f>AVERAGE(I6:I14)</f>
        <v>74.519061195390734</v>
      </c>
      <c r="J15" s="6">
        <f>AVERAGE(J6:J14)</f>
        <v>76.913735819243911</v>
      </c>
      <c r="K15" s="11">
        <f>AVERAGE(K6:K14)</f>
        <v>75.31004043527787</v>
      </c>
      <c r="L15" s="12">
        <f>AVERAGE(L6:L14)</f>
        <v>75.053988495764386</v>
      </c>
      <c r="N15" s="1" t="s">
        <v>5</v>
      </c>
      <c r="O15" s="5">
        <f>AVERAGE(O6:O14)</f>
        <v>89.422873434468883</v>
      </c>
      <c r="P15" s="6">
        <f>AVERAGE(P6:P14)</f>
        <v>92.296482983092687</v>
      </c>
      <c r="Q15" s="6">
        <f>AVERAGE(Q6:Q14)</f>
        <v>89.313623347213124</v>
      </c>
      <c r="R15" s="7">
        <f>AVERAGE(R6:R14)</f>
        <v>89.799320135388527</v>
      </c>
      <c r="T15" s="1" t="s">
        <v>5</v>
      </c>
      <c r="U15" s="5">
        <f>AVERAGE(U6:U14)</f>
        <v>105.67749287749288</v>
      </c>
      <c r="V15" s="6">
        <f>AVERAGE(V6:V14)</f>
        <v>107.98688509021844</v>
      </c>
      <c r="W15" s="6">
        <f>AVERAGE(W6:W14)</f>
        <v>104.576685660019</v>
      </c>
      <c r="X15" s="7">
        <f>AVERAGE(X6:X14)</f>
        <v>104.35099715099717</v>
      </c>
      <c r="Z15" s="1" t="s">
        <v>5</v>
      </c>
      <c r="AA15" s="5">
        <f>AVERAGE(AA6:AA14)</f>
        <v>130.73504273504275</v>
      </c>
      <c r="AB15" s="5">
        <f t="shared" ref="AB15:AD15" si="0">AVERAGE(AB6:AB14)</f>
        <v>135.96444444444447</v>
      </c>
      <c r="AC15" s="5">
        <f t="shared" si="0"/>
        <v>126.69288151973666</v>
      </c>
      <c r="AD15" s="5">
        <f t="shared" si="0"/>
        <v>131.65896529854132</v>
      </c>
      <c r="AF15" s="1" t="s">
        <v>5</v>
      </c>
      <c r="AG15" s="5">
        <f>AVERAGE(AG6:AG14)</f>
        <v>156.88205128205129</v>
      </c>
      <c r="AH15" s="5">
        <f t="shared" ref="AH15:AJ15" si="1">AVERAGE(AH6:AH14)</f>
        <v>164.72615384615384</v>
      </c>
      <c r="AI15" s="5">
        <f t="shared" si="1"/>
        <v>152.03145782368401</v>
      </c>
      <c r="AJ15" s="5">
        <f t="shared" si="1"/>
        <v>157.99075835824954</v>
      </c>
      <c r="AL15" s="1" t="s">
        <v>5</v>
      </c>
      <c r="AM15" s="5">
        <f>AVERAGE(AM6:AM14)</f>
        <v>180.41435897435895</v>
      </c>
      <c r="AN15" s="5">
        <f t="shared" ref="AN15:AP15" si="2">AVERAGE(AN6:AN14)</f>
        <v>189.43507692307696</v>
      </c>
      <c r="AO15" s="5">
        <f t="shared" si="2"/>
        <v>174.83617649723658</v>
      </c>
      <c r="AP15" s="5">
        <f t="shared" si="2"/>
        <v>181.68937211198693</v>
      </c>
      <c r="AR15" s="1" t="s">
        <v>5</v>
      </c>
      <c r="AS15" s="5">
        <f>AVERAGE(AS6:AS14)</f>
        <v>221.51111111111112</v>
      </c>
      <c r="AT15" s="5">
        <f>AVERAGE(AT6:AT14)</f>
        <v>226.08444444444447</v>
      </c>
      <c r="AU15" s="5">
        <f>AVERAGE(AU6:AU14)</f>
        <v>209.64888888888891</v>
      </c>
      <c r="AV15" s="152">
        <f>AVERAGE(AV6:AV14)</f>
        <v>217.86666666666665</v>
      </c>
      <c r="AX15" s="1" t="s">
        <v>5</v>
      </c>
      <c r="AY15" s="5">
        <f>AVERAGE(AY6:AY14)</f>
        <v>255.27857777777777</v>
      </c>
      <c r="AZ15" s="5">
        <f t="shared" ref="AZ15:BB15" si="3">AVERAGE(AZ6:AZ14)</f>
        <v>293.88857873807319</v>
      </c>
      <c r="BA15" s="5">
        <f t="shared" si="3"/>
        <v>250.18714907971682</v>
      </c>
      <c r="BB15" s="5">
        <f t="shared" si="3"/>
        <v>271.96714962142192</v>
      </c>
      <c r="BD15" s="1" t="s">
        <v>5</v>
      </c>
      <c r="BE15" s="5">
        <f>AVERAGE(BE6:BE14)</f>
        <v>283.35922133333338</v>
      </c>
      <c r="BF15" s="5">
        <f t="shared" ref="BF15:BH15" si="4">AVERAGE(BF6:BF14)</f>
        <v>326.21632239926129</v>
      </c>
      <c r="BG15" s="5">
        <f t="shared" si="4"/>
        <v>277.70773547848574</v>
      </c>
      <c r="BH15" s="5">
        <f t="shared" si="4"/>
        <v>301.88353607977831</v>
      </c>
      <c r="BJ15" s="1" t="s">
        <v>5</v>
      </c>
      <c r="BK15" s="5">
        <f>AVERAGE(BK6:BK14)</f>
        <v>320.88888888888891</v>
      </c>
      <c r="BL15" s="5">
        <f>AVERAGE(BL6:BL14)</f>
        <v>369.42222222222222</v>
      </c>
      <c r="BM15" s="5">
        <f t="shared" ref="BM15:BN15" si="5">AVERAGE(BM6:BM14)</f>
        <v>314.48888888888894</v>
      </c>
      <c r="BN15" s="5">
        <f t="shared" si="5"/>
        <v>341.86666666666667</v>
      </c>
    </row>
    <row r="16" spans="2:66" ht="17" thickBot="1" x14ac:dyDescent="0.25">
      <c r="B16" s="1" t="s">
        <v>6</v>
      </c>
      <c r="C16" s="21">
        <f>_xlfn.STDEV.P(C6:C14)</f>
        <v>2.4587965413025419</v>
      </c>
      <c r="D16" s="32">
        <f>_xlfn.STDEV.P(D6:D14)</f>
        <v>3.1463943627921305</v>
      </c>
      <c r="E16" s="32">
        <f>_xlfn.STDEV.P(E6:E14)</f>
        <v>2.5526579705738688</v>
      </c>
      <c r="F16" s="33">
        <f>_xlfn.STDEV.P(F6:F14)</f>
        <v>3.5748421168039597</v>
      </c>
      <c r="H16" s="1" t="s">
        <v>6</v>
      </c>
      <c r="I16" s="35">
        <f>_xlfn.STDEV.P(I6:I14)</f>
        <v>3.1964355036933059</v>
      </c>
      <c r="J16" s="36">
        <f>_xlfn.STDEV.P(J6:J14)</f>
        <v>4.0903126716297669</v>
      </c>
      <c r="K16" s="36">
        <f>_xlfn.STDEV.P(K6:K14)</f>
        <v>3.3184553617460257</v>
      </c>
      <c r="L16" s="37">
        <f>_xlfn.STDEV.P(L6:L14)</f>
        <v>4.6472947518451502</v>
      </c>
      <c r="N16" s="1" t="s">
        <v>6</v>
      </c>
      <c r="O16" s="21">
        <f>_xlfn.STDEV.P(O6:O14)</f>
        <v>3.8357226044319672</v>
      </c>
      <c r="P16" s="32">
        <f>_xlfn.STDEV.P(P6:P14)</f>
        <v>4.9083752059557222</v>
      </c>
      <c r="Q16" s="32">
        <f>_xlfn.STDEV.P(Q6:Q14)</f>
        <v>3.4200647431158746</v>
      </c>
      <c r="R16" s="33">
        <f>_xlfn.STDEV.P(R6:R14)</f>
        <v>5.537134054014758</v>
      </c>
      <c r="T16" s="1" t="s">
        <v>6</v>
      </c>
      <c r="U16" s="21">
        <f>_xlfn.STDEV.P(U6:U14)</f>
        <v>4.1947478022062628</v>
      </c>
      <c r="V16" s="32">
        <f>_xlfn.STDEV.P(V6:V14)</f>
        <v>5.7427989909681934</v>
      </c>
      <c r="W16" s="32">
        <f>_xlfn.STDEV.P(W6:W14)</f>
        <v>4.5902843958494088</v>
      </c>
      <c r="X16" s="33">
        <f>_xlfn.STDEV.P(X6:X14)</f>
        <v>6.4380231043665939</v>
      </c>
      <c r="Z16" s="1" t="s">
        <v>6</v>
      </c>
      <c r="AA16" s="21">
        <f>_xlfn.STDEV.P(AA6:AA14)</f>
        <v>5.1893787243788774</v>
      </c>
      <c r="AB16" s="21">
        <f t="shared" ref="AB16:AD16" si="6">_xlfn.STDEV.P(AB6:AB14)</f>
        <v>5.3969538733540352</v>
      </c>
      <c r="AC16" s="21">
        <f t="shared" si="6"/>
        <v>5.0289297355509053</v>
      </c>
      <c r="AD16" s="21">
        <f t="shared" si="6"/>
        <v>5.2260527789680902</v>
      </c>
      <c r="AF16" s="8" t="s">
        <v>6</v>
      </c>
      <c r="AG16" s="24">
        <f>_xlfn.STDEV.P(AG6:AG14)</f>
        <v>6.2272544692546523</v>
      </c>
      <c r="AH16" s="24">
        <f t="shared" ref="AH16:AJ16" si="7">_xlfn.STDEV.P(AH6:AH14)</f>
        <v>6.5386171927173899</v>
      </c>
      <c r="AI16" s="24">
        <f t="shared" si="7"/>
        <v>6.0347156826610924</v>
      </c>
      <c r="AJ16" s="24">
        <f t="shared" si="7"/>
        <v>6.2712633347617075</v>
      </c>
      <c r="AL16" s="8" t="s">
        <v>6</v>
      </c>
      <c r="AM16" s="24">
        <f>_xlfn.STDEV.P(AM6:AM14)</f>
        <v>7.1613426396428475</v>
      </c>
      <c r="AN16" s="24">
        <f t="shared" ref="AN16:AP16" si="8">_xlfn.STDEV.P(AN6:AN14)</f>
        <v>7.5194097716249928</v>
      </c>
      <c r="AO16" s="24">
        <f t="shared" si="8"/>
        <v>6.9399230350602492</v>
      </c>
      <c r="AP16" s="24">
        <f t="shared" si="8"/>
        <v>7.2119528349760067</v>
      </c>
      <c r="AR16" s="8" t="s">
        <v>6</v>
      </c>
      <c r="AS16" s="24">
        <f>_xlfn.STDEV.P(AS6:AS14)</f>
        <v>7.8943417774229498</v>
      </c>
      <c r="AT16" s="24">
        <f>_xlfn.STDEV.P(AT6:AT14)</f>
        <v>9.5975079069876958</v>
      </c>
      <c r="AU16" s="24">
        <f>_xlfn.STDEV.P(AU6:AU14)</f>
        <v>12.908137351165083</v>
      </c>
      <c r="AV16" s="153">
        <f>_xlfn.STDEV.P(AV6:AV14)</f>
        <v>12.820123070998791</v>
      </c>
      <c r="AX16" s="8" t="s">
        <v>6</v>
      </c>
      <c r="AY16" s="24">
        <f>_xlfn.STDEV.P(AY6:AY14)</f>
        <v>19.438482218857505</v>
      </c>
      <c r="AZ16" s="24">
        <f t="shared" ref="AZ16:BB16" si="9">_xlfn.STDEV.P(AZ6:AZ14)</f>
        <v>22.378485346695783</v>
      </c>
      <c r="BA16" s="24">
        <f t="shared" si="9"/>
        <v>19.050789498703001</v>
      </c>
      <c r="BB16" s="24">
        <f t="shared" si="9"/>
        <v>20.709252801586139</v>
      </c>
      <c r="BD16" s="154" t="s">
        <v>6</v>
      </c>
      <c r="BE16" s="155">
        <f>_xlfn.STDEV.P(BE6:BE14)</f>
        <v>21.576715262931828</v>
      </c>
      <c r="BF16" s="155">
        <f t="shared" ref="BF16:BH16" si="10">_xlfn.STDEV.P(BF6:BF14)</f>
        <v>24.840118734832323</v>
      </c>
      <c r="BG16" s="155">
        <f t="shared" si="10"/>
        <v>21.14637634356033</v>
      </c>
      <c r="BH16" s="155">
        <f t="shared" si="10"/>
        <v>22.987270609760607</v>
      </c>
      <c r="BI16" s="156"/>
      <c r="BJ16" s="154" t="s">
        <v>6</v>
      </c>
      <c r="BK16" s="155">
        <f>_xlfn.STDEV.P(BK6:BK14)</f>
        <v>31.035336292127283</v>
      </c>
      <c r="BL16" s="155">
        <f t="shared" ref="BL16:BN16" si="11">_xlfn.STDEV.P(BL6:BL14)</f>
        <v>27.157555845586927</v>
      </c>
      <c r="BM16" s="155">
        <f t="shared" si="11"/>
        <v>43.51235953265158</v>
      </c>
      <c r="BN16" s="155">
        <f t="shared" si="11"/>
        <v>15.64040351852285</v>
      </c>
    </row>
    <row r="17" spans="1:67" x14ac:dyDescent="0.2"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</row>
    <row r="18" spans="1:67" x14ac:dyDescent="0.2">
      <c r="T18" s="39"/>
      <c r="U18" s="39"/>
      <c r="V18" s="39"/>
      <c r="AQ18" s="39"/>
      <c r="AR18" s="39"/>
      <c r="AS18" s="39"/>
      <c r="AT18" s="39"/>
      <c r="AU18" s="39"/>
      <c r="AV18" s="39"/>
      <c r="AW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</row>
    <row r="19" spans="1:67" x14ac:dyDescent="0.2">
      <c r="T19" s="39"/>
      <c r="U19" s="25"/>
      <c r="V19" s="157"/>
      <c r="AQ19" s="39"/>
      <c r="AR19" s="125"/>
      <c r="AS19" s="125"/>
      <c r="AT19" s="125"/>
      <c r="AU19" s="125"/>
      <c r="AV19" s="125"/>
      <c r="AW19" s="39"/>
      <c r="BC19" s="39"/>
      <c r="BD19" s="39"/>
      <c r="BE19" s="39"/>
      <c r="BF19" s="39"/>
      <c r="BG19" s="39"/>
      <c r="BH19" s="39"/>
      <c r="BI19" s="39"/>
      <c r="BJ19" s="125"/>
      <c r="BK19" s="125"/>
      <c r="BL19" s="125"/>
      <c r="BM19" s="125"/>
      <c r="BN19" s="125"/>
      <c r="BO19" s="39"/>
    </row>
    <row r="20" spans="1:67" x14ac:dyDescent="0.2">
      <c r="T20" s="39"/>
      <c r="U20" s="25"/>
      <c r="V20" s="157"/>
      <c r="BD20" s="39"/>
      <c r="BE20" s="39"/>
      <c r="BF20" s="39"/>
      <c r="BG20" s="39"/>
      <c r="BH20" s="39"/>
      <c r="BI20" s="39"/>
      <c r="BJ20" s="125"/>
      <c r="BK20" s="125"/>
      <c r="BL20" s="125"/>
      <c r="BM20" s="125"/>
      <c r="BN20" s="125"/>
      <c r="BO20" s="39"/>
    </row>
    <row r="21" spans="1:67" x14ac:dyDescent="0.2">
      <c r="R21" s="158"/>
      <c r="S21" s="39"/>
      <c r="T21" s="39"/>
      <c r="U21" s="25"/>
      <c r="V21" s="157"/>
      <c r="BB21" s="116"/>
      <c r="BC21" s="116"/>
      <c r="BD21" s="116"/>
      <c r="BE21" s="39"/>
      <c r="BF21" s="39"/>
      <c r="BG21" s="39"/>
      <c r="BH21" s="39"/>
      <c r="BI21" s="39"/>
      <c r="BJ21" s="116"/>
      <c r="BN21" s="116"/>
      <c r="BO21" s="39"/>
    </row>
    <row r="22" spans="1:67" x14ac:dyDescent="0.2">
      <c r="A22" s="158"/>
      <c r="B22" s="159"/>
      <c r="C22" s="158"/>
      <c r="G22" s="158"/>
      <c r="H22" s="158"/>
      <c r="M22" s="158"/>
      <c r="N22" s="158"/>
      <c r="R22" s="158"/>
      <c r="S22" s="39"/>
      <c r="T22" s="39"/>
      <c r="U22" s="25"/>
      <c r="V22" s="157"/>
      <c r="BB22" s="160"/>
      <c r="BC22" s="160"/>
      <c r="BD22" s="160"/>
      <c r="BE22" s="39"/>
      <c r="BI22" s="39"/>
      <c r="BJ22" s="160"/>
      <c r="BN22" s="160"/>
      <c r="BO22" s="39"/>
    </row>
    <row r="23" spans="1:67" x14ac:dyDescent="0.2">
      <c r="A23" s="158"/>
      <c r="B23" s="159"/>
      <c r="C23" s="158"/>
      <c r="G23" s="158"/>
      <c r="H23" s="158"/>
      <c r="M23" s="158"/>
      <c r="N23" s="158"/>
      <c r="R23" s="158"/>
      <c r="S23" s="39"/>
      <c r="T23" s="39"/>
      <c r="U23" s="161"/>
      <c r="V23" s="162"/>
      <c r="W23" s="161"/>
      <c r="BB23" s="160"/>
      <c r="BC23" s="160"/>
      <c r="BD23" s="160"/>
      <c r="BE23" s="39"/>
      <c r="BF23" s="25"/>
      <c r="BG23" s="39"/>
      <c r="BH23" s="39"/>
      <c r="BI23" s="39"/>
      <c r="BJ23" s="160"/>
      <c r="BN23" s="160"/>
      <c r="BO23" s="39"/>
    </row>
    <row r="24" spans="1:67" x14ac:dyDescent="0.2">
      <c r="A24" s="158"/>
      <c r="B24" s="159"/>
      <c r="C24" s="158"/>
      <c r="G24" s="158"/>
      <c r="H24" s="158"/>
      <c r="M24" s="158"/>
      <c r="N24" s="158"/>
      <c r="R24" s="158"/>
      <c r="S24" s="39"/>
      <c r="T24" s="39"/>
      <c r="U24" s="25"/>
      <c r="V24" s="157"/>
      <c r="BD24" s="160"/>
      <c r="BE24" s="39"/>
      <c r="BF24" s="25"/>
      <c r="BG24" s="39"/>
      <c r="BH24" s="39"/>
      <c r="BI24" s="39"/>
      <c r="BJ24" s="160"/>
      <c r="BK24" s="160"/>
      <c r="BL24" s="160"/>
      <c r="BM24" s="160"/>
      <c r="BN24" s="160"/>
      <c r="BO24" s="39"/>
    </row>
    <row r="25" spans="1:67" x14ac:dyDescent="0.2">
      <c r="A25" s="158"/>
      <c r="B25" s="159"/>
      <c r="C25" s="158"/>
      <c r="G25" s="158"/>
      <c r="H25" s="158"/>
      <c r="M25" s="158"/>
      <c r="N25" s="158"/>
      <c r="R25" s="158"/>
      <c r="S25" s="39"/>
      <c r="T25" s="39"/>
      <c r="U25" s="25"/>
      <c r="V25" s="157"/>
      <c r="BD25" s="160"/>
      <c r="BE25" s="39"/>
      <c r="BF25" s="25"/>
      <c r="BG25" s="39"/>
      <c r="BH25" s="39"/>
      <c r="BI25" s="39"/>
      <c r="BJ25" s="160"/>
      <c r="BK25" s="160"/>
      <c r="BL25" s="160"/>
      <c r="BM25" s="160"/>
      <c r="BN25" s="160"/>
      <c r="BO25" s="39"/>
    </row>
    <row r="26" spans="1:67" x14ac:dyDescent="0.2">
      <c r="A26" s="158"/>
      <c r="B26" s="159"/>
      <c r="C26" s="158"/>
      <c r="G26" s="158"/>
      <c r="H26" s="158"/>
      <c r="M26" s="158"/>
      <c r="N26" s="158"/>
      <c r="R26" s="158"/>
      <c r="S26" s="39"/>
      <c r="T26" s="39"/>
      <c r="U26" s="25"/>
      <c r="V26" s="157"/>
      <c r="BD26" s="160"/>
      <c r="BE26" s="39"/>
      <c r="BF26" s="25"/>
      <c r="BG26" s="39"/>
      <c r="BH26" s="39"/>
      <c r="BI26" s="39"/>
      <c r="BJ26" s="160"/>
      <c r="BK26" s="160"/>
      <c r="BL26" s="160"/>
      <c r="BM26" s="160"/>
      <c r="BN26" s="160"/>
      <c r="BO26" s="39"/>
    </row>
    <row r="27" spans="1:67" x14ac:dyDescent="0.2">
      <c r="A27" s="158"/>
      <c r="B27" s="159"/>
      <c r="C27" s="158"/>
      <c r="G27" s="158"/>
      <c r="H27" s="158"/>
      <c r="M27" s="158"/>
      <c r="N27" s="158"/>
      <c r="R27" s="158"/>
      <c r="S27" s="39"/>
      <c r="T27" s="39"/>
      <c r="U27" s="25"/>
      <c r="V27" s="157"/>
      <c r="BD27" s="160"/>
      <c r="BE27" s="39"/>
      <c r="BF27" s="25"/>
      <c r="BG27" s="39"/>
      <c r="BH27" s="39"/>
      <c r="BI27" s="39"/>
      <c r="BJ27" s="160"/>
      <c r="BK27" s="160"/>
      <c r="BL27" s="160"/>
      <c r="BM27" s="160"/>
      <c r="BN27" s="160"/>
      <c r="BO27" s="39"/>
    </row>
    <row r="28" spans="1:67" x14ac:dyDescent="0.2">
      <c r="A28" s="158"/>
      <c r="B28" s="159"/>
      <c r="C28" s="158"/>
      <c r="G28" s="158"/>
      <c r="H28" s="158"/>
      <c r="M28" s="158"/>
      <c r="N28" s="158"/>
      <c r="R28" s="158"/>
      <c r="S28" s="39"/>
      <c r="T28" s="39"/>
      <c r="U28" s="13"/>
      <c r="V28" s="158"/>
      <c r="W28" s="158"/>
      <c r="BD28" s="160"/>
      <c r="BE28" s="39"/>
      <c r="BF28" s="25"/>
      <c r="BG28" s="39"/>
      <c r="BH28" s="39"/>
      <c r="BI28" s="39"/>
      <c r="BJ28" s="160"/>
      <c r="BK28" s="160"/>
      <c r="BL28" s="160"/>
      <c r="BM28" s="160"/>
      <c r="BN28" s="160"/>
      <c r="BO28" s="39"/>
    </row>
    <row r="29" spans="1:67" x14ac:dyDescent="0.2">
      <c r="A29" s="158"/>
      <c r="B29" s="159"/>
      <c r="C29" s="158"/>
      <c r="G29" s="158"/>
      <c r="H29" s="158"/>
      <c r="M29" s="158"/>
      <c r="N29" s="158"/>
      <c r="R29" s="158"/>
      <c r="S29" s="39"/>
      <c r="T29" s="39"/>
      <c r="U29" s="158"/>
      <c r="V29" s="158"/>
      <c r="W29" s="158"/>
      <c r="BD29" s="160"/>
      <c r="BE29" s="39"/>
      <c r="BF29" s="25"/>
      <c r="BG29" s="39"/>
      <c r="BH29" s="39"/>
      <c r="BI29" s="39"/>
      <c r="BJ29" s="160"/>
      <c r="BK29" s="160"/>
      <c r="BL29" s="160"/>
      <c r="BM29" s="160"/>
      <c r="BN29" s="160"/>
      <c r="BO29" s="39"/>
    </row>
    <row r="30" spans="1:67" x14ac:dyDescent="0.2">
      <c r="A30" s="158"/>
      <c r="B30" s="159"/>
      <c r="C30" s="158"/>
      <c r="G30" s="158"/>
      <c r="H30" s="158"/>
      <c r="M30" s="158"/>
      <c r="N30" s="158"/>
      <c r="R30" s="158"/>
      <c r="S30" s="39"/>
      <c r="T30" s="39"/>
      <c r="U30" s="158"/>
      <c r="V30" s="158"/>
      <c r="W30" s="158"/>
      <c r="BD30" s="39"/>
      <c r="BE30" s="39"/>
      <c r="BF30" s="25"/>
      <c r="BG30" s="39"/>
      <c r="BH30" s="39"/>
      <c r="BI30" s="39"/>
      <c r="BJ30" s="160"/>
      <c r="BK30" s="160"/>
      <c r="BL30" s="160"/>
      <c r="BM30" s="160"/>
      <c r="BN30" s="160"/>
      <c r="BO30" s="39"/>
    </row>
    <row r="31" spans="1:67" x14ac:dyDescent="0.2">
      <c r="A31" s="158"/>
      <c r="B31" s="158"/>
      <c r="C31" s="158"/>
      <c r="G31" s="158"/>
      <c r="H31" s="158"/>
      <c r="M31" s="158"/>
      <c r="N31" s="158"/>
      <c r="R31" s="158"/>
      <c r="S31" s="39"/>
      <c r="T31" s="39"/>
      <c r="U31" s="158"/>
      <c r="V31" s="158"/>
      <c r="BD31" s="39"/>
      <c r="BE31" s="39"/>
      <c r="BF31" s="25"/>
      <c r="BG31" s="39"/>
      <c r="BH31" s="39"/>
      <c r="BI31" s="39"/>
      <c r="BJ31" s="116"/>
      <c r="BK31" s="13"/>
      <c r="BL31" s="13"/>
      <c r="BM31" s="13"/>
      <c r="BN31" s="13"/>
      <c r="BO31" s="39"/>
    </row>
    <row r="32" spans="1:67" x14ac:dyDescent="0.2">
      <c r="A32" s="158"/>
      <c r="B32" s="158"/>
      <c r="C32" s="158"/>
      <c r="G32" s="158"/>
      <c r="H32" s="158"/>
      <c r="M32" s="158"/>
      <c r="N32" s="158"/>
      <c r="R32" s="39"/>
      <c r="S32" s="39"/>
      <c r="T32" s="39"/>
      <c r="U32" s="39"/>
      <c r="V32" s="39"/>
      <c r="BD32" s="39"/>
      <c r="BE32" s="39"/>
      <c r="BF32" s="13"/>
      <c r="BG32" s="39"/>
      <c r="BH32" s="39"/>
      <c r="BI32" s="39"/>
      <c r="BJ32" s="116"/>
      <c r="BK32" s="163"/>
      <c r="BL32" s="163"/>
      <c r="BM32" s="163"/>
      <c r="BN32" s="163"/>
      <c r="BO32" s="39"/>
    </row>
    <row r="33" spans="1:67" x14ac:dyDescent="0.2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R33" s="39"/>
      <c r="S33" s="39"/>
      <c r="T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</row>
    <row r="34" spans="1:67" x14ac:dyDescent="0.2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R34" s="39"/>
      <c r="S34" s="39"/>
      <c r="T34" s="39"/>
      <c r="AQ34" s="39"/>
      <c r="AR34" s="39"/>
      <c r="AS34" s="39"/>
      <c r="AT34" s="39"/>
      <c r="AU34" s="39"/>
      <c r="AV34" s="39"/>
      <c r="AW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</row>
    <row r="35" spans="1:67" x14ac:dyDescent="0.2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R35" s="39"/>
      <c r="S35" s="39"/>
      <c r="T35" s="39"/>
      <c r="AQ35" s="39"/>
      <c r="AR35" s="39"/>
      <c r="AS35" s="39"/>
      <c r="AT35" s="39"/>
      <c r="AU35" s="39"/>
      <c r="AV35" s="39"/>
      <c r="AW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</row>
    <row r="36" spans="1:67" x14ac:dyDescent="0.2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R36" s="39"/>
      <c r="S36" s="39"/>
      <c r="T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</row>
    <row r="37" spans="1:67" x14ac:dyDescent="0.2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R37" s="39"/>
      <c r="S37" s="39"/>
      <c r="T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</row>
    <row r="38" spans="1:67" x14ac:dyDescent="0.2"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</row>
  </sheetData>
  <mergeCells count="25">
    <mergeCell ref="BJ19:BN19"/>
    <mergeCell ref="BJ3:BN3"/>
    <mergeCell ref="BJ4:BN4"/>
    <mergeCell ref="AR19:AV19"/>
    <mergeCell ref="BJ20:BN20"/>
    <mergeCell ref="AR3:AV3"/>
    <mergeCell ref="AR4:AV4"/>
    <mergeCell ref="AX3:BB3"/>
    <mergeCell ref="AX4:BB4"/>
    <mergeCell ref="BD3:BH3"/>
    <mergeCell ref="BD4:BH4"/>
    <mergeCell ref="Z3:AD3"/>
    <mergeCell ref="Z4:AD4"/>
    <mergeCell ref="AF3:AJ3"/>
    <mergeCell ref="AF4:AJ4"/>
    <mergeCell ref="AL3:AP3"/>
    <mergeCell ref="AL4:AP4"/>
    <mergeCell ref="T3:X3"/>
    <mergeCell ref="T4:X4"/>
    <mergeCell ref="B3:F3"/>
    <mergeCell ref="H3:L3"/>
    <mergeCell ref="N3:R3"/>
    <mergeCell ref="B4:F4"/>
    <mergeCell ref="H4:L4"/>
    <mergeCell ref="N4:R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D9E2E-9792-FF4C-BBD7-A83517C7246C}">
  <dimension ref="B1:P93"/>
  <sheetViews>
    <sheetView topLeftCell="A6" zoomScale="80" zoomScaleNormal="80" workbookViewId="0">
      <selection activeCell="G35" sqref="G35"/>
    </sheetView>
  </sheetViews>
  <sheetFormatPr baseColWidth="10" defaultColWidth="8.83203125" defaultRowHeight="15" x14ac:dyDescent="0.2"/>
  <cols>
    <col min="1" max="1" width="8.83203125" style="151"/>
    <col min="2" max="2" width="25.5" style="151" customWidth="1"/>
    <col min="3" max="3" width="28" style="151" customWidth="1"/>
    <col min="4" max="4" width="8.83203125" style="151"/>
    <col min="5" max="5" width="23.33203125" style="151" customWidth="1"/>
    <col min="6" max="6" width="26.6640625" style="151" customWidth="1"/>
    <col min="7" max="7" width="8.83203125" style="151"/>
    <col min="8" max="8" width="23.33203125" style="151" customWidth="1"/>
    <col min="9" max="9" width="27.83203125" style="151" customWidth="1"/>
    <col min="10" max="10" width="8.83203125" style="151"/>
    <col min="11" max="11" width="31.33203125" style="151" customWidth="1"/>
    <col min="12" max="12" width="29.6640625" style="151" customWidth="1"/>
    <col min="13" max="14" width="8.83203125" style="151"/>
    <col min="15" max="15" width="26.1640625" style="151" customWidth="1"/>
    <col min="16" max="17" width="8.83203125" style="151"/>
    <col min="18" max="18" width="31.6640625" style="151" customWidth="1"/>
    <col min="19" max="16384" width="8.83203125" style="151"/>
  </cols>
  <sheetData>
    <row r="1" spans="2:16" ht="19" x14ac:dyDescent="0.25">
      <c r="B1" s="127" t="s">
        <v>19</v>
      </c>
      <c r="C1" s="127"/>
      <c r="D1" s="79"/>
      <c r="E1" s="128" t="s">
        <v>29</v>
      </c>
      <c r="F1" s="128"/>
      <c r="H1" s="129" t="s">
        <v>30</v>
      </c>
      <c r="I1" s="129"/>
      <c r="J1" s="81"/>
      <c r="K1" s="130" t="s">
        <v>28</v>
      </c>
      <c r="L1" s="130"/>
      <c r="M1" s="81"/>
      <c r="P1" s="81"/>
    </row>
    <row r="2" spans="2:16" ht="19" x14ac:dyDescent="0.25">
      <c r="B2" s="82" t="s">
        <v>31</v>
      </c>
      <c r="C2" s="83" t="s">
        <v>32</v>
      </c>
      <c r="D2" s="81"/>
      <c r="E2" s="84" t="s">
        <v>31</v>
      </c>
      <c r="F2" s="83" t="s">
        <v>32</v>
      </c>
      <c r="H2" s="84" t="s">
        <v>31</v>
      </c>
      <c r="I2" s="83" t="s">
        <v>32</v>
      </c>
      <c r="J2" s="81"/>
      <c r="K2" s="84" t="s">
        <v>31</v>
      </c>
      <c r="L2" s="83" t="s">
        <v>32</v>
      </c>
      <c r="M2" s="81"/>
      <c r="P2" s="81"/>
    </row>
    <row r="3" spans="2:16" ht="19" x14ac:dyDescent="0.25">
      <c r="B3" s="85">
        <v>1</v>
      </c>
      <c r="C3" s="85">
        <v>525.27</v>
      </c>
      <c r="D3" s="81"/>
      <c r="E3" s="85">
        <v>1</v>
      </c>
      <c r="F3" s="85">
        <v>766.77</v>
      </c>
      <c r="H3" s="85">
        <v>1</v>
      </c>
      <c r="I3" s="85">
        <v>510.28</v>
      </c>
      <c r="J3" s="81"/>
      <c r="K3" s="85">
        <v>1</v>
      </c>
      <c r="L3" s="85">
        <v>799.04</v>
      </c>
      <c r="M3" s="81"/>
      <c r="P3" s="81"/>
    </row>
    <row r="4" spans="2:16" ht="19" x14ac:dyDescent="0.25">
      <c r="B4" s="85">
        <v>2</v>
      </c>
      <c r="C4" s="85">
        <v>557.65</v>
      </c>
      <c r="D4" s="81"/>
      <c r="E4" s="85">
        <v>2</v>
      </c>
      <c r="F4" s="85">
        <v>771.88</v>
      </c>
      <c r="H4" s="85">
        <v>2</v>
      </c>
      <c r="I4" s="85">
        <v>523.13</v>
      </c>
      <c r="J4" s="81"/>
      <c r="K4" s="85">
        <v>2</v>
      </c>
      <c r="L4" s="85">
        <v>809.3</v>
      </c>
      <c r="M4" s="81"/>
      <c r="P4" s="81"/>
    </row>
    <row r="5" spans="2:16" ht="19" x14ac:dyDescent="0.25">
      <c r="B5" s="85">
        <v>3</v>
      </c>
      <c r="C5" s="85">
        <v>629.39</v>
      </c>
      <c r="D5" s="81"/>
      <c r="E5" s="85">
        <v>3</v>
      </c>
      <c r="F5" s="85">
        <v>790.11</v>
      </c>
      <c r="H5" s="85">
        <v>3</v>
      </c>
      <c r="I5" s="85">
        <v>522.13</v>
      </c>
      <c r="J5" s="81"/>
      <c r="K5" s="85">
        <v>3</v>
      </c>
      <c r="L5" s="85">
        <v>812.8</v>
      </c>
      <c r="M5" s="81"/>
      <c r="P5" s="81"/>
    </row>
    <row r="6" spans="2:16" ht="19" x14ac:dyDescent="0.25">
      <c r="B6" s="85">
        <v>4</v>
      </c>
      <c r="C6" s="85">
        <v>442.15</v>
      </c>
      <c r="D6" s="81"/>
      <c r="E6" s="85">
        <v>4</v>
      </c>
      <c r="F6" s="85">
        <v>803.65</v>
      </c>
      <c r="H6" s="85">
        <v>4</v>
      </c>
      <c r="I6" s="85">
        <v>521.55999999999995</v>
      </c>
      <c r="J6" s="81"/>
      <c r="K6" s="85">
        <v>4</v>
      </c>
      <c r="L6" s="85">
        <v>786.88</v>
      </c>
      <c r="M6" s="81"/>
      <c r="P6" s="81"/>
    </row>
    <row r="7" spans="2:16" ht="19" x14ac:dyDescent="0.25">
      <c r="B7" s="85">
        <v>5</v>
      </c>
      <c r="C7" s="85">
        <v>608.09</v>
      </c>
      <c r="D7" s="81"/>
      <c r="E7" s="85">
        <v>5</v>
      </c>
      <c r="F7" s="85">
        <v>720.37</v>
      </c>
      <c r="H7" s="85">
        <v>5</v>
      </c>
      <c r="I7" s="85">
        <v>518.83000000000004</v>
      </c>
      <c r="J7" s="81"/>
      <c r="K7" s="85">
        <v>5</v>
      </c>
      <c r="L7" s="85">
        <v>816.75</v>
      </c>
      <c r="M7" s="81"/>
      <c r="P7" s="81"/>
    </row>
    <row r="8" spans="2:16" ht="19" x14ac:dyDescent="0.25">
      <c r="B8" s="85">
        <v>6</v>
      </c>
      <c r="C8" s="85">
        <v>599.29999999999995</v>
      </c>
      <c r="D8" s="81"/>
      <c r="E8" s="85">
        <v>6</v>
      </c>
      <c r="F8" s="85">
        <v>790.12</v>
      </c>
      <c r="H8" s="85">
        <v>6</v>
      </c>
      <c r="I8" s="85">
        <v>520.09</v>
      </c>
      <c r="J8" s="81"/>
      <c r="K8" s="85">
        <v>6</v>
      </c>
      <c r="L8" s="85">
        <v>815.84</v>
      </c>
      <c r="M8" s="81"/>
      <c r="P8" s="81"/>
    </row>
    <row r="9" spans="2:16" s="85" customFormat="1" ht="19" x14ac:dyDescent="0.25">
      <c r="B9" s="85">
        <v>7</v>
      </c>
      <c r="C9" s="85">
        <v>562.29</v>
      </c>
      <c r="E9" s="85">
        <v>7</v>
      </c>
      <c r="F9" s="85">
        <v>778.45</v>
      </c>
      <c r="H9" s="85">
        <v>7</v>
      </c>
      <c r="I9" s="85">
        <v>513.19000000000005</v>
      </c>
      <c r="J9" s="151"/>
      <c r="K9" s="85">
        <v>7</v>
      </c>
      <c r="L9" s="85">
        <v>810.94</v>
      </c>
    </row>
    <row r="10" spans="2:16" s="85" customFormat="1" ht="19" x14ac:dyDescent="0.25">
      <c r="B10" s="85">
        <v>8</v>
      </c>
      <c r="C10" s="85">
        <v>582.87</v>
      </c>
      <c r="E10" s="85">
        <v>8</v>
      </c>
      <c r="F10" s="85">
        <v>746.13</v>
      </c>
      <c r="H10" s="85">
        <v>8</v>
      </c>
      <c r="I10" s="85">
        <v>517.98</v>
      </c>
      <c r="J10" s="151"/>
      <c r="K10" s="85">
        <v>8</v>
      </c>
      <c r="L10" s="85">
        <v>818.53</v>
      </c>
    </row>
    <row r="11" spans="2:16" s="85" customFormat="1" ht="19" x14ac:dyDescent="0.25">
      <c r="B11" s="85">
        <v>9</v>
      </c>
      <c r="C11" s="85">
        <v>535.77</v>
      </c>
      <c r="E11" s="85">
        <v>9</v>
      </c>
      <c r="F11" s="85">
        <v>796.88</v>
      </c>
      <c r="H11" s="85">
        <v>9</v>
      </c>
      <c r="I11" s="85">
        <v>529.35</v>
      </c>
      <c r="K11" s="85">
        <v>9</v>
      </c>
      <c r="L11" s="85">
        <v>817.34</v>
      </c>
    </row>
    <row r="12" spans="2:16" ht="19" x14ac:dyDescent="0.25">
      <c r="B12" s="86" t="s">
        <v>5</v>
      </c>
      <c r="C12" s="87">
        <f>AVERAGE(C3:C11)</f>
        <v>560.30888888888899</v>
      </c>
      <c r="D12" s="81"/>
      <c r="E12" s="86" t="s">
        <v>5</v>
      </c>
      <c r="F12" s="87">
        <f>AVERAGE(F3:F11)</f>
        <v>773.81777777777779</v>
      </c>
      <c r="H12" s="86" t="s">
        <v>5</v>
      </c>
      <c r="I12" s="87">
        <f>AVERAGE(I3:I11)</f>
        <v>519.6155555555556</v>
      </c>
      <c r="J12" s="81"/>
      <c r="K12" s="86" t="s">
        <v>5</v>
      </c>
      <c r="L12" s="87">
        <f>AVERAGE(L3:L11)</f>
        <v>809.71333333333325</v>
      </c>
      <c r="M12" s="81"/>
      <c r="P12" s="81"/>
    </row>
    <row r="13" spans="2:16" ht="19" x14ac:dyDescent="0.25">
      <c r="B13" s="83" t="s">
        <v>6</v>
      </c>
      <c r="C13" s="88">
        <f>STDEVP(C3:C11)</f>
        <v>52.585320394456616</v>
      </c>
      <c r="D13" s="81"/>
      <c r="E13" s="83" t="s">
        <v>6</v>
      </c>
      <c r="F13" s="88">
        <f>STDEVP(F3:F11)</f>
        <v>25.058128323195415</v>
      </c>
      <c r="H13" s="83" t="s">
        <v>6</v>
      </c>
      <c r="I13" s="88">
        <f>STDEVP(I3:I11)</f>
        <v>5.2617236531833491</v>
      </c>
      <c r="J13" s="81"/>
      <c r="K13" s="117" t="s">
        <v>6</v>
      </c>
      <c r="L13" s="90">
        <f>STDEVP(L3:L11)</f>
        <v>9.8287254740604393</v>
      </c>
      <c r="M13" s="81"/>
      <c r="P13" s="81"/>
    </row>
    <row r="16" spans="2:16" ht="19" x14ac:dyDescent="0.25">
      <c r="B16" s="127" t="s">
        <v>19</v>
      </c>
      <c r="C16" s="127"/>
      <c r="D16" s="81"/>
      <c r="K16" s="126" t="s">
        <v>33</v>
      </c>
      <c r="L16" s="126"/>
      <c r="M16" s="81"/>
      <c r="P16" s="81"/>
    </row>
    <row r="17" spans="2:16" ht="19" x14ac:dyDescent="0.25">
      <c r="B17" s="91" t="s">
        <v>31</v>
      </c>
      <c r="C17" s="92" t="s">
        <v>34</v>
      </c>
      <c r="D17" s="81"/>
      <c r="E17" s="128" t="s">
        <v>29</v>
      </c>
      <c r="F17" s="128"/>
      <c r="K17" s="91" t="s">
        <v>31</v>
      </c>
      <c r="L17" s="92" t="s">
        <v>34</v>
      </c>
      <c r="M17" s="81"/>
      <c r="P17" s="81"/>
    </row>
    <row r="18" spans="2:16" ht="19" x14ac:dyDescent="0.25">
      <c r="B18" s="85">
        <v>1</v>
      </c>
      <c r="C18" s="85">
        <v>101.5</v>
      </c>
      <c r="D18" s="81"/>
      <c r="E18" s="93" t="s">
        <v>31</v>
      </c>
      <c r="F18" s="94" t="s">
        <v>34</v>
      </c>
      <c r="H18" s="129" t="s">
        <v>30</v>
      </c>
      <c r="I18" s="131"/>
      <c r="J18" s="81"/>
      <c r="K18" s="95">
        <v>1</v>
      </c>
      <c r="L18" s="85">
        <v>120.7</v>
      </c>
      <c r="M18" s="81"/>
      <c r="P18" s="81"/>
    </row>
    <row r="19" spans="2:16" ht="19" x14ac:dyDescent="0.25">
      <c r="B19" s="85">
        <v>2</v>
      </c>
      <c r="C19" s="85">
        <v>102.94</v>
      </c>
      <c r="D19" s="81"/>
      <c r="E19" s="85">
        <v>1</v>
      </c>
      <c r="F19" s="85">
        <v>128.16</v>
      </c>
      <c r="H19" s="91" t="s">
        <v>31</v>
      </c>
      <c r="I19" s="92" t="s">
        <v>34</v>
      </c>
      <c r="J19" s="81"/>
      <c r="K19" s="85">
        <v>2</v>
      </c>
      <c r="L19" s="85">
        <v>140.96</v>
      </c>
      <c r="M19" s="81"/>
      <c r="P19" s="81"/>
    </row>
    <row r="20" spans="2:16" ht="19" x14ac:dyDescent="0.25">
      <c r="B20" s="85">
        <v>3</v>
      </c>
      <c r="C20" s="85">
        <v>98.7</v>
      </c>
      <c r="D20" s="81"/>
      <c r="E20" s="85">
        <v>2</v>
      </c>
      <c r="F20" s="85">
        <v>121.25</v>
      </c>
      <c r="H20" s="85">
        <v>1</v>
      </c>
      <c r="I20" s="85">
        <v>99.54</v>
      </c>
      <c r="J20" s="81"/>
      <c r="K20" s="85">
        <v>3</v>
      </c>
      <c r="L20" s="85">
        <v>178.37</v>
      </c>
      <c r="M20" s="81"/>
      <c r="P20" s="81"/>
    </row>
    <row r="21" spans="2:16" ht="19" x14ac:dyDescent="0.25">
      <c r="B21" s="85">
        <v>4</v>
      </c>
      <c r="C21" s="85">
        <v>103.04</v>
      </c>
      <c r="D21" s="81"/>
      <c r="E21" s="85">
        <v>3</v>
      </c>
      <c r="F21" s="85">
        <v>131.86000000000001</v>
      </c>
      <c r="H21" s="85">
        <v>2</v>
      </c>
      <c r="I21" s="85">
        <v>107.6</v>
      </c>
      <c r="J21" s="81"/>
      <c r="K21" s="85">
        <v>4</v>
      </c>
      <c r="L21" s="85">
        <v>148.68</v>
      </c>
      <c r="M21" s="81"/>
      <c r="P21" s="81"/>
    </row>
    <row r="22" spans="2:16" ht="19" x14ac:dyDescent="0.25">
      <c r="B22" s="85">
        <v>5</v>
      </c>
      <c r="C22" s="85">
        <v>100.31</v>
      </c>
      <c r="D22" s="81"/>
      <c r="E22" s="85">
        <v>4</v>
      </c>
      <c r="F22" s="85">
        <v>117.13</v>
      </c>
      <c r="H22" s="85">
        <v>3</v>
      </c>
      <c r="I22" s="85">
        <v>98.02</v>
      </c>
      <c r="J22" s="81"/>
      <c r="K22" s="85">
        <v>5</v>
      </c>
      <c r="L22" s="85">
        <v>146.31</v>
      </c>
      <c r="M22" s="81"/>
      <c r="P22" s="81"/>
    </row>
    <row r="23" spans="2:16" ht="19" x14ac:dyDescent="0.25">
      <c r="B23" s="85">
        <v>6</v>
      </c>
      <c r="C23" s="85">
        <v>102.13</v>
      </c>
      <c r="D23" s="81"/>
      <c r="E23" s="85">
        <v>5</v>
      </c>
      <c r="F23" s="85">
        <v>112.08</v>
      </c>
      <c r="H23" s="85">
        <v>4</v>
      </c>
      <c r="I23" s="85">
        <v>96.49</v>
      </c>
      <c r="J23" s="81"/>
      <c r="K23" s="85">
        <v>6</v>
      </c>
      <c r="L23" s="85">
        <v>122.08</v>
      </c>
      <c r="M23" s="81"/>
      <c r="P23" s="81"/>
    </row>
    <row r="24" spans="2:16" s="85" customFormat="1" ht="19" x14ac:dyDescent="0.25">
      <c r="B24" s="85">
        <v>7</v>
      </c>
      <c r="C24" s="85">
        <v>101.82</v>
      </c>
      <c r="E24" s="85">
        <v>6</v>
      </c>
      <c r="F24" s="85">
        <v>140.96</v>
      </c>
      <c r="H24" s="85">
        <v>5</v>
      </c>
      <c r="I24" s="85">
        <v>90.23</v>
      </c>
      <c r="J24" s="81"/>
      <c r="K24" s="85">
        <v>7</v>
      </c>
      <c r="L24" s="85">
        <v>121.39</v>
      </c>
    </row>
    <row r="25" spans="2:16" s="85" customFormat="1" ht="16" customHeight="1" x14ac:dyDescent="0.25">
      <c r="B25" s="85">
        <v>8</v>
      </c>
      <c r="C25" s="85">
        <v>101.63</v>
      </c>
      <c r="E25" s="85">
        <v>7</v>
      </c>
      <c r="F25" s="85">
        <v>134.56</v>
      </c>
      <c r="H25" s="85">
        <v>6</v>
      </c>
      <c r="I25" s="85">
        <v>97.07</v>
      </c>
      <c r="J25" s="81"/>
      <c r="K25" s="85">
        <v>8</v>
      </c>
      <c r="L25" s="85">
        <v>143.63</v>
      </c>
    </row>
    <row r="26" spans="2:16" s="85" customFormat="1" ht="19" x14ac:dyDescent="0.25">
      <c r="B26" s="85">
        <v>9</v>
      </c>
      <c r="C26" s="85">
        <v>100.87</v>
      </c>
      <c r="E26" s="85">
        <v>8</v>
      </c>
      <c r="F26" s="85">
        <v>116.67</v>
      </c>
      <c r="H26" s="85">
        <v>7</v>
      </c>
      <c r="I26" s="85">
        <v>98.31</v>
      </c>
      <c r="J26" s="151"/>
      <c r="K26" s="85">
        <v>9</v>
      </c>
      <c r="L26" s="85">
        <v>163.52000000000001</v>
      </c>
    </row>
    <row r="27" spans="2:16" ht="19" x14ac:dyDescent="0.25">
      <c r="B27" s="86" t="s">
        <v>5</v>
      </c>
      <c r="C27" s="87">
        <f>AVERAGE(C18:C26)</f>
        <v>101.43777777777778</v>
      </c>
      <c r="D27" s="81"/>
      <c r="E27" s="85">
        <v>9</v>
      </c>
      <c r="F27" s="85">
        <v>124.51</v>
      </c>
      <c r="H27" s="85">
        <v>8</v>
      </c>
      <c r="I27" s="85">
        <v>98.92</v>
      </c>
      <c r="K27" s="86" t="s">
        <v>5</v>
      </c>
      <c r="L27" s="87">
        <f>AVERAGE(L18:L26)</f>
        <v>142.84888888888887</v>
      </c>
      <c r="M27" s="81"/>
      <c r="P27" s="81"/>
    </row>
    <row r="28" spans="2:16" ht="19" x14ac:dyDescent="0.25">
      <c r="B28" s="92" t="s">
        <v>6</v>
      </c>
      <c r="C28" s="96">
        <f>STDEVP(C18:C26)</f>
        <v>1.2727728066249482</v>
      </c>
      <c r="D28" s="81"/>
      <c r="E28" s="86" t="s">
        <v>5</v>
      </c>
      <c r="F28" s="87">
        <f>AVERAGE(F19:F27)</f>
        <v>125.24222222222222</v>
      </c>
      <c r="H28" s="85">
        <v>9</v>
      </c>
      <c r="I28" s="85">
        <v>97.25</v>
      </c>
      <c r="K28" s="117" t="s">
        <v>6</v>
      </c>
      <c r="L28" s="90">
        <f>STDEVP(L18:L26)</f>
        <v>18.62378195536531</v>
      </c>
      <c r="M28" s="81"/>
      <c r="P28" s="81"/>
    </row>
    <row r="29" spans="2:16" ht="19" x14ac:dyDescent="0.25">
      <c r="E29" s="94" t="s">
        <v>6</v>
      </c>
      <c r="F29" s="97">
        <f>STDEVP(F19:F27)</f>
        <v>8.9143277652424739</v>
      </c>
      <c r="H29" s="86" t="s">
        <v>5</v>
      </c>
      <c r="I29" s="87">
        <f>AVERAGE(I20:I28)</f>
        <v>98.158888888888882</v>
      </c>
      <c r="J29" s="81"/>
    </row>
    <row r="30" spans="2:16" ht="19" x14ac:dyDescent="0.25">
      <c r="H30" s="92" t="s">
        <v>6</v>
      </c>
      <c r="I30" s="96">
        <f>STDEVP(I20:I28)</f>
        <v>4.2075024115512836</v>
      </c>
      <c r="J30" s="81"/>
    </row>
    <row r="32" spans="2:16" ht="19" x14ac:dyDescent="0.25">
      <c r="B32" s="127" t="s">
        <v>19</v>
      </c>
      <c r="C32" s="127"/>
      <c r="D32" s="81"/>
      <c r="E32" s="128" t="s">
        <v>29</v>
      </c>
      <c r="F32" s="128"/>
      <c r="H32" s="129" t="s">
        <v>30</v>
      </c>
      <c r="I32" s="129"/>
      <c r="K32" s="126" t="s">
        <v>35</v>
      </c>
      <c r="L32" s="126"/>
    </row>
    <row r="33" spans="2:12" ht="19" x14ac:dyDescent="0.25">
      <c r="B33" s="84" t="s">
        <v>36</v>
      </c>
      <c r="C33" s="83" t="s">
        <v>32</v>
      </c>
      <c r="D33" s="81"/>
      <c r="E33" s="84" t="s">
        <v>36</v>
      </c>
      <c r="F33" s="83" t="s">
        <v>32</v>
      </c>
      <c r="H33" s="84" t="s">
        <v>37</v>
      </c>
      <c r="I33" s="83" t="s">
        <v>32</v>
      </c>
      <c r="K33" s="84" t="s">
        <v>36</v>
      </c>
      <c r="L33" s="83" t="s">
        <v>32</v>
      </c>
    </row>
    <row r="34" spans="2:12" ht="19" x14ac:dyDescent="0.25">
      <c r="B34" s="85">
        <v>1</v>
      </c>
      <c r="C34" s="85">
        <v>490.46</v>
      </c>
      <c r="D34" s="81"/>
      <c r="E34" s="85">
        <v>1</v>
      </c>
      <c r="F34" s="85">
        <v>665.58</v>
      </c>
      <c r="H34" s="85">
        <v>1</v>
      </c>
      <c r="I34" s="85">
        <v>497.19</v>
      </c>
      <c r="K34" s="85">
        <v>1</v>
      </c>
      <c r="L34" s="85">
        <v>590.19000000000005</v>
      </c>
    </row>
    <row r="35" spans="2:12" ht="19" x14ac:dyDescent="0.25">
      <c r="B35" s="85">
        <v>2</v>
      </c>
      <c r="C35" s="85">
        <v>483.6</v>
      </c>
      <c r="D35" s="81"/>
      <c r="E35" s="85">
        <v>2</v>
      </c>
      <c r="F35" s="85">
        <v>671.38</v>
      </c>
      <c r="H35" s="85">
        <v>2</v>
      </c>
      <c r="I35" s="85">
        <v>581.12</v>
      </c>
      <c r="K35" s="85">
        <v>2</v>
      </c>
      <c r="L35" s="85">
        <v>531.30999999999995</v>
      </c>
    </row>
    <row r="36" spans="2:12" ht="19" x14ac:dyDescent="0.25">
      <c r="B36" s="85">
        <v>3</v>
      </c>
      <c r="C36" s="85">
        <v>505.15</v>
      </c>
      <c r="D36" s="81"/>
      <c r="E36" s="85">
        <v>3</v>
      </c>
      <c r="F36" s="85">
        <v>669.37</v>
      </c>
      <c r="H36" s="85">
        <v>3</v>
      </c>
      <c r="I36" s="85">
        <v>548.52</v>
      </c>
      <c r="K36" s="85">
        <v>3</v>
      </c>
      <c r="L36" s="85">
        <v>616.96</v>
      </c>
    </row>
    <row r="37" spans="2:12" ht="15" customHeight="1" x14ac:dyDescent="0.25">
      <c r="B37" s="85">
        <v>4</v>
      </c>
      <c r="C37" s="85">
        <v>551.26</v>
      </c>
      <c r="D37" s="81"/>
      <c r="E37" s="85">
        <v>4</v>
      </c>
      <c r="F37" s="85">
        <v>678.69</v>
      </c>
      <c r="H37" s="85">
        <v>4</v>
      </c>
      <c r="I37" s="85">
        <v>497.2</v>
      </c>
      <c r="K37" s="85">
        <v>4</v>
      </c>
      <c r="L37" s="85">
        <v>624.17999999999995</v>
      </c>
    </row>
    <row r="38" spans="2:12" ht="19" x14ac:dyDescent="0.25">
      <c r="B38" s="85">
        <v>5</v>
      </c>
      <c r="C38" s="85">
        <v>539.45000000000005</v>
      </c>
      <c r="D38" s="81"/>
      <c r="E38" s="85">
        <v>5</v>
      </c>
      <c r="F38" s="85">
        <v>671.52</v>
      </c>
      <c r="H38" s="85">
        <v>5</v>
      </c>
      <c r="I38" s="85">
        <v>577.44000000000005</v>
      </c>
      <c r="K38" s="85">
        <v>5</v>
      </c>
      <c r="L38" s="85">
        <v>620.16</v>
      </c>
    </row>
    <row r="39" spans="2:12" ht="19" x14ac:dyDescent="0.25">
      <c r="B39" s="85">
        <v>6</v>
      </c>
      <c r="C39" s="85">
        <v>611.71</v>
      </c>
      <c r="D39" s="81"/>
      <c r="E39" s="85">
        <v>6</v>
      </c>
      <c r="F39" s="85">
        <v>676.4</v>
      </c>
      <c r="H39" s="85">
        <v>6</v>
      </c>
      <c r="I39" s="85">
        <v>409</v>
      </c>
      <c r="K39" s="85">
        <v>6</v>
      </c>
      <c r="L39" s="85">
        <v>594.91999999999996</v>
      </c>
    </row>
    <row r="40" spans="2:12" ht="19" x14ac:dyDescent="0.25">
      <c r="B40" s="85">
        <v>7</v>
      </c>
      <c r="C40" s="85">
        <v>551.09</v>
      </c>
      <c r="D40" s="85"/>
      <c r="E40" s="85">
        <v>7</v>
      </c>
      <c r="F40" s="85">
        <v>671.99</v>
      </c>
      <c r="H40" s="85">
        <v>7</v>
      </c>
      <c r="I40" s="85">
        <v>453.1</v>
      </c>
      <c r="K40" s="85">
        <v>7</v>
      </c>
      <c r="L40" s="85">
        <v>592.54999999999995</v>
      </c>
    </row>
    <row r="41" spans="2:12" ht="19" x14ac:dyDescent="0.25">
      <c r="B41" s="85">
        <v>8</v>
      </c>
      <c r="C41" s="85">
        <v>511.53</v>
      </c>
      <c r="D41" s="85"/>
      <c r="E41" s="85">
        <v>8</v>
      </c>
      <c r="F41" s="85">
        <v>669.45</v>
      </c>
      <c r="H41" s="85">
        <v>8</v>
      </c>
      <c r="I41" s="85">
        <v>579.28</v>
      </c>
      <c r="K41" s="85">
        <v>8</v>
      </c>
      <c r="L41" s="85">
        <v>575.74</v>
      </c>
    </row>
    <row r="42" spans="2:12" ht="19" x14ac:dyDescent="0.25">
      <c r="B42" s="85">
        <v>9</v>
      </c>
      <c r="C42" s="85">
        <v>528.21</v>
      </c>
      <c r="D42" s="85"/>
      <c r="E42" s="85">
        <v>9</v>
      </c>
      <c r="F42" s="85">
        <v>669.03</v>
      </c>
      <c r="H42" s="85">
        <v>9</v>
      </c>
      <c r="I42" s="85">
        <v>522.86</v>
      </c>
      <c r="K42" s="85">
        <v>9</v>
      </c>
      <c r="L42" s="85">
        <v>620.57000000000005</v>
      </c>
    </row>
    <row r="43" spans="2:12" ht="19" x14ac:dyDescent="0.25">
      <c r="B43" s="86" t="s">
        <v>5</v>
      </c>
      <c r="C43" s="87">
        <f>AVERAGE(C34:C42)</f>
        <v>530.27333333333331</v>
      </c>
      <c r="D43" s="81"/>
      <c r="E43" s="86" t="s">
        <v>5</v>
      </c>
      <c r="F43" s="87">
        <f>AVERAGE(F34:F42)</f>
        <v>671.49</v>
      </c>
      <c r="H43" s="86" t="s">
        <v>5</v>
      </c>
      <c r="I43" s="87">
        <f>AVERAGE(I34:I42)</f>
        <v>518.41222222222211</v>
      </c>
      <c r="K43" s="86" t="s">
        <v>5</v>
      </c>
      <c r="L43" s="87">
        <f>AVERAGE(L34:L42)</f>
        <v>596.28666666666652</v>
      </c>
    </row>
    <row r="44" spans="2:12" ht="19" x14ac:dyDescent="0.25">
      <c r="B44" s="83" t="s">
        <v>6</v>
      </c>
      <c r="C44" s="88">
        <f>STDEVP(C34:C42)</f>
        <v>37.028771096120508</v>
      </c>
      <c r="D44" s="81"/>
      <c r="E44" s="83" t="s">
        <v>6</v>
      </c>
      <c r="F44" s="88">
        <f>STDEVP(F34:F42)</f>
        <v>3.7393820047940785</v>
      </c>
      <c r="H44" s="83" t="s">
        <v>6</v>
      </c>
      <c r="I44" s="88">
        <f>STDEVP(I34:I42)</f>
        <v>56.945152125685155</v>
      </c>
      <c r="K44" s="117" t="s">
        <v>6</v>
      </c>
      <c r="L44" s="90">
        <f>STDEVP(L34:L42)</f>
        <v>28.012246528180423</v>
      </c>
    </row>
    <row r="47" spans="2:12" ht="19" x14ac:dyDescent="0.25">
      <c r="B47" s="127" t="s">
        <v>19</v>
      </c>
      <c r="C47" s="127"/>
      <c r="D47" s="81"/>
      <c r="K47" s="132" t="s">
        <v>38</v>
      </c>
      <c r="L47" s="132"/>
    </row>
    <row r="48" spans="2:12" ht="19" x14ac:dyDescent="0.25">
      <c r="B48" s="91" t="s">
        <v>36</v>
      </c>
      <c r="C48" s="92" t="s">
        <v>34</v>
      </c>
      <c r="D48" s="81"/>
      <c r="E48" s="128" t="s">
        <v>29</v>
      </c>
      <c r="F48" s="128"/>
      <c r="K48" s="91" t="s">
        <v>36</v>
      </c>
      <c r="L48" s="92" t="s">
        <v>34</v>
      </c>
    </row>
    <row r="49" spans="2:12" ht="19" x14ac:dyDescent="0.25">
      <c r="B49" s="85">
        <v>1</v>
      </c>
      <c r="C49" s="85">
        <v>79.8</v>
      </c>
      <c r="D49" s="81"/>
      <c r="E49" s="93" t="s">
        <v>36</v>
      </c>
      <c r="F49" s="94" t="s">
        <v>34</v>
      </c>
      <c r="H49" s="129" t="s">
        <v>30</v>
      </c>
      <c r="I49" s="129"/>
      <c r="K49" s="85">
        <v>1</v>
      </c>
      <c r="L49" s="85">
        <v>108.62</v>
      </c>
    </row>
    <row r="50" spans="2:12" ht="19" x14ac:dyDescent="0.25">
      <c r="B50" s="85">
        <v>2</v>
      </c>
      <c r="C50" s="85">
        <v>94.98</v>
      </c>
      <c r="D50" s="81"/>
      <c r="E50" s="85">
        <v>1</v>
      </c>
      <c r="F50" s="85">
        <v>149.82</v>
      </c>
      <c r="H50" s="91" t="s">
        <v>37</v>
      </c>
      <c r="I50" s="92" t="s">
        <v>34</v>
      </c>
      <c r="K50" s="85">
        <v>2</v>
      </c>
      <c r="L50" s="85">
        <v>126.25</v>
      </c>
    </row>
    <row r="51" spans="2:12" ht="19" x14ac:dyDescent="0.25">
      <c r="B51" s="85">
        <v>3</v>
      </c>
      <c r="C51" s="85">
        <v>96.54</v>
      </c>
      <c r="D51" s="81"/>
      <c r="E51" s="85">
        <v>2</v>
      </c>
      <c r="F51" s="85">
        <v>108.81</v>
      </c>
      <c r="H51" s="85">
        <v>1</v>
      </c>
      <c r="I51" s="85">
        <v>80.34</v>
      </c>
      <c r="K51" s="85">
        <v>3</v>
      </c>
      <c r="L51" s="85">
        <v>104.38</v>
      </c>
    </row>
    <row r="52" spans="2:12" ht="19" x14ac:dyDescent="0.25">
      <c r="B52" s="85">
        <v>4</v>
      </c>
      <c r="C52" s="85">
        <v>99.97</v>
      </c>
      <c r="D52" s="81"/>
      <c r="E52" s="85">
        <v>3</v>
      </c>
      <c r="F52" s="85">
        <v>141.86000000000001</v>
      </c>
      <c r="H52" s="85">
        <v>2</v>
      </c>
      <c r="I52" s="85">
        <v>94.28</v>
      </c>
      <c r="K52" s="85">
        <v>4</v>
      </c>
      <c r="L52" s="85">
        <v>106.91</v>
      </c>
    </row>
    <row r="53" spans="2:12" ht="19" x14ac:dyDescent="0.25">
      <c r="B53" s="85">
        <v>5</v>
      </c>
      <c r="C53" s="85">
        <v>87.1</v>
      </c>
      <c r="D53" s="81"/>
      <c r="E53" s="85">
        <v>4</v>
      </c>
      <c r="F53" s="85">
        <v>127.24</v>
      </c>
      <c r="H53" s="85">
        <v>3</v>
      </c>
      <c r="I53" s="85">
        <v>83.98</v>
      </c>
      <c r="K53" s="85">
        <v>5</v>
      </c>
      <c r="L53" s="85">
        <v>135.38999999999999</v>
      </c>
    </row>
    <row r="54" spans="2:12" ht="19" x14ac:dyDescent="0.25">
      <c r="B54" s="85">
        <v>6</v>
      </c>
      <c r="C54" s="85">
        <v>96.1</v>
      </c>
      <c r="D54" s="81"/>
      <c r="E54" s="85">
        <v>5</v>
      </c>
      <c r="F54" s="85">
        <v>118.4</v>
      </c>
      <c r="H54" s="85">
        <v>4</v>
      </c>
      <c r="I54" s="85">
        <v>94.28</v>
      </c>
      <c r="K54" s="85">
        <v>6</v>
      </c>
      <c r="L54" s="85">
        <v>123.04</v>
      </c>
    </row>
    <row r="55" spans="2:12" ht="19" x14ac:dyDescent="0.25">
      <c r="B55" s="85">
        <v>7</v>
      </c>
      <c r="C55" s="85">
        <v>87.95</v>
      </c>
      <c r="D55" s="85"/>
      <c r="E55" s="85">
        <v>6</v>
      </c>
      <c r="F55" s="85">
        <v>130.09</v>
      </c>
      <c r="H55" s="85">
        <v>5</v>
      </c>
      <c r="I55" s="85">
        <v>93.14</v>
      </c>
      <c r="K55" s="85">
        <v>7</v>
      </c>
      <c r="L55" s="85">
        <v>115.83</v>
      </c>
    </row>
    <row r="56" spans="2:12" ht="19" x14ac:dyDescent="0.25">
      <c r="B56" s="85">
        <v>8</v>
      </c>
      <c r="C56" s="85">
        <v>91.04</v>
      </c>
      <c r="D56" s="85"/>
      <c r="E56" s="85">
        <v>7</v>
      </c>
      <c r="F56" s="85">
        <v>139.96</v>
      </c>
      <c r="H56" s="85">
        <v>6</v>
      </c>
      <c r="I56" s="85">
        <v>90.61</v>
      </c>
      <c r="K56" s="85">
        <v>8</v>
      </c>
      <c r="L56" s="85">
        <v>130.82</v>
      </c>
    </row>
    <row r="57" spans="2:12" ht="19" x14ac:dyDescent="0.25">
      <c r="B57" s="85">
        <v>9</v>
      </c>
      <c r="C57" s="85">
        <v>98.25</v>
      </c>
      <c r="D57" s="85"/>
      <c r="E57" s="85">
        <v>8</v>
      </c>
      <c r="F57" s="85">
        <v>113.61</v>
      </c>
      <c r="H57" s="85">
        <v>7</v>
      </c>
      <c r="I57" s="85">
        <v>85.48</v>
      </c>
      <c r="K57" s="85">
        <v>9</v>
      </c>
      <c r="L57" s="98">
        <v>105.654</v>
      </c>
    </row>
    <row r="58" spans="2:12" ht="19" x14ac:dyDescent="0.25">
      <c r="B58" s="86" t="s">
        <v>5</v>
      </c>
      <c r="C58" s="87">
        <f>AVERAGE(C49:C57)</f>
        <v>92.414444444444442</v>
      </c>
      <c r="D58" s="81"/>
      <c r="E58" s="85">
        <v>9</v>
      </c>
      <c r="F58" s="85">
        <v>134.55000000000001</v>
      </c>
      <c r="H58" s="85">
        <v>8</v>
      </c>
      <c r="I58" s="85">
        <v>93.71</v>
      </c>
      <c r="K58" s="86" t="s">
        <v>5</v>
      </c>
      <c r="L58" s="87">
        <f>AVERAGE(L49:L57)</f>
        <v>117.43266666666666</v>
      </c>
    </row>
    <row r="59" spans="2:12" ht="19" x14ac:dyDescent="0.25">
      <c r="B59" s="92" t="s">
        <v>6</v>
      </c>
      <c r="C59" s="96">
        <f>STDEVP(C49:C57)</f>
        <v>6.1238479390206058</v>
      </c>
      <c r="D59" s="81"/>
      <c r="E59" s="86" t="s">
        <v>5</v>
      </c>
      <c r="F59" s="87">
        <f>AVERAGE(F50:F58)</f>
        <v>129.37111111111111</v>
      </c>
      <c r="H59" s="85">
        <v>9</v>
      </c>
      <c r="I59" s="85">
        <v>89.13</v>
      </c>
      <c r="K59" s="117" t="s">
        <v>6</v>
      </c>
      <c r="L59" s="90">
        <f>STDEVP(L49:L57)</f>
        <v>11.11026208311737</v>
      </c>
    </row>
    <row r="60" spans="2:12" ht="19" x14ac:dyDescent="0.25">
      <c r="E60" s="94" t="s">
        <v>6</v>
      </c>
      <c r="F60" s="97">
        <f>STDEVP(F50:F58)</f>
        <v>12.951492787787005</v>
      </c>
      <c r="H60" s="86" t="s">
        <v>5</v>
      </c>
      <c r="I60" s="87">
        <f>AVERAGE(I51:I59)</f>
        <v>89.438888888888897</v>
      </c>
    </row>
    <row r="61" spans="2:12" ht="19" x14ac:dyDescent="0.25">
      <c r="H61" s="92" t="s">
        <v>6</v>
      </c>
      <c r="I61" s="96">
        <f>STDEVP(I51:I59)</f>
        <v>4.8136644494707719</v>
      </c>
    </row>
    <row r="64" spans="2:12" ht="19" x14ac:dyDescent="0.25">
      <c r="B64" s="127" t="s">
        <v>19</v>
      </c>
      <c r="C64" s="127"/>
      <c r="E64" s="128" t="s">
        <v>29</v>
      </c>
      <c r="F64" s="128"/>
      <c r="H64" s="129" t="s">
        <v>30</v>
      </c>
      <c r="I64" s="129"/>
      <c r="K64" s="126" t="s">
        <v>35</v>
      </c>
      <c r="L64" s="126"/>
    </row>
    <row r="65" spans="2:12" ht="19" x14ac:dyDescent="0.25">
      <c r="B65" s="84" t="s">
        <v>39</v>
      </c>
      <c r="C65" s="83" t="s">
        <v>32</v>
      </c>
      <c r="E65" s="84" t="s">
        <v>39</v>
      </c>
      <c r="F65" s="83" t="s">
        <v>32</v>
      </c>
      <c r="H65" s="84" t="s">
        <v>39</v>
      </c>
      <c r="I65" s="83" t="s">
        <v>32</v>
      </c>
      <c r="K65" s="84" t="s">
        <v>39</v>
      </c>
      <c r="L65" s="83" t="s">
        <v>32</v>
      </c>
    </row>
    <row r="66" spans="2:12" ht="19" x14ac:dyDescent="0.25">
      <c r="B66" s="85">
        <v>1</v>
      </c>
      <c r="C66" s="85">
        <v>196.73</v>
      </c>
      <c r="E66" s="85">
        <v>1</v>
      </c>
      <c r="F66" s="85">
        <v>302.61</v>
      </c>
      <c r="H66" s="85">
        <v>1</v>
      </c>
      <c r="I66" s="85">
        <v>172.1</v>
      </c>
      <c r="K66" s="85">
        <v>1</v>
      </c>
      <c r="L66" s="85">
        <v>245.01</v>
      </c>
    </row>
    <row r="67" spans="2:12" ht="19" x14ac:dyDescent="0.25">
      <c r="B67" s="85">
        <v>2</v>
      </c>
      <c r="C67" s="85">
        <v>224.4</v>
      </c>
      <c r="E67" s="85">
        <v>2</v>
      </c>
      <c r="F67" s="85">
        <v>291.98</v>
      </c>
      <c r="H67" s="85">
        <v>2</v>
      </c>
      <c r="I67" s="85">
        <v>222.25</v>
      </c>
      <c r="K67" s="85">
        <v>2</v>
      </c>
      <c r="L67" s="85">
        <v>366.29</v>
      </c>
    </row>
    <row r="68" spans="2:12" ht="19" x14ac:dyDescent="0.25">
      <c r="B68" s="85">
        <v>3</v>
      </c>
      <c r="C68" s="85">
        <v>251.88</v>
      </c>
      <c r="E68" s="85">
        <v>3</v>
      </c>
      <c r="F68" s="85">
        <v>271.83</v>
      </c>
      <c r="H68" s="85">
        <v>3</v>
      </c>
      <c r="I68" s="85">
        <v>180.78</v>
      </c>
      <c r="K68" s="85">
        <v>3</v>
      </c>
      <c r="L68" s="85">
        <v>298.13</v>
      </c>
    </row>
    <row r="69" spans="2:12" ht="19" x14ac:dyDescent="0.25">
      <c r="B69" s="85">
        <v>4</v>
      </c>
      <c r="C69" s="85">
        <v>224.31</v>
      </c>
      <c r="E69" s="85">
        <v>4</v>
      </c>
      <c r="F69" s="85">
        <v>300.36</v>
      </c>
      <c r="H69" s="85">
        <v>4</v>
      </c>
      <c r="I69" s="85">
        <v>254.68</v>
      </c>
      <c r="K69" s="85">
        <v>4</v>
      </c>
      <c r="L69" s="85">
        <v>345.65</v>
      </c>
    </row>
    <row r="70" spans="2:12" ht="19" x14ac:dyDescent="0.25">
      <c r="B70" s="85">
        <v>5</v>
      </c>
      <c r="C70" s="85">
        <v>266.43</v>
      </c>
      <c r="E70" s="85">
        <v>5</v>
      </c>
      <c r="F70" s="85">
        <v>301.43</v>
      </c>
      <c r="H70" s="85">
        <v>5</v>
      </c>
      <c r="I70" s="85">
        <v>144.91</v>
      </c>
      <c r="K70" s="85">
        <v>5</v>
      </c>
      <c r="L70" s="85">
        <v>296.63</v>
      </c>
    </row>
    <row r="71" spans="2:12" ht="19" x14ac:dyDescent="0.25">
      <c r="B71" s="85">
        <v>6</v>
      </c>
      <c r="C71" s="85">
        <v>239.8</v>
      </c>
      <c r="E71" s="85">
        <v>6</v>
      </c>
      <c r="F71" s="85">
        <v>311.25</v>
      </c>
      <c r="H71" s="85">
        <v>6</v>
      </c>
      <c r="I71" s="85">
        <v>203.75</v>
      </c>
      <c r="K71" s="85">
        <v>6</v>
      </c>
      <c r="L71" s="85">
        <v>364.86</v>
      </c>
    </row>
    <row r="72" spans="2:12" ht="19" x14ac:dyDescent="0.25">
      <c r="B72" s="85">
        <v>7</v>
      </c>
      <c r="C72" s="85">
        <v>218.27</v>
      </c>
      <c r="E72" s="85">
        <v>7</v>
      </c>
      <c r="F72" s="85">
        <v>306.93</v>
      </c>
      <c r="H72" s="85">
        <v>7</v>
      </c>
      <c r="I72" s="85">
        <v>187.93</v>
      </c>
      <c r="K72" s="85">
        <v>7</v>
      </c>
      <c r="L72" s="85">
        <v>304.94</v>
      </c>
    </row>
    <row r="73" spans="2:12" ht="19" x14ac:dyDescent="0.25">
      <c r="B73" s="85">
        <v>8</v>
      </c>
      <c r="C73" s="85">
        <v>245.42</v>
      </c>
      <c r="E73" s="85">
        <v>8</v>
      </c>
      <c r="F73" s="85">
        <v>296.70999999999998</v>
      </c>
      <c r="H73" s="85">
        <v>8</v>
      </c>
      <c r="I73" s="85">
        <v>183.58</v>
      </c>
      <c r="K73" s="85">
        <v>8</v>
      </c>
      <c r="L73" s="85">
        <v>331.46</v>
      </c>
    </row>
    <row r="74" spans="2:12" ht="19" x14ac:dyDescent="0.25">
      <c r="B74" s="85">
        <v>9</v>
      </c>
      <c r="C74" s="85">
        <v>238.09</v>
      </c>
      <c r="E74" s="85">
        <v>9</v>
      </c>
      <c r="F74" s="85">
        <v>286.08999999999997</v>
      </c>
      <c r="H74" s="85">
        <v>9</v>
      </c>
      <c r="I74" s="85">
        <v>217.73</v>
      </c>
      <c r="K74" s="85">
        <v>9</v>
      </c>
      <c r="L74" s="85">
        <v>321.89</v>
      </c>
    </row>
    <row r="75" spans="2:12" ht="19" x14ac:dyDescent="0.25">
      <c r="B75" s="86" t="s">
        <v>5</v>
      </c>
      <c r="C75" s="87">
        <f>AVERAGE(C66:C74)</f>
        <v>233.92555555555555</v>
      </c>
      <c r="E75" s="99" t="s">
        <v>5</v>
      </c>
      <c r="F75" s="87">
        <f>AVERAGE(F66:F74)</f>
        <v>296.57666666666671</v>
      </c>
      <c r="H75" s="86" t="s">
        <v>5</v>
      </c>
      <c r="I75" s="87">
        <f>AVERAGE(I66:I74)</f>
        <v>196.4122222222222</v>
      </c>
      <c r="K75" s="86" t="s">
        <v>5</v>
      </c>
      <c r="L75" s="87">
        <f>AVERAGE(L66:L74)</f>
        <v>319.42888888888888</v>
      </c>
    </row>
    <row r="76" spans="2:12" ht="19" x14ac:dyDescent="0.25">
      <c r="B76" s="83" t="s">
        <v>6</v>
      </c>
      <c r="C76" s="88">
        <f>STDEVP(C66:C74)</f>
        <v>19.363986682677552</v>
      </c>
      <c r="E76" s="83" t="s">
        <v>6</v>
      </c>
      <c r="F76" s="88">
        <f>STDEVP(F66:F74)</f>
        <v>11.25602357258845</v>
      </c>
      <c r="H76" s="83" t="s">
        <v>6</v>
      </c>
      <c r="I76" s="88">
        <f>STDEVP(I66:I74)</f>
        <v>30.359986011480558</v>
      </c>
      <c r="K76" s="117" t="s">
        <v>6</v>
      </c>
      <c r="L76" s="90">
        <f>STDEVP(L66:L74)</f>
        <v>36.239683419160293</v>
      </c>
    </row>
    <row r="79" spans="2:12" ht="19" x14ac:dyDescent="0.25">
      <c r="B79" s="127" t="s">
        <v>19</v>
      </c>
      <c r="C79" s="127"/>
      <c r="K79" s="126" t="s">
        <v>40</v>
      </c>
      <c r="L79" s="126"/>
    </row>
    <row r="80" spans="2:12" ht="19" x14ac:dyDescent="0.25">
      <c r="B80" s="91" t="s">
        <v>39</v>
      </c>
      <c r="C80" s="92" t="s">
        <v>34</v>
      </c>
      <c r="E80" s="128" t="s">
        <v>29</v>
      </c>
      <c r="F80" s="128"/>
      <c r="K80" s="91" t="s">
        <v>39</v>
      </c>
      <c r="L80" s="92" t="s">
        <v>34</v>
      </c>
    </row>
    <row r="81" spans="2:12" ht="19" x14ac:dyDescent="0.25">
      <c r="B81" s="85">
        <v>1</v>
      </c>
      <c r="C81" s="85">
        <v>67.36</v>
      </c>
      <c r="E81" s="93" t="s">
        <v>39</v>
      </c>
      <c r="F81" s="94" t="s">
        <v>34</v>
      </c>
      <c r="H81" s="129" t="s">
        <v>30</v>
      </c>
      <c r="I81" s="129"/>
      <c r="K81" s="85">
        <v>1</v>
      </c>
      <c r="L81" s="85">
        <v>106.68</v>
      </c>
    </row>
    <row r="82" spans="2:12" ht="19" x14ac:dyDescent="0.25">
      <c r="B82" s="85">
        <v>2</v>
      </c>
      <c r="C82" s="85">
        <v>85.99</v>
      </c>
      <c r="E82" s="85">
        <v>1</v>
      </c>
      <c r="F82" s="85">
        <v>94.28</v>
      </c>
      <c r="H82" s="91" t="s">
        <v>39</v>
      </c>
      <c r="I82" s="92" t="s">
        <v>34</v>
      </c>
      <c r="K82" s="85">
        <v>2</v>
      </c>
      <c r="L82" s="85">
        <v>110.23</v>
      </c>
    </row>
    <row r="83" spans="2:12" ht="19" x14ac:dyDescent="0.25">
      <c r="B83" s="85">
        <v>3</v>
      </c>
      <c r="C83" s="85">
        <v>70.72</v>
      </c>
      <c r="E83" s="85">
        <v>2</v>
      </c>
      <c r="F83" s="85">
        <v>83.47</v>
      </c>
      <c r="H83" s="85">
        <v>1</v>
      </c>
      <c r="I83" s="85">
        <v>75.44</v>
      </c>
      <c r="K83" s="85">
        <v>3</v>
      </c>
      <c r="L83" s="85">
        <v>96.41</v>
      </c>
    </row>
    <row r="84" spans="2:12" ht="19" x14ac:dyDescent="0.25">
      <c r="B84" s="85">
        <v>4</v>
      </c>
      <c r="C84" s="85">
        <v>86.6</v>
      </c>
      <c r="E84" s="85">
        <v>3</v>
      </c>
      <c r="F84" s="85">
        <v>91.68</v>
      </c>
      <c r="H84" s="85">
        <v>2</v>
      </c>
      <c r="I84" s="85">
        <v>70.16</v>
      </c>
      <c r="K84" s="85">
        <v>4</v>
      </c>
      <c r="L84" s="85">
        <v>78.69</v>
      </c>
    </row>
    <row r="85" spans="2:12" ht="19" x14ac:dyDescent="0.25">
      <c r="B85" s="85">
        <v>5</v>
      </c>
      <c r="C85" s="85">
        <v>74.510000000000005</v>
      </c>
      <c r="E85" s="85">
        <v>4</v>
      </c>
      <c r="F85" s="85">
        <v>89.25</v>
      </c>
      <c r="H85" s="85">
        <v>3</v>
      </c>
      <c r="I85" s="85">
        <v>58.55</v>
      </c>
      <c r="K85" s="85">
        <v>5</v>
      </c>
      <c r="L85" s="85">
        <v>71.739999999999995</v>
      </c>
    </row>
    <row r="86" spans="2:12" ht="19" x14ac:dyDescent="0.25">
      <c r="B86" s="85">
        <v>6</v>
      </c>
      <c r="C86" s="85">
        <v>78.42</v>
      </c>
      <c r="E86" s="85">
        <v>5</v>
      </c>
      <c r="F86" s="85">
        <v>110.9</v>
      </c>
      <c r="H86" s="85">
        <v>4</v>
      </c>
      <c r="I86" s="85">
        <v>58.5</v>
      </c>
      <c r="K86" s="85">
        <v>6</v>
      </c>
      <c r="L86" s="85">
        <v>123.24</v>
      </c>
    </row>
    <row r="87" spans="2:12" ht="19" x14ac:dyDescent="0.25">
      <c r="B87" s="85">
        <v>7</v>
      </c>
      <c r="C87" s="85">
        <v>72.89</v>
      </c>
      <c r="E87" s="85">
        <v>6</v>
      </c>
      <c r="F87" s="85">
        <v>92.94</v>
      </c>
      <c r="H87" s="85">
        <v>5</v>
      </c>
      <c r="I87" s="85">
        <v>78.59</v>
      </c>
      <c r="K87" s="85">
        <v>7</v>
      </c>
      <c r="L87" s="85">
        <v>114.96</v>
      </c>
    </row>
    <row r="88" spans="2:12" ht="19" x14ac:dyDescent="0.25">
      <c r="B88" s="85">
        <v>8</v>
      </c>
      <c r="C88" s="85">
        <v>80.25</v>
      </c>
      <c r="E88" s="85">
        <v>7</v>
      </c>
      <c r="F88" s="85">
        <v>93.61</v>
      </c>
      <c r="H88" s="85">
        <v>6</v>
      </c>
      <c r="I88" s="85">
        <v>80.37</v>
      </c>
      <c r="K88" s="85">
        <v>8</v>
      </c>
      <c r="L88" s="85">
        <v>90.99</v>
      </c>
    </row>
    <row r="89" spans="2:12" ht="19" x14ac:dyDescent="0.25">
      <c r="B89" s="85">
        <v>9</v>
      </c>
      <c r="C89" s="85">
        <v>78.66</v>
      </c>
      <c r="E89" s="85">
        <v>8</v>
      </c>
      <c r="F89" s="85">
        <v>97.19</v>
      </c>
      <c r="H89" s="85">
        <v>7</v>
      </c>
      <c r="I89" s="85">
        <v>77.91</v>
      </c>
      <c r="K89" s="85">
        <v>9</v>
      </c>
      <c r="L89" s="85">
        <v>87.55</v>
      </c>
    </row>
    <row r="90" spans="2:12" ht="19" x14ac:dyDescent="0.25">
      <c r="B90" s="86" t="s">
        <v>5</v>
      </c>
      <c r="C90" s="87">
        <f>AVERAGE(C81:C89)</f>
        <v>77.266666666666666</v>
      </c>
      <c r="E90" s="85">
        <v>9</v>
      </c>
      <c r="F90" s="85">
        <v>90.47</v>
      </c>
      <c r="H90" s="85">
        <v>8</v>
      </c>
      <c r="I90" s="85">
        <v>74.38</v>
      </c>
      <c r="K90" s="86" t="s">
        <v>5</v>
      </c>
      <c r="L90" s="87">
        <f>AVERAGE(L81:L89)</f>
        <v>97.832222222222228</v>
      </c>
    </row>
    <row r="91" spans="2:12" ht="19" x14ac:dyDescent="0.25">
      <c r="B91" s="92" t="s">
        <v>6</v>
      </c>
      <c r="C91" s="96">
        <f>STDEVP(C81:C89)</f>
        <v>6.1746326926294861</v>
      </c>
      <c r="E91" s="86" t="s">
        <v>5</v>
      </c>
      <c r="F91" s="87">
        <f>AVERAGE(F82:F90)</f>
        <v>93.754444444444445</v>
      </c>
      <c r="H91" s="85">
        <v>9</v>
      </c>
      <c r="I91" s="85">
        <v>58.53</v>
      </c>
      <c r="K91" s="117" t="s">
        <v>6</v>
      </c>
      <c r="L91" s="90">
        <f>STDEVP(L81:L89)</f>
        <v>16.236774294981529</v>
      </c>
    </row>
    <row r="92" spans="2:12" ht="19" x14ac:dyDescent="0.25">
      <c r="E92" s="94" t="s">
        <v>6</v>
      </c>
      <c r="F92" s="97">
        <f>STDEVP(F82:F90)</f>
        <v>7.0544251062894512</v>
      </c>
      <c r="H92" s="86" t="s">
        <v>5</v>
      </c>
      <c r="I92" s="87">
        <f>AVERAGE(I83:I91)</f>
        <v>70.27</v>
      </c>
    </row>
    <row r="93" spans="2:12" ht="19" x14ac:dyDescent="0.25">
      <c r="H93" s="92" t="s">
        <v>6</v>
      </c>
      <c r="I93" s="96">
        <f>STDEVP(I83:I91)</f>
        <v>8.7366024415800414</v>
      </c>
    </row>
  </sheetData>
  <mergeCells count="24">
    <mergeCell ref="B79:C79"/>
    <mergeCell ref="K79:L79"/>
    <mergeCell ref="E80:F80"/>
    <mergeCell ref="H81:I81"/>
    <mergeCell ref="B47:C47"/>
    <mergeCell ref="K47:L47"/>
    <mergeCell ref="E48:F48"/>
    <mergeCell ref="H49:I49"/>
    <mergeCell ref="B64:C64"/>
    <mergeCell ref="E64:F64"/>
    <mergeCell ref="H64:I64"/>
    <mergeCell ref="K64:L64"/>
    <mergeCell ref="K32:L32"/>
    <mergeCell ref="B1:C1"/>
    <mergeCell ref="E1:F1"/>
    <mergeCell ref="H1:I1"/>
    <mergeCell ref="K1:L1"/>
    <mergeCell ref="B16:C16"/>
    <mergeCell ref="K16:L16"/>
    <mergeCell ref="E17:F17"/>
    <mergeCell ref="H18:I18"/>
    <mergeCell ref="B32:C32"/>
    <mergeCell ref="E32:F32"/>
    <mergeCell ref="H32:I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B1F06-6F59-2743-94F8-5508FAC43103}">
  <dimension ref="B1:S94"/>
  <sheetViews>
    <sheetView topLeftCell="A74" workbookViewId="0">
      <selection activeCell="B1" sqref="B1:D1"/>
    </sheetView>
  </sheetViews>
  <sheetFormatPr baseColWidth="10" defaultColWidth="8.83203125" defaultRowHeight="15" x14ac:dyDescent="0.2"/>
  <cols>
    <col min="1" max="1" width="8.83203125" style="80"/>
    <col min="2" max="2" width="24.5" style="80" customWidth="1"/>
    <col min="3" max="3" width="27.6640625" style="80" customWidth="1"/>
    <col min="4" max="4" width="8.83203125" style="80"/>
    <col min="5" max="5" width="21.83203125" style="80" customWidth="1"/>
    <col min="6" max="6" width="27.33203125" style="80" customWidth="1"/>
    <col min="7" max="7" width="8.83203125" style="80"/>
    <col min="8" max="8" width="20.83203125" style="80" customWidth="1"/>
    <col min="9" max="9" width="27.83203125" style="80" customWidth="1"/>
    <col min="10" max="10" width="8.83203125" style="80"/>
    <col min="11" max="11" width="28.33203125" style="80" customWidth="1"/>
    <col min="12" max="12" width="38.1640625" style="80" customWidth="1"/>
    <col min="13" max="14" width="8.83203125" style="80"/>
    <col min="15" max="15" width="17.6640625" style="80" customWidth="1"/>
    <col min="16" max="17" width="8.83203125" style="80"/>
    <col min="18" max="18" width="16.1640625" style="80" customWidth="1"/>
    <col min="19" max="16384" width="8.83203125" style="80"/>
  </cols>
  <sheetData>
    <row r="1" spans="2:19" ht="19" x14ac:dyDescent="0.25">
      <c r="B1" s="127" t="s">
        <v>27</v>
      </c>
      <c r="C1" s="133"/>
      <c r="D1" s="81"/>
      <c r="E1" s="134" t="s">
        <v>41</v>
      </c>
      <c r="F1" s="135"/>
      <c r="G1" s="81"/>
      <c r="H1" s="136" t="s">
        <v>42</v>
      </c>
      <c r="I1" s="136"/>
      <c r="J1" s="81"/>
      <c r="K1" s="130" t="s">
        <v>43</v>
      </c>
      <c r="L1" s="132"/>
      <c r="M1" s="81"/>
      <c r="S1" s="100"/>
    </row>
    <row r="2" spans="2:19" ht="19" x14ac:dyDescent="0.25">
      <c r="B2" s="101" t="s">
        <v>44</v>
      </c>
      <c r="C2" s="83" t="s">
        <v>32</v>
      </c>
      <c r="D2" s="81"/>
      <c r="E2" s="101" t="s">
        <v>44</v>
      </c>
      <c r="F2" s="83" t="s">
        <v>32</v>
      </c>
      <c r="G2" s="81"/>
      <c r="H2" s="101" t="s">
        <v>44</v>
      </c>
      <c r="I2" s="83" t="s">
        <v>32</v>
      </c>
      <c r="J2" s="81"/>
      <c r="K2" s="101" t="s">
        <v>44</v>
      </c>
      <c r="L2" s="83" t="s">
        <v>32</v>
      </c>
      <c r="M2" s="81"/>
      <c r="S2" s="102"/>
    </row>
    <row r="3" spans="2:19" ht="19" x14ac:dyDescent="0.25">
      <c r="B3" s="85">
        <v>1</v>
      </c>
      <c r="C3" s="85">
        <v>515.24</v>
      </c>
      <c r="D3" s="81"/>
      <c r="E3" s="85">
        <v>1</v>
      </c>
      <c r="F3" s="85">
        <v>1099.05</v>
      </c>
      <c r="G3" s="81"/>
      <c r="H3" s="85">
        <v>1</v>
      </c>
      <c r="I3" s="85">
        <v>414.12</v>
      </c>
      <c r="J3" s="81"/>
      <c r="K3" s="85">
        <v>1</v>
      </c>
      <c r="L3" s="85">
        <v>878.65</v>
      </c>
      <c r="M3" s="81"/>
      <c r="S3" s="102"/>
    </row>
    <row r="4" spans="2:19" ht="19" x14ac:dyDescent="0.25">
      <c r="B4" s="85">
        <v>2</v>
      </c>
      <c r="C4" s="85">
        <v>720.21</v>
      </c>
      <c r="D4" s="81"/>
      <c r="E4" s="85">
        <v>2</v>
      </c>
      <c r="F4" s="85">
        <v>1076.52</v>
      </c>
      <c r="G4" s="81"/>
      <c r="H4" s="85">
        <v>2</v>
      </c>
      <c r="I4" s="85">
        <v>591.64</v>
      </c>
      <c r="J4" s="81"/>
      <c r="K4" s="85">
        <v>2</v>
      </c>
      <c r="L4" s="85">
        <v>836.39</v>
      </c>
      <c r="M4" s="81"/>
      <c r="S4" s="102"/>
    </row>
    <row r="5" spans="2:19" ht="19" x14ac:dyDescent="0.25">
      <c r="B5" s="85">
        <v>3</v>
      </c>
      <c r="C5" s="85">
        <v>598.96</v>
      </c>
      <c r="D5" s="81"/>
      <c r="E5" s="85">
        <v>3</v>
      </c>
      <c r="F5" s="85">
        <v>1080.32</v>
      </c>
      <c r="G5" s="81"/>
      <c r="H5" s="85">
        <v>3</v>
      </c>
      <c r="I5" s="85">
        <v>550.36</v>
      </c>
      <c r="J5" s="81"/>
      <c r="K5" s="85">
        <v>3</v>
      </c>
      <c r="L5" s="85">
        <v>802.67</v>
      </c>
      <c r="M5" s="81"/>
      <c r="S5" s="102"/>
    </row>
    <row r="6" spans="2:19" ht="19" x14ac:dyDescent="0.25">
      <c r="B6" s="85">
        <v>4</v>
      </c>
      <c r="C6" s="85">
        <v>596.24</v>
      </c>
      <c r="D6" s="81"/>
      <c r="E6" s="85">
        <v>4</v>
      </c>
      <c r="F6" s="85">
        <v>1054.23</v>
      </c>
      <c r="G6" s="81"/>
      <c r="H6" s="85">
        <v>4</v>
      </c>
      <c r="I6" s="85">
        <v>558.14</v>
      </c>
      <c r="J6" s="81"/>
      <c r="K6" s="85">
        <v>4</v>
      </c>
      <c r="L6" s="85">
        <v>851.57</v>
      </c>
      <c r="M6" s="81"/>
      <c r="S6" s="102"/>
    </row>
    <row r="7" spans="2:19" ht="19" x14ac:dyDescent="0.25">
      <c r="B7" s="85">
        <v>5</v>
      </c>
      <c r="C7" s="85">
        <v>616.70000000000005</v>
      </c>
      <c r="D7" s="81"/>
      <c r="E7" s="85">
        <v>5</v>
      </c>
      <c r="F7" s="85">
        <v>1079.8399999999999</v>
      </c>
      <c r="G7" s="81"/>
      <c r="H7" s="85">
        <v>5</v>
      </c>
      <c r="I7" s="85">
        <v>553.05999999999995</v>
      </c>
      <c r="J7" s="81"/>
      <c r="K7" s="85">
        <v>5</v>
      </c>
      <c r="L7" s="85">
        <v>815.62</v>
      </c>
      <c r="M7" s="81"/>
      <c r="S7" s="102"/>
    </row>
    <row r="8" spans="2:19" ht="19" x14ac:dyDescent="0.25">
      <c r="B8" s="85">
        <v>6</v>
      </c>
      <c r="C8" s="85">
        <v>729.47</v>
      </c>
      <c r="D8" s="81"/>
      <c r="E8" s="85">
        <v>6</v>
      </c>
      <c r="F8" s="85">
        <v>1012.03</v>
      </c>
      <c r="G8" s="81"/>
      <c r="H8" s="85">
        <v>6</v>
      </c>
      <c r="I8" s="85">
        <v>526.80999999999995</v>
      </c>
      <c r="J8" s="81"/>
      <c r="K8" s="85">
        <v>6</v>
      </c>
      <c r="L8" s="85">
        <v>868.33</v>
      </c>
      <c r="M8" s="81"/>
      <c r="S8" s="102"/>
    </row>
    <row r="9" spans="2:19" s="85" customFormat="1" ht="19" x14ac:dyDescent="0.25">
      <c r="B9" s="85">
        <v>7</v>
      </c>
      <c r="C9" s="85">
        <v>622.35</v>
      </c>
      <c r="E9" s="85">
        <v>7</v>
      </c>
      <c r="F9" s="85">
        <v>1055.54</v>
      </c>
      <c r="H9" s="85">
        <v>7</v>
      </c>
      <c r="I9" s="85">
        <v>470.47</v>
      </c>
      <c r="K9" s="85">
        <v>7</v>
      </c>
      <c r="L9" s="85">
        <v>873.49</v>
      </c>
      <c r="S9" s="103"/>
    </row>
    <row r="10" spans="2:19" s="85" customFormat="1" ht="19" x14ac:dyDescent="0.25">
      <c r="B10" s="85">
        <v>8</v>
      </c>
      <c r="C10" s="85">
        <v>688.45</v>
      </c>
      <c r="E10" s="85">
        <v>8</v>
      </c>
      <c r="F10" s="85">
        <v>1078.18</v>
      </c>
      <c r="H10" s="85">
        <v>8</v>
      </c>
      <c r="I10" s="85">
        <v>572.35</v>
      </c>
      <c r="K10" s="85">
        <v>8</v>
      </c>
      <c r="L10" s="85">
        <v>826.01</v>
      </c>
      <c r="S10" s="103"/>
    </row>
    <row r="11" spans="2:19" s="85" customFormat="1" ht="19" x14ac:dyDescent="0.25">
      <c r="B11" s="85">
        <v>9</v>
      </c>
      <c r="C11" s="85">
        <v>597.6</v>
      </c>
      <c r="E11" s="85">
        <v>9</v>
      </c>
      <c r="F11" s="85">
        <v>1067.28</v>
      </c>
      <c r="H11" s="85">
        <v>9</v>
      </c>
      <c r="I11" s="85">
        <v>554.25</v>
      </c>
      <c r="K11" s="85">
        <v>9</v>
      </c>
      <c r="L11" s="85">
        <v>827.12</v>
      </c>
      <c r="S11" s="103"/>
    </row>
    <row r="12" spans="2:19" ht="19" x14ac:dyDescent="0.25">
      <c r="B12" s="86" t="s">
        <v>5</v>
      </c>
      <c r="C12" s="87">
        <f>AVERAGE(C3:C11)</f>
        <v>631.69111111111124</v>
      </c>
      <c r="D12" s="81"/>
      <c r="E12" s="86" t="s">
        <v>5</v>
      </c>
      <c r="F12" s="87">
        <f>AVERAGE(F3:F11)</f>
        <v>1066.9988888888888</v>
      </c>
      <c r="G12" s="81"/>
      <c r="H12" s="86" t="s">
        <v>5</v>
      </c>
      <c r="I12" s="87">
        <f>AVERAGE(I3:I11)</f>
        <v>532.3555555555555</v>
      </c>
      <c r="J12" s="81"/>
      <c r="K12" s="86" t="s">
        <v>5</v>
      </c>
      <c r="L12" s="87">
        <f>AVERAGE(L3:L11)</f>
        <v>842.20555555555563</v>
      </c>
      <c r="M12" s="81"/>
      <c r="S12" s="102"/>
    </row>
    <row r="13" spans="2:19" ht="19" x14ac:dyDescent="0.25">
      <c r="B13" s="83" t="s">
        <v>6</v>
      </c>
      <c r="C13" s="88">
        <f>STDEVP(C3:C11)</f>
        <v>64.962414850510058</v>
      </c>
      <c r="D13" s="81"/>
      <c r="E13" s="83" t="s">
        <v>6</v>
      </c>
      <c r="F13" s="88">
        <f>STDEVP(F3:F11)</f>
        <v>23.336421435860697</v>
      </c>
      <c r="G13" s="81"/>
      <c r="H13" s="83" t="s">
        <v>6</v>
      </c>
      <c r="I13" s="88">
        <f>STDEVP(I3:I11)</f>
        <v>52.547820572442191</v>
      </c>
      <c r="J13" s="81"/>
      <c r="K13" s="89" t="s">
        <v>6</v>
      </c>
      <c r="L13" s="90">
        <f>STDEVP(L3:L11)</f>
        <v>25.540025281076471</v>
      </c>
      <c r="M13" s="81"/>
      <c r="S13" s="102"/>
    </row>
    <row r="14" spans="2:19" ht="19" x14ac:dyDescent="0.25"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S14" s="102"/>
    </row>
    <row r="15" spans="2:19" ht="19" x14ac:dyDescent="0.25"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S15" s="102"/>
    </row>
    <row r="16" spans="2:19" ht="19" x14ac:dyDescent="0.25">
      <c r="B16" s="127" t="s">
        <v>27</v>
      </c>
      <c r="C16" s="127"/>
      <c r="D16" s="81"/>
      <c r="E16" s="81"/>
      <c r="F16" s="81"/>
      <c r="G16" s="81"/>
      <c r="H16" s="81"/>
      <c r="I16" s="81"/>
      <c r="J16" s="81"/>
      <c r="K16" s="81"/>
      <c r="L16" s="81"/>
      <c r="M16" s="81"/>
      <c r="S16" s="102"/>
    </row>
    <row r="17" spans="2:19" ht="19" x14ac:dyDescent="0.25">
      <c r="B17" s="104" t="s">
        <v>45</v>
      </c>
      <c r="C17" s="92" t="s">
        <v>34</v>
      </c>
      <c r="D17" s="81"/>
      <c r="E17" s="134" t="s">
        <v>41</v>
      </c>
      <c r="F17" s="137"/>
      <c r="G17" s="81"/>
      <c r="H17" s="81"/>
      <c r="I17" s="81"/>
      <c r="J17" s="81"/>
      <c r="K17" s="130" t="s">
        <v>46</v>
      </c>
      <c r="L17" s="132"/>
      <c r="M17" s="81"/>
      <c r="S17" s="102"/>
    </row>
    <row r="18" spans="2:19" ht="19" x14ac:dyDescent="0.25">
      <c r="B18" s="85">
        <v>1</v>
      </c>
      <c r="C18" s="85">
        <v>142.35</v>
      </c>
      <c r="D18" s="81"/>
      <c r="E18" s="105" t="s">
        <v>44</v>
      </c>
      <c r="F18" s="94" t="s">
        <v>34</v>
      </c>
      <c r="G18" s="81"/>
      <c r="H18" s="138" t="s">
        <v>47</v>
      </c>
      <c r="I18" s="131"/>
      <c r="J18" s="81"/>
      <c r="K18" s="104" t="s">
        <v>44</v>
      </c>
      <c r="L18" s="92" t="s">
        <v>34</v>
      </c>
      <c r="M18" s="81"/>
      <c r="S18" s="102"/>
    </row>
    <row r="19" spans="2:19" ht="19" x14ac:dyDescent="0.25">
      <c r="B19" s="85">
        <v>2</v>
      </c>
      <c r="C19" s="85">
        <v>150.46</v>
      </c>
      <c r="D19" s="81"/>
      <c r="E19" s="85">
        <v>1</v>
      </c>
      <c r="F19" s="85">
        <v>203.01</v>
      </c>
      <c r="G19" s="81"/>
      <c r="H19" s="104" t="s">
        <v>44</v>
      </c>
      <c r="I19" s="92" t="s">
        <v>34</v>
      </c>
      <c r="J19" s="81"/>
      <c r="K19" s="85">
        <v>1</v>
      </c>
      <c r="L19" s="85">
        <v>219.68</v>
      </c>
      <c r="M19" s="81"/>
      <c r="S19" s="102"/>
    </row>
    <row r="20" spans="2:19" ht="19" x14ac:dyDescent="0.25">
      <c r="B20" s="85">
        <v>3</v>
      </c>
      <c r="C20" s="85">
        <v>144.16</v>
      </c>
      <c r="D20" s="81"/>
      <c r="E20" s="85">
        <v>2</v>
      </c>
      <c r="F20" s="85">
        <v>230.5</v>
      </c>
      <c r="G20" s="81"/>
      <c r="H20" s="85">
        <v>1</v>
      </c>
      <c r="I20" s="85">
        <v>171.22</v>
      </c>
      <c r="J20" s="81"/>
      <c r="K20" s="85">
        <v>2</v>
      </c>
      <c r="L20" s="85">
        <v>212.68</v>
      </c>
      <c r="M20" s="81"/>
      <c r="S20" s="102"/>
    </row>
    <row r="21" spans="2:19" ht="19" x14ac:dyDescent="0.25">
      <c r="B21" s="85">
        <v>4</v>
      </c>
      <c r="C21" s="85">
        <v>154.13</v>
      </c>
      <c r="D21" s="81"/>
      <c r="E21" s="85">
        <v>3</v>
      </c>
      <c r="F21" s="85">
        <v>171.55</v>
      </c>
      <c r="G21" s="81"/>
      <c r="H21" s="85">
        <v>2</v>
      </c>
      <c r="I21" s="85">
        <v>152.72</v>
      </c>
      <c r="J21" s="81"/>
      <c r="K21" s="85">
        <v>3</v>
      </c>
      <c r="L21" s="85">
        <v>204.9</v>
      </c>
      <c r="M21" s="81"/>
      <c r="S21" s="102"/>
    </row>
    <row r="22" spans="2:19" ht="19" x14ac:dyDescent="0.25">
      <c r="B22" s="85">
        <v>5</v>
      </c>
      <c r="C22" s="85">
        <v>135.38999999999999</v>
      </c>
      <c r="D22" s="81"/>
      <c r="E22" s="85">
        <v>4</v>
      </c>
      <c r="F22" s="85">
        <v>177.56</v>
      </c>
      <c r="G22" s="81"/>
      <c r="H22" s="85">
        <v>3</v>
      </c>
      <c r="I22" s="85">
        <v>136.4</v>
      </c>
      <c r="J22" s="81"/>
      <c r="K22" s="85">
        <v>4</v>
      </c>
      <c r="L22" s="85">
        <v>188.5</v>
      </c>
      <c r="M22" s="81"/>
      <c r="S22" s="102"/>
    </row>
    <row r="23" spans="2:19" ht="19" x14ac:dyDescent="0.25">
      <c r="B23" s="85">
        <v>6</v>
      </c>
      <c r="C23" s="85">
        <v>136.49</v>
      </c>
      <c r="D23" s="81"/>
      <c r="E23" s="85">
        <v>5</v>
      </c>
      <c r="F23" s="85">
        <v>156.36000000000001</v>
      </c>
      <c r="G23" s="81"/>
      <c r="H23" s="85">
        <v>4</v>
      </c>
      <c r="I23" s="85">
        <v>130.09</v>
      </c>
      <c r="J23" s="81"/>
      <c r="K23" s="85">
        <v>5</v>
      </c>
      <c r="L23" s="85">
        <v>181.94</v>
      </c>
      <c r="M23" s="81"/>
      <c r="S23" s="102"/>
    </row>
    <row r="24" spans="2:19" s="85" customFormat="1" ht="19" x14ac:dyDescent="0.25">
      <c r="B24" s="85">
        <v>7</v>
      </c>
      <c r="C24" s="85">
        <v>139.41999999999999</v>
      </c>
      <c r="E24" s="85">
        <v>6</v>
      </c>
      <c r="F24" s="85">
        <v>162.79</v>
      </c>
      <c r="G24" s="81"/>
      <c r="H24" s="85">
        <v>5</v>
      </c>
      <c r="I24" s="85">
        <v>120.54</v>
      </c>
      <c r="J24" s="81"/>
      <c r="K24" s="85">
        <v>6</v>
      </c>
      <c r="L24" s="85">
        <v>200.28</v>
      </c>
      <c r="M24" s="81"/>
      <c r="S24" s="106"/>
    </row>
    <row r="25" spans="2:19" s="85" customFormat="1" ht="19" x14ac:dyDescent="0.25">
      <c r="B25" s="85">
        <v>8</v>
      </c>
      <c r="C25" s="85">
        <v>142.93</v>
      </c>
      <c r="E25" s="85">
        <v>7</v>
      </c>
      <c r="F25" s="85">
        <v>182.9</v>
      </c>
      <c r="H25" s="85">
        <v>6</v>
      </c>
      <c r="I25" s="85">
        <v>112.93</v>
      </c>
      <c r="J25" s="81"/>
      <c r="K25" s="85">
        <v>7</v>
      </c>
      <c r="L25" s="85">
        <v>209.98</v>
      </c>
      <c r="S25" s="103"/>
    </row>
    <row r="26" spans="2:19" s="85" customFormat="1" ht="19" x14ac:dyDescent="0.25">
      <c r="B26" s="85">
        <v>9</v>
      </c>
      <c r="C26" s="85">
        <v>149.15</v>
      </c>
      <c r="E26" s="85">
        <v>8</v>
      </c>
      <c r="F26" s="85">
        <v>193.43</v>
      </c>
      <c r="H26" s="85">
        <v>7</v>
      </c>
      <c r="I26" s="85">
        <v>142.08000000000001</v>
      </c>
      <c r="K26" s="85">
        <v>8</v>
      </c>
      <c r="L26" s="85">
        <v>197.31</v>
      </c>
    </row>
    <row r="27" spans="2:19" ht="19" x14ac:dyDescent="0.25">
      <c r="B27" s="86" t="s">
        <v>5</v>
      </c>
      <c r="C27" s="87">
        <f>AVERAGE(C18:C26)</f>
        <v>143.83111111111111</v>
      </c>
      <c r="D27" s="81"/>
      <c r="E27" s="85">
        <v>9</v>
      </c>
      <c r="F27" s="85">
        <v>174.55</v>
      </c>
      <c r="G27" s="85"/>
      <c r="H27" s="85">
        <v>8</v>
      </c>
      <c r="I27" s="85">
        <v>136.63</v>
      </c>
      <c r="J27" s="85"/>
      <c r="K27" s="85">
        <v>9</v>
      </c>
      <c r="L27" s="85">
        <v>196.7</v>
      </c>
      <c r="M27" s="85"/>
    </row>
    <row r="28" spans="2:19" ht="19" x14ac:dyDescent="0.25">
      <c r="B28" s="92" t="s">
        <v>6</v>
      </c>
      <c r="C28" s="96">
        <f>STDEVP(C18:C26)</f>
        <v>6.0186366939964921</v>
      </c>
      <c r="D28" s="81"/>
      <c r="E28" s="86" t="s">
        <v>5</v>
      </c>
      <c r="F28" s="87">
        <f>AVERAGE(F19:F27)</f>
        <v>183.62777777777779</v>
      </c>
      <c r="G28" s="81"/>
      <c r="H28" s="85">
        <v>9</v>
      </c>
      <c r="I28" s="85">
        <v>133.25</v>
      </c>
      <c r="J28" s="85"/>
      <c r="K28" s="86" t="s">
        <v>5</v>
      </c>
      <c r="L28" s="87">
        <f>AVERAGE(L19:L27)</f>
        <v>201.33</v>
      </c>
      <c r="M28" s="81"/>
    </row>
    <row r="29" spans="2:19" ht="19" x14ac:dyDescent="0.25">
      <c r="E29" s="94" t="s">
        <v>6</v>
      </c>
      <c r="F29" s="97">
        <f>STDEVP(F19:F27)</f>
        <v>21.375298192996077</v>
      </c>
      <c r="G29" s="81"/>
      <c r="H29" s="86" t="s">
        <v>5</v>
      </c>
      <c r="I29" s="87">
        <f>AVERAGE(I20:I28)</f>
        <v>137.31777777777779</v>
      </c>
      <c r="J29" s="81"/>
      <c r="K29" s="89" t="s">
        <v>6</v>
      </c>
      <c r="L29" s="90">
        <f>STDEVP(L19:L27)</f>
        <v>11.21701683455395</v>
      </c>
      <c r="M29" s="81"/>
    </row>
    <row r="30" spans="2:19" ht="19" x14ac:dyDescent="0.25">
      <c r="E30" s="81"/>
      <c r="F30" s="81"/>
      <c r="G30" s="81"/>
      <c r="H30" s="92" t="s">
        <v>6</v>
      </c>
      <c r="I30" s="96">
        <f>STDEVP(I20:I28)</f>
        <v>16.178271970473741</v>
      </c>
      <c r="J30" s="81"/>
      <c r="K30" s="81"/>
      <c r="L30" s="81"/>
      <c r="M30" s="81"/>
      <c r="N30" s="81"/>
      <c r="O30" s="81"/>
      <c r="P30" s="81"/>
      <c r="Q30" s="81"/>
      <c r="R30" s="81"/>
    </row>
    <row r="31" spans="2:19" ht="19" x14ac:dyDescent="0.25">
      <c r="E31" s="81"/>
      <c r="F31" s="81"/>
      <c r="G31" s="81"/>
      <c r="H31" s="103"/>
      <c r="I31" s="106"/>
      <c r="J31" s="81"/>
    </row>
    <row r="32" spans="2:19" ht="19" x14ac:dyDescent="0.25">
      <c r="E32" s="81"/>
      <c r="F32" s="81"/>
      <c r="G32" s="81"/>
      <c r="H32" s="103"/>
      <c r="I32" s="106"/>
      <c r="J32" s="81"/>
    </row>
    <row r="33" spans="2:13" ht="19" x14ac:dyDescent="0.25">
      <c r="B33" s="127" t="s">
        <v>27</v>
      </c>
      <c r="C33" s="127"/>
      <c r="D33" s="81"/>
      <c r="E33" s="134" t="s">
        <v>41</v>
      </c>
      <c r="F33" s="137"/>
      <c r="G33" s="81"/>
    </row>
    <row r="34" spans="2:13" ht="19" x14ac:dyDescent="0.25">
      <c r="B34" s="101" t="s">
        <v>48</v>
      </c>
      <c r="C34" s="83" t="s">
        <v>32</v>
      </c>
      <c r="D34" s="81"/>
      <c r="E34" s="107" t="s">
        <v>49</v>
      </c>
      <c r="F34" s="83" t="s">
        <v>32</v>
      </c>
      <c r="G34" s="81"/>
      <c r="H34" s="138" t="s">
        <v>47</v>
      </c>
      <c r="I34" s="136"/>
      <c r="J34" s="81"/>
      <c r="K34" s="132" t="s">
        <v>38</v>
      </c>
      <c r="L34" s="132"/>
      <c r="M34" s="81"/>
    </row>
    <row r="35" spans="2:13" ht="19" x14ac:dyDescent="0.25">
      <c r="B35" s="85">
        <v>1</v>
      </c>
      <c r="C35" s="85">
        <v>550.77</v>
      </c>
      <c r="D35" s="81"/>
      <c r="E35" s="85">
        <v>1</v>
      </c>
      <c r="F35" s="85">
        <v>832.23</v>
      </c>
      <c r="G35" s="81"/>
      <c r="H35" s="101" t="s">
        <v>48</v>
      </c>
      <c r="I35" s="83" t="s">
        <v>32</v>
      </c>
      <c r="J35" s="81"/>
      <c r="K35" s="101" t="s">
        <v>48</v>
      </c>
      <c r="L35" s="83" t="s">
        <v>32</v>
      </c>
      <c r="M35" s="81"/>
    </row>
    <row r="36" spans="2:13" ht="19" x14ac:dyDescent="0.25">
      <c r="B36" s="85">
        <v>2</v>
      </c>
      <c r="C36" s="85">
        <v>557.57000000000005</v>
      </c>
      <c r="D36" s="81"/>
      <c r="E36" s="85">
        <v>2</v>
      </c>
      <c r="F36" s="85">
        <v>927.24</v>
      </c>
      <c r="G36" s="81"/>
      <c r="H36" s="85">
        <v>1</v>
      </c>
      <c r="I36" s="85">
        <v>425.95</v>
      </c>
      <c r="J36" s="81"/>
      <c r="K36" s="85">
        <v>1</v>
      </c>
      <c r="L36" s="85">
        <v>736.95</v>
      </c>
      <c r="M36" s="81"/>
    </row>
    <row r="37" spans="2:13" ht="19" x14ac:dyDescent="0.25">
      <c r="B37" s="85">
        <v>3</v>
      </c>
      <c r="C37" s="85">
        <v>545.78</v>
      </c>
      <c r="D37" s="81"/>
      <c r="E37" s="85">
        <v>3</v>
      </c>
      <c r="F37" s="85">
        <v>972.48</v>
      </c>
      <c r="G37" s="81"/>
      <c r="H37" s="85">
        <v>2</v>
      </c>
      <c r="I37" s="85">
        <v>513.14</v>
      </c>
      <c r="J37" s="81"/>
      <c r="K37" s="85">
        <v>2</v>
      </c>
      <c r="L37" s="85">
        <v>703.7</v>
      </c>
      <c r="M37" s="81"/>
    </row>
    <row r="38" spans="2:13" ht="19" x14ac:dyDescent="0.25">
      <c r="B38" s="85">
        <v>4</v>
      </c>
      <c r="C38" s="85">
        <v>532.87</v>
      </c>
      <c r="D38" s="81"/>
      <c r="E38" s="85">
        <v>4</v>
      </c>
      <c r="F38" s="85">
        <v>989.13</v>
      </c>
      <c r="G38" s="81"/>
      <c r="H38" s="85">
        <v>3</v>
      </c>
      <c r="I38" s="85">
        <v>461.75</v>
      </c>
      <c r="J38" s="81"/>
      <c r="K38" s="85">
        <v>3</v>
      </c>
      <c r="L38" s="85">
        <v>729.49</v>
      </c>
      <c r="M38" s="81"/>
    </row>
    <row r="39" spans="2:13" ht="19" x14ac:dyDescent="0.25">
      <c r="B39" s="85">
        <v>5</v>
      </c>
      <c r="C39" s="85">
        <v>592.07000000000005</v>
      </c>
      <c r="D39" s="81"/>
      <c r="E39" s="85">
        <v>5</v>
      </c>
      <c r="F39" s="85">
        <v>974.75</v>
      </c>
      <c r="G39" s="81"/>
      <c r="H39" s="85">
        <v>4</v>
      </c>
      <c r="I39" s="85">
        <v>458.86</v>
      </c>
      <c r="J39" s="81"/>
      <c r="K39" s="85">
        <v>4</v>
      </c>
      <c r="L39" s="85">
        <v>719.06</v>
      </c>
      <c r="M39" s="81"/>
    </row>
    <row r="40" spans="2:13" ht="19" x14ac:dyDescent="0.25">
      <c r="B40" s="85">
        <v>6</v>
      </c>
      <c r="C40" s="85">
        <v>600.94000000000005</v>
      </c>
      <c r="D40" s="81"/>
      <c r="E40" s="85">
        <v>6</v>
      </c>
      <c r="F40" s="85">
        <v>988.95</v>
      </c>
      <c r="G40" s="81"/>
      <c r="H40" s="85">
        <v>5</v>
      </c>
      <c r="I40" s="85">
        <v>556.66999999999996</v>
      </c>
      <c r="J40" s="81"/>
      <c r="K40" s="85">
        <v>5</v>
      </c>
      <c r="L40" s="85">
        <v>804.44</v>
      </c>
      <c r="M40" s="81"/>
    </row>
    <row r="41" spans="2:13" ht="19" x14ac:dyDescent="0.25">
      <c r="B41" s="85">
        <v>7</v>
      </c>
      <c r="C41" s="85">
        <v>575.85</v>
      </c>
      <c r="D41" s="85"/>
      <c r="E41" s="85">
        <v>7</v>
      </c>
      <c r="F41" s="85">
        <v>910.59</v>
      </c>
      <c r="G41" s="85"/>
      <c r="H41" s="85">
        <v>6</v>
      </c>
      <c r="I41" s="85">
        <v>584.16999999999996</v>
      </c>
      <c r="J41" s="81"/>
      <c r="K41" s="85">
        <v>6</v>
      </c>
      <c r="L41" s="85">
        <v>775.95</v>
      </c>
      <c r="M41" s="81"/>
    </row>
    <row r="42" spans="2:13" ht="19" x14ac:dyDescent="0.25">
      <c r="B42" s="85">
        <v>8</v>
      </c>
      <c r="C42" s="85">
        <v>574.82000000000005</v>
      </c>
      <c r="D42" s="85"/>
      <c r="E42" s="85">
        <v>8</v>
      </c>
      <c r="F42" s="85">
        <v>950.99</v>
      </c>
      <c r="G42" s="85"/>
      <c r="H42" s="85">
        <v>7</v>
      </c>
      <c r="I42" s="85">
        <v>505.06</v>
      </c>
      <c r="J42" s="85"/>
      <c r="K42" s="85">
        <v>7</v>
      </c>
      <c r="L42" s="85">
        <v>756.45</v>
      </c>
      <c r="M42" s="85"/>
    </row>
    <row r="43" spans="2:13" ht="19" x14ac:dyDescent="0.25">
      <c r="B43" s="85">
        <v>9</v>
      </c>
      <c r="C43" s="85">
        <v>539.33000000000004</v>
      </c>
      <c r="D43" s="85"/>
      <c r="E43" s="85">
        <v>9</v>
      </c>
      <c r="F43" s="85">
        <v>980.81</v>
      </c>
      <c r="G43" s="85"/>
      <c r="H43" s="85">
        <v>8</v>
      </c>
      <c r="I43" s="85">
        <v>534.91</v>
      </c>
      <c r="J43" s="85"/>
      <c r="K43" s="85">
        <v>8</v>
      </c>
      <c r="L43" s="85">
        <v>754.07</v>
      </c>
      <c r="M43" s="85"/>
    </row>
    <row r="44" spans="2:13" ht="19" x14ac:dyDescent="0.25">
      <c r="B44" s="86" t="s">
        <v>5</v>
      </c>
      <c r="C44" s="87">
        <f>AVERAGE(C35:C43)</f>
        <v>563.33333333333337</v>
      </c>
      <c r="D44" s="81"/>
      <c r="E44" s="86" t="s">
        <v>5</v>
      </c>
      <c r="F44" s="87">
        <f>AVERAGE(F35:F43)</f>
        <v>947.46333333333337</v>
      </c>
      <c r="G44" s="81"/>
      <c r="H44" s="85">
        <v>9</v>
      </c>
      <c r="I44" s="85">
        <v>460.31</v>
      </c>
      <c r="J44" s="85"/>
      <c r="K44" s="85">
        <v>9</v>
      </c>
      <c r="L44" s="85">
        <v>724.28</v>
      </c>
      <c r="M44" s="85"/>
    </row>
    <row r="45" spans="2:13" ht="19" x14ac:dyDescent="0.25">
      <c r="B45" s="83" t="s">
        <v>6</v>
      </c>
      <c r="C45" s="88">
        <f>STDEVP(C35:C43)</f>
        <v>22.440081699197698</v>
      </c>
      <c r="D45" s="81"/>
      <c r="E45" s="83" t="s">
        <v>6</v>
      </c>
      <c r="F45" s="88">
        <f>STDEVP(F35:F43)</f>
        <v>48.303939337858928</v>
      </c>
      <c r="G45" s="81"/>
      <c r="H45" s="86" t="s">
        <v>5</v>
      </c>
      <c r="I45" s="87">
        <f>AVERAGE(I36:I44)</f>
        <v>500.0911111111111</v>
      </c>
      <c r="J45" s="81"/>
      <c r="K45" s="86" t="s">
        <v>5</v>
      </c>
      <c r="L45" s="87">
        <f>AVERAGE(L36:L44)</f>
        <v>744.93222222222221</v>
      </c>
      <c r="M45" s="81"/>
    </row>
    <row r="46" spans="2:13" ht="19" x14ac:dyDescent="0.25">
      <c r="B46" s="81"/>
      <c r="C46" s="81"/>
      <c r="D46" s="81"/>
      <c r="E46" s="81"/>
      <c r="F46" s="81"/>
      <c r="G46" s="81"/>
      <c r="H46" s="83" t="s">
        <v>6</v>
      </c>
      <c r="I46" s="88">
        <f>STDEVP(I36:I44)</f>
        <v>49.3594920387253</v>
      </c>
      <c r="J46" s="81"/>
      <c r="K46" s="89" t="s">
        <v>6</v>
      </c>
      <c r="L46" s="90">
        <f>STDEVP(L36:L44)</f>
        <v>29.472391516950168</v>
      </c>
      <c r="M46" s="81"/>
    </row>
    <row r="47" spans="2:13" ht="19" x14ac:dyDescent="0.25"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</row>
    <row r="48" spans="2:13" ht="19" x14ac:dyDescent="0.25">
      <c r="B48" s="127" t="s">
        <v>27</v>
      </c>
      <c r="C48" s="127"/>
      <c r="D48" s="81"/>
      <c r="E48" s="81"/>
      <c r="F48" s="81"/>
      <c r="G48" s="81"/>
      <c r="H48" s="81"/>
      <c r="I48" s="81"/>
      <c r="J48" s="81"/>
      <c r="K48" s="81"/>
      <c r="L48" s="81"/>
      <c r="M48" s="81"/>
    </row>
    <row r="49" spans="2:13" ht="19" x14ac:dyDescent="0.25">
      <c r="B49" s="104" t="s">
        <v>50</v>
      </c>
      <c r="C49" s="108" t="s">
        <v>34</v>
      </c>
      <c r="D49" s="81"/>
      <c r="E49" s="134" t="s">
        <v>41</v>
      </c>
      <c r="F49" s="137"/>
      <c r="G49" s="81"/>
      <c r="H49" s="81"/>
      <c r="I49" s="81"/>
      <c r="J49" s="81"/>
      <c r="K49" s="81"/>
      <c r="L49" s="81"/>
      <c r="M49" s="81"/>
    </row>
    <row r="50" spans="2:13" ht="19" x14ac:dyDescent="0.25">
      <c r="B50" s="85">
        <v>1</v>
      </c>
      <c r="C50" s="85">
        <v>114.99</v>
      </c>
      <c r="D50" s="81"/>
      <c r="E50" s="105" t="s">
        <v>48</v>
      </c>
      <c r="F50" s="94" t="s">
        <v>34</v>
      </c>
      <c r="G50" s="81"/>
      <c r="H50" s="81"/>
      <c r="I50" s="81"/>
      <c r="J50" s="81"/>
      <c r="K50" s="130" t="s">
        <v>46</v>
      </c>
      <c r="L50" s="132"/>
      <c r="M50" s="81"/>
    </row>
    <row r="51" spans="2:13" ht="19" x14ac:dyDescent="0.25">
      <c r="B51" s="85">
        <v>2</v>
      </c>
      <c r="C51" s="85">
        <v>118.29</v>
      </c>
      <c r="D51" s="81"/>
      <c r="E51" s="85">
        <v>1</v>
      </c>
      <c r="F51" s="85">
        <v>200.96</v>
      </c>
      <c r="G51" s="81"/>
      <c r="H51" s="138" t="s">
        <v>26</v>
      </c>
      <c r="I51" s="136"/>
      <c r="J51" s="81"/>
      <c r="K51" s="104" t="s">
        <v>48</v>
      </c>
      <c r="L51" s="92" t="s">
        <v>34</v>
      </c>
      <c r="M51" s="81"/>
    </row>
    <row r="52" spans="2:13" ht="19" x14ac:dyDescent="0.25">
      <c r="B52" s="85">
        <v>3</v>
      </c>
      <c r="C52" s="85">
        <v>123.04</v>
      </c>
      <c r="D52" s="81"/>
      <c r="E52" s="85">
        <v>2</v>
      </c>
      <c r="F52" s="85">
        <v>177.77</v>
      </c>
      <c r="G52" s="81"/>
      <c r="H52" s="104" t="s">
        <v>48</v>
      </c>
      <c r="I52" s="92" t="s">
        <v>34</v>
      </c>
      <c r="J52" s="81"/>
      <c r="K52" s="85">
        <v>1</v>
      </c>
      <c r="L52" s="85">
        <v>178.8</v>
      </c>
      <c r="M52" s="81"/>
    </row>
    <row r="53" spans="2:13" ht="19" x14ac:dyDescent="0.25">
      <c r="B53" s="85">
        <v>4</v>
      </c>
      <c r="C53" s="85">
        <v>101.77</v>
      </c>
      <c r="D53" s="81"/>
      <c r="E53" s="85">
        <v>3</v>
      </c>
      <c r="F53" s="85">
        <v>107.51</v>
      </c>
      <c r="G53" s="81"/>
      <c r="H53" s="85">
        <v>1</v>
      </c>
      <c r="I53" s="85">
        <v>102.94</v>
      </c>
      <c r="J53" s="81"/>
      <c r="K53" s="85">
        <v>2</v>
      </c>
      <c r="L53" s="85">
        <v>146.13</v>
      </c>
      <c r="M53" s="81"/>
    </row>
    <row r="54" spans="2:13" ht="19" x14ac:dyDescent="0.25">
      <c r="B54" s="85">
        <v>5</v>
      </c>
      <c r="C54" s="85">
        <v>108.49</v>
      </c>
      <c r="D54" s="81"/>
      <c r="E54" s="85">
        <v>4</v>
      </c>
      <c r="F54" s="85">
        <v>180.19</v>
      </c>
      <c r="G54" s="81"/>
      <c r="H54" s="85">
        <v>2</v>
      </c>
      <c r="I54" s="85">
        <v>105.6</v>
      </c>
      <c r="J54" s="81"/>
      <c r="K54" s="85">
        <v>3</v>
      </c>
      <c r="L54" s="85">
        <v>188.55</v>
      </c>
      <c r="M54" s="81"/>
    </row>
    <row r="55" spans="2:13" ht="19" x14ac:dyDescent="0.25">
      <c r="B55" s="85">
        <v>6</v>
      </c>
      <c r="C55" s="85">
        <v>100.66</v>
      </c>
      <c r="D55" s="81"/>
      <c r="E55" s="85">
        <v>5</v>
      </c>
      <c r="F55" s="85">
        <v>171.97</v>
      </c>
      <c r="G55" s="81"/>
      <c r="H55" s="85">
        <v>3</v>
      </c>
      <c r="I55" s="85">
        <v>102.94</v>
      </c>
      <c r="J55" s="81"/>
      <c r="K55" s="85">
        <v>4</v>
      </c>
      <c r="L55" s="85">
        <v>167.2</v>
      </c>
      <c r="M55" s="81"/>
    </row>
    <row r="56" spans="2:13" ht="19" x14ac:dyDescent="0.25">
      <c r="B56" s="85">
        <v>7</v>
      </c>
      <c r="C56" s="85">
        <v>107.83</v>
      </c>
      <c r="D56" s="85"/>
      <c r="E56" s="85">
        <v>6</v>
      </c>
      <c r="F56" s="85">
        <v>202.55</v>
      </c>
      <c r="G56" s="81"/>
      <c r="H56" s="85">
        <v>4</v>
      </c>
      <c r="I56" s="85">
        <v>98.7</v>
      </c>
      <c r="J56" s="81"/>
      <c r="K56" s="85">
        <v>5</v>
      </c>
      <c r="L56" s="85">
        <v>164.76</v>
      </c>
      <c r="M56" s="81"/>
    </row>
    <row r="57" spans="2:13" ht="19" x14ac:dyDescent="0.25">
      <c r="B57" s="85">
        <v>8</v>
      </c>
      <c r="C57" s="85">
        <v>113.39</v>
      </c>
      <c r="D57" s="85"/>
      <c r="E57" s="85">
        <v>7</v>
      </c>
      <c r="F57" s="85">
        <v>201.76</v>
      </c>
      <c r="G57" s="85"/>
      <c r="H57" s="85">
        <v>5</v>
      </c>
      <c r="I57" s="85">
        <v>93.82</v>
      </c>
      <c r="J57" s="81"/>
      <c r="K57" s="85">
        <v>6</v>
      </c>
      <c r="L57" s="85">
        <v>189.43</v>
      </c>
      <c r="M57" s="81"/>
    </row>
    <row r="58" spans="2:13" ht="19" x14ac:dyDescent="0.25">
      <c r="B58" s="85">
        <v>9</v>
      </c>
      <c r="C58" s="85">
        <v>112.41</v>
      </c>
      <c r="D58" s="85"/>
      <c r="E58" s="85">
        <v>8</v>
      </c>
      <c r="F58" s="85">
        <v>174.87</v>
      </c>
      <c r="G58" s="85"/>
      <c r="H58" s="85">
        <v>6</v>
      </c>
      <c r="I58" s="85">
        <v>102.31</v>
      </c>
      <c r="J58" s="81"/>
      <c r="K58" s="85">
        <v>7</v>
      </c>
      <c r="L58" s="85">
        <v>184.12</v>
      </c>
      <c r="M58" s="85"/>
    </row>
    <row r="59" spans="2:13" ht="19" x14ac:dyDescent="0.25">
      <c r="B59" s="86" t="s">
        <v>5</v>
      </c>
      <c r="C59" s="87">
        <f>AVERAGE(C50:C58)</f>
        <v>111.20777777777776</v>
      </c>
      <c r="D59" s="81"/>
      <c r="E59" s="85">
        <v>9</v>
      </c>
      <c r="F59" s="85">
        <v>143.85</v>
      </c>
      <c r="G59" s="85"/>
      <c r="H59" s="85">
        <v>7</v>
      </c>
      <c r="I59" s="85">
        <v>102.63</v>
      </c>
      <c r="J59" s="85"/>
      <c r="K59" s="85">
        <v>8</v>
      </c>
      <c r="L59" s="85">
        <v>155.44999999999999</v>
      </c>
      <c r="M59" s="85"/>
    </row>
    <row r="60" spans="2:13" ht="19" x14ac:dyDescent="0.25">
      <c r="B60" s="92" t="s">
        <v>6</v>
      </c>
      <c r="C60" s="96">
        <f>STDEVP(C50:C58)</f>
        <v>6.9104989010728053</v>
      </c>
      <c r="D60" s="81"/>
      <c r="E60" s="86" t="s">
        <v>5</v>
      </c>
      <c r="F60" s="87">
        <f>AVERAGE(F51:F59)</f>
        <v>173.49222222222221</v>
      </c>
      <c r="G60" s="81"/>
      <c r="H60" s="85">
        <v>8</v>
      </c>
      <c r="I60" s="85">
        <v>99.71</v>
      </c>
      <c r="J60" s="85"/>
      <c r="K60" s="85">
        <v>9</v>
      </c>
      <c r="L60" s="85">
        <v>177.88</v>
      </c>
      <c r="M60" s="85"/>
    </row>
    <row r="61" spans="2:13" ht="19" x14ac:dyDescent="0.25">
      <c r="E61" s="94" t="s">
        <v>6</v>
      </c>
      <c r="F61" s="97">
        <f>STDEVP(F51:F59)</f>
        <v>29.245304571950996</v>
      </c>
      <c r="G61" s="81"/>
      <c r="H61" s="85">
        <v>9</v>
      </c>
      <c r="I61" s="85">
        <v>100.82</v>
      </c>
      <c r="J61" s="85"/>
      <c r="K61" s="86" t="s">
        <v>5</v>
      </c>
      <c r="L61" s="87">
        <f>AVERAGE(L52:L60)</f>
        <v>172.48000000000002</v>
      </c>
      <c r="M61" s="81"/>
    </row>
    <row r="62" spans="2:13" ht="19" x14ac:dyDescent="0.25">
      <c r="H62" s="86" t="s">
        <v>5</v>
      </c>
      <c r="I62" s="87">
        <f>AVERAGE(I53:I61)</f>
        <v>101.05222222222223</v>
      </c>
      <c r="J62" s="81"/>
      <c r="K62" s="89" t="s">
        <v>6</v>
      </c>
      <c r="L62" s="90">
        <f>STDEVP(L52:L60)</f>
        <v>14.228139567615848</v>
      </c>
      <c r="M62" s="81"/>
    </row>
    <row r="63" spans="2:13" ht="19" x14ac:dyDescent="0.25">
      <c r="H63" s="92" t="s">
        <v>6</v>
      </c>
      <c r="I63" s="96">
        <f>STDEVP(I53:I61)</f>
        <v>3.1898198408819192</v>
      </c>
      <c r="J63" s="81"/>
    </row>
    <row r="64" spans="2:13" ht="19" x14ac:dyDescent="0.25">
      <c r="H64" s="103"/>
      <c r="I64" s="106"/>
      <c r="J64" s="81"/>
    </row>
    <row r="65" spans="2:12" ht="19" x14ac:dyDescent="0.25">
      <c r="B65" s="127" t="s">
        <v>27</v>
      </c>
      <c r="C65" s="127"/>
      <c r="E65" s="134" t="s">
        <v>41</v>
      </c>
      <c r="F65" s="135"/>
    </row>
    <row r="66" spans="2:12" ht="19" x14ac:dyDescent="0.25">
      <c r="B66" s="101" t="s">
        <v>51</v>
      </c>
      <c r="C66" s="83" t="s">
        <v>32</v>
      </c>
      <c r="E66" s="101" t="s">
        <v>51</v>
      </c>
      <c r="F66" s="83" t="s">
        <v>32</v>
      </c>
      <c r="H66" s="138" t="s">
        <v>47</v>
      </c>
      <c r="I66" s="136"/>
      <c r="K66" s="130" t="s">
        <v>46</v>
      </c>
      <c r="L66" s="132"/>
    </row>
    <row r="67" spans="2:12" ht="19" x14ac:dyDescent="0.25">
      <c r="B67" s="85">
        <v>1</v>
      </c>
      <c r="C67" s="85">
        <v>282.14</v>
      </c>
      <c r="E67" s="85">
        <v>1</v>
      </c>
      <c r="F67" s="85">
        <v>403.76</v>
      </c>
      <c r="H67" s="101" t="s">
        <v>51</v>
      </c>
      <c r="I67" s="83" t="s">
        <v>32</v>
      </c>
      <c r="K67" s="101" t="s">
        <v>51</v>
      </c>
      <c r="L67" s="83" t="s">
        <v>32</v>
      </c>
    </row>
    <row r="68" spans="2:12" ht="19" x14ac:dyDescent="0.25">
      <c r="B68" s="85">
        <v>2</v>
      </c>
      <c r="C68" s="85">
        <v>290.05</v>
      </c>
      <c r="E68" s="85">
        <v>2</v>
      </c>
      <c r="F68" s="85">
        <v>388.85</v>
      </c>
      <c r="H68" s="85">
        <v>1</v>
      </c>
      <c r="I68" s="85">
        <v>267.89</v>
      </c>
      <c r="K68" s="85">
        <v>1</v>
      </c>
      <c r="L68" s="85">
        <v>353.11</v>
      </c>
    </row>
    <row r="69" spans="2:12" ht="19" x14ac:dyDescent="0.25">
      <c r="B69" s="85">
        <v>3</v>
      </c>
      <c r="C69" s="85">
        <v>303.08999999999997</v>
      </c>
      <c r="E69" s="85">
        <v>3</v>
      </c>
      <c r="F69" s="85">
        <v>436.68</v>
      </c>
      <c r="H69" s="85">
        <v>2</v>
      </c>
      <c r="I69" s="85">
        <v>196.17</v>
      </c>
      <c r="K69" s="85">
        <v>2</v>
      </c>
      <c r="L69" s="85">
        <v>319.68</v>
      </c>
    </row>
    <row r="70" spans="2:12" ht="19" x14ac:dyDescent="0.25">
      <c r="B70" s="85">
        <v>4</v>
      </c>
      <c r="C70" s="85">
        <v>280.57</v>
      </c>
      <c r="E70" s="85">
        <v>4</v>
      </c>
      <c r="F70" s="85">
        <v>416.2</v>
      </c>
      <c r="H70" s="85">
        <v>3</v>
      </c>
      <c r="I70" s="85">
        <v>271.11</v>
      </c>
      <c r="K70" s="85">
        <v>3</v>
      </c>
      <c r="L70" s="85">
        <v>330.43</v>
      </c>
    </row>
    <row r="71" spans="2:12" ht="19" x14ac:dyDescent="0.25">
      <c r="B71" s="85">
        <v>5</v>
      </c>
      <c r="C71" s="85">
        <v>334.58</v>
      </c>
      <c r="E71" s="85">
        <v>5</v>
      </c>
      <c r="F71" s="85">
        <v>413.85</v>
      </c>
      <c r="H71" s="85">
        <v>4</v>
      </c>
      <c r="I71" s="85">
        <v>276.41000000000003</v>
      </c>
      <c r="K71" s="85">
        <v>4</v>
      </c>
      <c r="L71" s="85">
        <v>301.86</v>
      </c>
    </row>
    <row r="72" spans="2:12" ht="19" x14ac:dyDescent="0.25">
      <c r="B72" s="85">
        <v>6</v>
      </c>
      <c r="C72" s="85">
        <v>241.93</v>
      </c>
      <c r="E72" s="85">
        <v>6</v>
      </c>
      <c r="F72" s="85">
        <v>454.18</v>
      </c>
      <c r="H72" s="85">
        <v>5</v>
      </c>
      <c r="I72" s="85">
        <v>201.32</v>
      </c>
      <c r="K72" s="85">
        <v>5</v>
      </c>
      <c r="L72" s="85">
        <v>305.2</v>
      </c>
    </row>
    <row r="73" spans="2:12" ht="19" x14ac:dyDescent="0.25">
      <c r="B73" s="85">
        <v>7</v>
      </c>
      <c r="C73" s="85">
        <v>262.04000000000002</v>
      </c>
      <c r="E73" s="85">
        <v>7</v>
      </c>
      <c r="F73" s="85">
        <v>428.97</v>
      </c>
      <c r="H73" s="85">
        <v>6</v>
      </c>
      <c r="I73" s="85">
        <v>208.97</v>
      </c>
      <c r="K73" s="85">
        <v>6</v>
      </c>
      <c r="L73" s="85">
        <v>330.47</v>
      </c>
    </row>
    <row r="74" spans="2:12" ht="19" x14ac:dyDescent="0.25">
      <c r="B74" s="85">
        <v>8</v>
      </c>
      <c r="C74" s="85">
        <v>312.32</v>
      </c>
      <c r="E74" s="85">
        <v>8</v>
      </c>
      <c r="F74" s="85">
        <v>401.35</v>
      </c>
      <c r="H74" s="85">
        <v>7</v>
      </c>
      <c r="I74" s="85">
        <v>238.43</v>
      </c>
      <c r="K74" s="85">
        <v>7</v>
      </c>
      <c r="L74" s="85">
        <v>341.79</v>
      </c>
    </row>
    <row r="75" spans="2:12" ht="19" x14ac:dyDescent="0.25">
      <c r="B75" s="85">
        <v>9</v>
      </c>
      <c r="C75" s="85">
        <v>291.83</v>
      </c>
      <c r="E75" s="85">
        <v>9</v>
      </c>
      <c r="F75" s="85">
        <v>426.44</v>
      </c>
      <c r="H75" s="85">
        <v>8</v>
      </c>
      <c r="I75" s="85">
        <v>198.75</v>
      </c>
      <c r="K75" s="85">
        <v>8</v>
      </c>
      <c r="L75" s="85">
        <v>312.44</v>
      </c>
    </row>
    <row r="76" spans="2:12" ht="19" x14ac:dyDescent="0.25">
      <c r="B76" s="86" t="s">
        <v>5</v>
      </c>
      <c r="C76" s="87">
        <f>AVERAGE(C67:C75)</f>
        <v>288.72777777777776</v>
      </c>
      <c r="E76" s="86" t="s">
        <v>5</v>
      </c>
      <c r="F76" s="87">
        <f>AVERAGE(F67:F75)</f>
        <v>418.91999999999996</v>
      </c>
      <c r="H76" s="85">
        <v>9</v>
      </c>
      <c r="I76" s="85">
        <v>273.76</v>
      </c>
      <c r="K76" s="85">
        <v>9</v>
      </c>
      <c r="L76" s="85">
        <v>316.14999999999998</v>
      </c>
    </row>
    <row r="77" spans="2:12" ht="19" x14ac:dyDescent="0.25">
      <c r="B77" s="83" t="s">
        <v>6</v>
      </c>
      <c r="C77" s="88">
        <f>STDEVP(C67:C75)</f>
        <v>25.579684550994653</v>
      </c>
      <c r="E77" s="83" t="s">
        <v>6</v>
      </c>
      <c r="F77" s="88">
        <f>STDEVP(F67:F75)</f>
        <v>18.832822411948772</v>
      </c>
      <c r="H77" s="86" t="s">
        <v>5</v>
      </c>
      <c r="I77" s="87">
        <f>AVERAGE(I68:I76)</f>
        <v>236.97888888888889</v>
      </c>
      <c r="K77" s="86" t="s">
        <v>5</v>
      </c>
      <c r="L77" s="87">
        <f>AVERAGE(L68:L76)</f>
        <v>323.45888888888891</v>
      </c>
    </row>
    <row r="78" spans="2:12" ht="19" x14ac:dyDescent="0.25">
      <c r="B78" s="81"/>
      <c r="C78" s="81"/>
      <c r="E78" s="81"/>
      <c r="F78" s="81"/>
      <c r="H78" s="83" t="s">
        <v>6</v>
      </c>
      <c r="I78" s="88">
        <f>STDEVP(I68:I76)</f>
        <v>33.686570830539978</v>
      </c>
      <c r="K78" s="89" t="s">
        <v>6</v>
      </c>
      <c r="L78" s="90">
        <f>STDEVP(L68:L76)</f>
        <v>15.99300155585037</v>
      </c>
    </row>
    <row r="79" spans="2:12" ht="19" x14ac:dyDescent="0.25">
      <c r="B79" s="81"/>
      <c r="C79" s="81"/>
      <c r="E79" s="81"/>
      <c r="F79" s="81"/>
      <c r="H79" s="81"/>
      <c r="I79" s="81"/>
      <c r="K79" s="81"/>
      <c r="L79" s="81"/>
    </row>
    <row r="80" spans="2:12" ht="19" x14ac:dyDescent="0.25">
      <c r="B80" s="127" t="s">
        <v>27</v>
      </c>
      <c r="C80" s="127"/>
      <c r="E80" s="81"/>
      <c r="F80" s="81"/>
      <c r="H80" s="81"/>
      <c r="I80" s="81"/>
      <c r="K80" s="81"/>
      <c r="L80" s="81"/>
    </row>
    <row r="81" spans="2:12" ht="19" x14ac:dyDescent="0.25">
      <c r="B81" s="104" t="s">
        <v>52</v>
      </c>
      <c r="C81" s="108" t="s">
        <v>34</v>
      </c>
      <c r="E81" s="137" t="s">
        <v>53</v>
      </c>
      <c r="F81" s="137"/>
      <c r="H81" s="138" t="s">
        <v>26</v>
      </c>
      <c r="I81" s="136"/>
      <c r="K81" s="81"/>
      <c r="L81" s="81"/>
    </row>
    <row r="82" spans="2:12" ht="19" x14ac:dyDescent="0.25">
      <c r="B82" s="85">
        <v>1</v>
      </c>
      <c r="C82" s="85">
        <v>94.25</v>
      </c>
      <c r="E82" s="94" t="s">
        <v>51</v>
      </c>
      <c r="F82" s="94" t="s">
        <v>34</v>
      </c>
      <c r="H82" s="104" t="s">
        <v>51</v>
      </c>
      <c r="I82" s="92" t="s">
        <v>34</v>
      </c>
      <c r="K82" s="130" t="s">
        <v>46</v>
      </c>
      <c r="L82" s="132"/>
    </row>
    <row r="83" spans="2:12" ht="19" x14ac:dyDescent="0.25">
      <c r="B83" s="85">
        <v>2</v>
      </c>
      <c r="C83" s="85">
        <v>112.84</v>
      </c>
      <c r="E83" s="85">
        <v>1</v>
      </c>
      <c r="F83" s="85">
        <v>120.08</v>
      </c>
      <c r="H83" s="85">
        <v>1</v>
      </c>
      <c r="I83" s="85">
        <v>78.959999999999994</v>
      </c>
      <c r="K83" s="104" t="s">
        <v>51</v>
      </c>
      <c r="L83" s="92" t="s">
        <v>34</v>
      </c>
    </row>
    <row r="84" spans="2:12" ht="19" x14ac:dyDescent="0.25">
      <c r="B84" s="85">
        <v>3</v>
      </c>
      <c r="C84" s="85">
        <v>100.31</v>
      </c>
      <c r="E84" s="85">
        <v>2</v>
      </c>
      <c r="F84" s="85">
        <v>134.72</v>
      </c>
      <c r="H84" s="85">
        <v>2</v>
      </c>
      <c r="I84" s="85">
        <v>67.16</v>
      </c>
      <c r="K84" s="85">
        <v>1</v>
      </c>
      <c r="L84" s="85">
        <v>110.57</v>
      </c>
    </row>
    <row r="85" spans="2:12" ht="19" x14ac:dyDescent="0.25">
      <c r="B85" s="85">
        <v>4</v>
      </c>
      <c r="C85" s="85">
        <v>102.08</v>
      </c>
      <c r="E85" s="85">
        <v>3</v>
      </c>
      <c r="F85" s="85">
        <v>122.08</v>
      </c>
      <c r="H85" s="85">
        <v>3</v>
      </c>
      <c r="I85" s="85">
        <v>96.29</v>
      </c>
      <c r="K85" s="85">
        <v>2</v>
      </c>
      <c r="L85" s="85">
        <v>104.07</v>
      </c>
    </row>
    <row r="86" spans="2:12" ht="19" x14ac:dyDescent="0.25">
      <c r="B86" s="85">
        <v>5</v>
      </c>
      <c r="C86" s="85">
        <v>92.45</v>
      </c>
      <c r="E86" s="85">
        <v>4</v>
      </c>
      <c r="F86" s="85">
        <v>104.69</v>
      </c>
      <c r="H86" s="85">
        <v>4</v>
      </c>
      <c r="I86" s="85">
        <v>93.14</v>
      </c>
      <c r="K86" s="85">
        <v>3</v>
      </c>
      <c r="L86" s="85">
        <v>100.1</v>
      </c>
    </row>
    <row r="87" spans="2:12" ht="19" x14ac:dyDescent="0.25">
      <c r="B87" s="85">
        <v>6</v>
      </c>
      <c r="C87" s="85">
        <v>103.15</v>
      </c>
      <c r="E87" s="85">
        <v>5</v>
      </c>
      <c r="F87" s="85">
        <v>130.80000000000001</v>
      </c>
      <c r="H87" s="85">
        <v>5</v>
      </c>
      <c r="I87" s="85">
        <v>87.98</v>
      </c>
      <c r="K87" s="85">
        <v>4</v>
      </c>
      <c r="L87" s="85">
        <v>108.62</v>
      </c>
    </row>
    <row r="88" spans="2:12" ht="19" x14ac:dyDescent="0.25">
      <c r="B88" s="85">
        <v>7</v>
      </c>
      <c r="C88" s="85">
        <v>98.7</v>
      </c>
      <c r="E88" s="85">
        <v>6</v>
      </c>
      <c r="F88" s="85">
        <v>112.08</v>
      </c>
      <c r="H88" s="85">
        <v>6</v>
      </c>
      <c r="I88" s="85">
        <v>95.18</v>
      </c>
      <c r="K88" s="85">
        <v>5</v>
      </c>
      <c r="L88" s="85">
        <v>107.88</v>
      </c>
    </row>
    <row r="89" spans="2:12" ht="19" x14ac:dyDescent="0.25">
      <c r="B89" s="85">
        <v>8</v>
      </c>
      <c r="C89" s="85">
        <v>102.65</v>
      </c>
      <c r="E89" s="85">
        <v>7</v>
      </c>
      <c r="F89" s="85">
        <v>116.08</v>
      </c>
      <c r="H89" s="85">
        <v>7</v>
      </c>
      <c r="I89" s="85">
        <v>87.07</v>
      </c>
      <c r="K89" s="85">
        <v>6</v>
      </c>
      <c r="L89" s="85">
        <v>115.48</v>
      </c>
    </row>
    <row r="90" spans="2:12" ht="19" x14ac:dyDescent="0.25">
      <c r="B90" s="85">
        <v>9</v>
      </c>
      <c r="C90" s="85">
        <v>101.2</v>
      </c>
      <c r="E90" s="85">
        <v>8</v>
      </c>
      <c r="F90" s="85">
        <v>132.77000000000001</v>
      </c>
      <c r="H90" s="85">
        <v>8</v>
      </c>
      <c r="I90" s="85">
        <v>77.569999999999993</v>
      </c>
      <c r="K90" s="85">
        <v>7</v>
      </c>
      <c r="L90" s="85">
        <v>113.03</v>
      </c>
    </row>
    <row r="91" spans="2:12" ht="19" x14ac:dyDescent="0.25">
      <c r="B91" s="86" t="s">
        <v>5</v>
      </c>
      <c r="C91" s="87">
        <f>AVERAGE(C82:C90)</f>
        <v>100.84777777777778</v>
      </c>
      <c r="E91" s="85">
        <v>9</v>
      </c>
      <c r="F91" s="85">
        <v>113.39</v>
      </c>
      <c r="H91" s="85">
        <v>9</v>
      </c>
      <c r="I91" s="85">
        <v>94.72</v>
      </c>
      <c r="K91" s="85">
        <v>8</v>
      </c>
      <c r="L91" s="85">
        <v>105.98</v>
      </c>
    </row>
    <row r="92" spans="2:12" ht="19" x14ac:dyDescent="0.25">
      <c r="B92" s="92" t="s">
        <v>6</v>
      </c>
      <c r="C92" s="96">
        <f>STDEVP(C82:C90)</f>
        <v>5.5071625639863626</v>
      </c>
      <c r="E92" s="86" t="s">
        <v>5</v>
      </c>
      <c r="F92" s="87">
        <f>AVERAGE(F83:F91)</f>
        <v>120.74333333333334</v>
      </c>
      <c r="H92" s="86" t="s">
        <v>5</v>
      </c>
      <c r="I92" s="87">
        <f>AVERAGE(I83:I91)</f>
        <v>86.452222222222218</v>
      </c>
      <c r="K92" s="85">
        <v>9</v>
      </c>
      <c r="L92" s="85">
        <v>104.36</v>
      </c>
    </row>
    <row r="93" spans="2:12" ht="19" x14ac:dyDescent="0.25">
      <c r="E93" s="94" t="s">
        <v>6</v>
      </c>
      <c r="F93" s="97">
        <f>STDEVP(F83:F91)</f>
        <v>9.7292925402278563</v>
      </c>
      <c r="H93" s="92" t="s">
        <v>6</v>
      </c>
      <c r="I93" s="96">
        <f>STDEVP(I83:I91)</f>
        <v>9.4043214390192045</v>
      </c>
      <c r="K93" s="86" t="s">
        <v>5</v>
      </c>
      <c r="L93" s="87">
        <f>AVERAGE(L84:L92)</f>
        <v>107.78777777777778</v>
      </c>
    </row>
    <row r="94" spans="2:12" ht="19" x14ac:dyDescent="0.25">
      <c r="K94" s="89" t="s">
        <v>6</v>
      </c>
      <c r="L94" s="90">
        <f>STDEVP(L84:L92)</f>
        <v>4.5096754694219614</v>
      </c>
    </row>
  </sheetData>
  <mergeCells count="24">
    <mergeCell ref="B80:C80"/>
    <mergeCell ref="E81:F81"/>
    <mergeCell ref="H81:I81"/>
    <mergeCell ref="K82:L82"/>
    <mergeCell ref="E49:F49"/>
    <mergeCell ref="K50:L50"/>
    <mergeCell ref="H51:I51"/>
    <mergeCell ref="B65:C65"/>
    <mergeCell ref="E65:F65"/>
    <mergeCell ref="H66:I66"/>
    <mergeCell ref="K66:L66"/>
    <mergeCell ref="B48:C48"/>
    <mergeCell ref="B1:C1"/>
    <mergeCell ref="E1:F1"/>
    <mergeCell ref="H1:I1"/>
    <mergeCell ref="K1:L1"/>
    <mergeCell ref="B16:C16"/>
    <mergeCell ref="E17:F17"/>
    <mergeCell ref="K17:L17"/>
    <mergeCell ref="H18:I18"/>
    <mergeCell ref="B33:C33"/>
    <mergeCell ref="E33:F33"/>
    <mergeCell ref="H34:I34"/>
    <mergeCell ref="K34:L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F0E0C-A7AD-5C4E-9DAA-5E3741D6B8CE}">
  <dimension ref="B3:BC28"/>
  <sheetViews>
    <sheetView workbookViewId="0">
      <selection activeCell="H15" sqref="H15"/>
    </sheetView>
  </sheetViews>
  <sheetFormatPr baseColWidth="10" defaultRowHeight="16" x14ac:dyDescent="0.2"/>
  <cols>
    <col min="1" max="16384" width="10.83203125" style="40"/>
  </cols>
  <sheetData>
    <row r="3" spans="2:55" ht="19" x14ac:dyDescent="0.25">
      <c r="B3" s="139" t="s">
        <v>54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1"/>
      <c r="O3" s="142" t="s">
        <v>55</v>
      </c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4"/>
      <c r="AB3" s="139" t="s">
        <v>56</v>
      </c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1"/>
      <c r="AO3" s="142" t="s">
        <v>57</v>
      </c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4"/>
    </row>
    <row r="4" spans="2:55" ht="19" x14ac:dyDescent="0.25">
      <c r="B4" s="41"/>
      <c r="C4" s="42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3">
        <v>9</v>
      </c>
      <c r="L4" s="44" t="s">
        <v>5</v>
      </c>
      <c r="M4" s="42" t="s">
        <v>6</v>
      </c>
      <c r="O4" s="41"/>
      <c r="P4" s="42">
        <v>1</v>
      </c>
      <c r="Q4" s="42">
        <v>2</v>
      </c>
      <c r="R4" s="42">
        <v>3</v>
      </c>
      <c r="S4" s="42">
        <v>4</v>
      </c>
      <c r="T4" s="42">
        <v>5</v>
      </c>
      <c r="U4" s="42">
        <v>6</v>
      </c>
      <c r="V4" s="42">
        <v>7</v>
      </c>
      <c r="W4" s="42">
        <v>8</v>
      </c>
      <c r="X4" s="43">
        <v>9</v>
      </c>
      <c r="Y4" s="50" t="s">
        <v>5</v>
      </c>
      <c r="Z4" s="51" t="s">
        <v>6</v>
      </c>
      <c r="AB4" s="41"/>
      <c r="AC4" s="42">
        <v>1</v>
      </c>
      <c r="AD4" s="42">
        <v>2</v>
      </c>
      <c r="AE4" s="42">
        <v>3</v>
      </c>
      <c r="AF4" s="42">
        <v>4</v>
      </c>
      <c r="AG4" s="42">
        <v>5</v>
      </c>
      <c r="AH4" s="42">
        <v>6</v>
      </c>
      <c r="AI4" s="42">
        <v>7</v>
      </c>
      <c r="AJ4" s="42">
        <v>8</v>
      </c>
      <c r="AK4" s="43">
        <v>9</v>
      </c>
      <c r="AL4" s="57" t="s">
        <v>5</v>
      </c>
      <c r="AM4" s="42" t="s">
        <v>6</v>
      </c>
      <c r="AO4" s="41"/>
      <c r="AP4" s="42">
        <v>1</v>
      </c>
      <c r="AQ4" s="42">
        <v>2</v>
      </c>
      <c r="AR4" s="42">
        <v>3</v>
      </c>
      <c r="AS4" s="42">
        <v>4</v>
      </c>
      <c r="AT4" s="42">
        <v>5</v>
      </c>
      <c r="AU4" s="42">
        <v>6</v>
      </c>
      <c r="AV4" s="42">
        <v>7</v>
      </c>
      <c r="AW4" s="42">
        <v>8</v>
      </c>
      <c r="AX4" s="43">
        <v>9</v>
      </c>
      <c r="AY4" s="57" t="s">
        <v>5</v>
      </c>
      <c r="AZ4" s="42" t="s">
        <v>6</v>
      </c>
    </row>
    <row r="5" spans="2:55" ht="19" x14ac:dyDescent="0.25">
      <c r="B5" s="45" t="s">
        <v>20</v>
      </c>
      <c r="C5" s="46">
        <f>'[1]Raw data 4 dpi'!C7-'[1]Raw data 4 dpi'!C14</f>
        <v>2.2700000000000031</v>
      </c>
      <c r="D5" s="42">
        <f>'[1]Raw data 4 dpi'!D7-'[1]Raw data 4 dpi'!D14</f>
        <v>3.1900000000000013</v>
      </c>
      <c r="E5" s="42">
        <f>'[1]Raw data 4 dpi'!E7-'[1]Raw data 4 dpi'!E14</f>
        <v>0.41999999999999815</v>
      </c>
      <c r="F5" s="42">
        <f>'[1]Raw data 4 dpi'!F7-'[1]Raw data 4 dpi'!F14</f>
        <v>5.490000000000002</v>
      </c>
      <c r="G5" s="42">
        <f>'[1]Raw data 4 dpi'!G7-'[1]Raw data 4 dpi'!G14</f>
        <v>2.4699999999999989</v>
      </c>
      <c r="H5" s="42">
        <f>'[1]Raw data 4 dpi'!H7-'[1]Raw data 4 dpi'!H14</f>
        <v>1.3200000000000003</v>
      </c>
      <c r="I5" s="42">
        <f>'[1]Raw data 4 dpi'!I7-'[1]Raw data 4 dpi'!I14</f>
        <v>3.8900000000000006</v>
      </c>
      <c r="J5" s="42">
        <f>'[1]Raw data 4 dpi'!J7-'[1]Raw data 4 dpi'!J14</f>
        <v>3.6400000000000006</v>
      </c>
      <c r="K5" s="43">
        <f>'[1]Raw data 4 dpi'!K7-'[1]Raw data 4 dpi'!K14</f>
        <v>2.91</v>
      </c>
      <c r="L5" s="47">
        <f t="shared" ref="L5:L10" si="0">AVERAGE(C5:K5)</f>
        <v>2.844444444444445</v>
      </c>
      <c r="M5" s="48">
        <f t="shared" ref="M5:M10" si="1">_xlfn.STDEV.P(C5:K5)</f>
        <v>1.3952627081275273</v>
      </c>
      <c r="O5" s="52" t="s">
        <v>20</v>
      </c>
      <c r="P5" s="42">
        <f>'[1]Raw data 4 dpi'!C19-'[1]Raw data 4 dpi'!C26</f>
        <v>6.870000000000001</v>
      </c>
      <c r="Q5" s="42">
        <f>'[1]Raw data 4 dpi'!D19-'[1]Raw data 4 dpi'!D26</f>
        <v>1.6499999999999986</v>
      </c>
      <c r="R5" s="42">
        <f>'[1]Raw data 4 dpi'!E19-'[1]Raw data 4 dpi'!E26</f>
        <v>2.09</v>
      </c>
      <c r="S5" s="42">
        <f>'[1]Raw data 4 dpi'!F19-'[1]Raw data 4 dpi'!F26</f>
        <v>0.62999999999999901</v>
      </c>
      <c r="T5" s="42">
        <f>'[1]Raw data 4 dpi'!G19-'[1]Raw data 4 dpi'!G26</f>
        <v>4.82</v>
      </c>
      <c r="U5" s="42">
        <f>'[1]Raw data 4 dpi'!H19-'[1]Raw data 4 dpi'!H26</f>
        <v>3.8299999999999983</v>
      </c>
      <c r="V5" s="42">
        <f>'[1]Raw data 4 dpi'!I19-'[1]Raw data 4 dpi'!I26</f>
        <v>2.8999999999999986</v>
      </c>
      <c r="W5" s="42">
        <f>'[1]Raw data 4 dpi'!J19-'[1]Raw data 4 dpi'!J26</f>
        <v>1.3500000000000014</v>
      </c>
      <c r="X5" s="43">
        <f>'[1]Raw data 4 dpi'!K19-'[1]Raw data 4 dpi'!K26</f>
        <v>1.6500000000000021</v>
      </c>
      <c r="Y5" s="53">
        <f t="shared" ref="Y5:Y10" si="2">AVERAGE(P5:X5)</f>
        <v>2.8655555555555554</v>
      </c>
      <c r="Z5" s="54">
        <f t="shared" ref="Z5:Z10" si="3">_xlfn.STDEV.P(P5:X5)</f>
        <v>1.8749228790724</v>
      </c>
      <c r="AB5" s="45" t="s">
        <v>20</v>
      </c>
      <c r="AC5" s="42">
        <f>'[1]Raw data 4 dpi'!C31-'[1]Raw data 4 dpi'!C38</f>
        <v>3.9999999999999147E-2</v>
      </c>
      <c r="AD5" s="42">
        <f>'[1]Raw data 4 dpi'!D31-'[1]Raw data 4 dpi'!D38</f>
        <v>8.9999999999999858E-2</v>
      </c>
      <c r="AE5" s="42">
        <f>'[1]Raw data 4 dpi'!E31-'[1]Raw data 4 dpi'!E38</f>
        <v>1.1500000000000021</v>
      </c>
      <c r="AF5" s="42">
        <f>'[1]Raw data 4 dpi'!F31-'[1]Raw data 4 dpi'!F38</f>
        <v>0.60999999999999943</v>
      </c>
      <c r="AG5" s="42">
        <f>'[1]Raw data 4 dpi'!G31-'[1]Raw data 4 dpi'!G38</f>
        <v>2.09</v>
      </c>
      <c r="AH5" s="42">
        <f>'[1]Raw data 4 dpi'!H31-'[1]Raw data 4 dpi'!H38</f>
        <v>2.09</v>
      </c>
      <c r="AI5" s="42">
        <f>'[1]Raw data 4 dpi'!I31-'[1]Raw data 4 dpi'!I38</f>
        <v>5.9999999999998721E-2</v>
      </c>
      <c r="AJ5" s="42">
        <f>'[1]Raw data 4 dpi'!J31-'[1]Raw data 4 dpi'!J38</f>
        <v>1.2199999999999989</v>
      </c>
      <c r="AK5" s="43">
        <f>'[1]Raw data 4 dpi'!K31-'[1]Raw data 4 dpi'!K38</f>
        <v>1.4499999999999993</v>
      </c>
      <c r="AL5" s="58">
        <f t="shared" ref="AL5:AL10" si="4">AVERAGE(AC5:AK5)</f>
        <v>0.97777777777777741</v>
      </c>
      <c r="AM5" s="48">
        <f t="shared" ref="AM5:AM10" si="5">_xlfn.STDEV.P(AC5:AK5)</f>
        <v>0.77678508078386488</v>
      </c>
      <c r="AO5" s="52" t="s">
        <v>20</v>
      </c>
      <c r="AP5" s="42">
        <f>'[1]Raw data 4 dpi'!C43-'[1]Raw data 4 dpi'!C50</f>
        <v>2.5599999999999987</v>
      </c>
      <c r="AQ5" s="42">
        <f>'[1]Raw data 4 dpi'!D43-'[1]Raw data 4 dpi'!D50</f>
        <v>1.8999999999999986</v>
      </c>
      <c r="AR5" s="42">
        <f>'[1]Raw data 4 dpi'!E43-'[1]Raw data 4 dpi'!E50</f>
        <v>2.0500000000000007</v>
      </c>
      <c r="AS5" s="42">
        <f>'[1]Raw data 4 dpi'!F43-'[1]Raw data 4 dpi'!F50</f>
        <v>3.1400000000000006</v>
      </c>
      <c r="AT5" s="42">
        <f>'[1]Raw data 4 dpi'!G43-'[1]Raw data 4 dpi'!G50</f>
        <v>2.2800000000000011</v>
      </c>
      <c r="AU5" s="42">
        <f>'[1]Raw data 4 dpi'!H43-'[1]Raw data 4 dpi'!H50</f>
        <v>3.2000000000000028</v>
      </c>
      <c r="AV5" s="42">
        <f>'[1]Raw data 4 dpi'!I43-'[1]Raw data 4 dpi'!I50</f>
        <v>3.5199999999999996</v>
      </c>
      <c r="AW5" s="42">
        <f>'[1]Raw data 4 dpi'!J43-'[1]Raw data 4 dpi'!J50</f>
        <v>3</v>
      </c>
      <c r="AX5" s="43">
        <f>'[1]Raw data 4 dpi'!K43-'[1]Raw data 4 dpi'!K50</f>
        <v>4.389999999999997</v>
      </c>
      <c r="AY5" s="62">
        <f t="shared" ref="AY5:AY10" si="6">AVERAGE(AP5:AX5)</f>
        <v>2.8933333333333331</v>
      </c>
      <c r="AZ5" s="48">
        <f t="shared" ref="AZ5:AZ10" si="7">_xlfn.STDEV.P(AP5:AX5)</f>
        <v>0.74417739820556128</v>
      </c>
    </row>
    <row r="6" spans="2:55" ht="19" x14ac:dyDescent="0.25">
      <c r="B6" s="42" t="s">
        <v>21</v>
      </c>
      <c r="C6" s="42">
        <f>'[1]Raw data 4 dpi'!C8-'[1]Raw data 4 dpi'!C14</f>
        <v>1.0600000000000023</v>
      </c>
      <c r="D6" s="42">
        <f>'[1]Raw data 4 dpi'!D8-'[1]Raw data 4 dpi'!D14</f>
        <v>0.95000000000000284</v>
      </c>
      <c r="E6" s="42">
        <f>'[1]Raw data 4 dpi'!E8-'[1]Raw data 4 dpi'!E14</f>
        <v>0.52999999999999758</v>
      </c>
      <c r="F6" s="42">
        <f>'[1]Raw data 4 dpi'!F8-'[1]Raw data 4 dpi'!F14</f>
        <v>5.0300000000000011</v>
      </c>
      <c r="G6" s="42">
        <f>'[1]Raw data 4 dpi'!G8-'[1]Raw data 4 dpi'!G14</f>
        <v>0.57999999999999829</v>
      </c>
      <c r="H6" s="42">
        <f>'[1]Raw data 4 dpi'!H8-'[1]Raw data 4 dpi'!H14</f>
        <v>1.0899999999999999</v>
      </c>
      <c r="I6" s="42">
        <f>'[1]Raw data 4 dpi'!I8-'[1]Raw data 4 dpi'!I14</f>
        <v>3.1699999999999982</v>
      </c>
      <c r="J6" s="42">
        <f>'[1]Raw data 4 dpi'!J8-'[1]Raw data 4 dpi'!J14</f>
        <v>1.25</v>
      </c>
      <c r="K6" s="43">
        <f>'[1]Raw data 4 dpi'!K8-'[1]Raw data 4 dpi'!K14</f>
        <v>0.14000000000000057</v>
      </c>
      <c r="L6" s="49">
        <f t="shared" si="0"/>
        <v>1.5333333333333334</v>
      </c>
      <c r="M6" s="48">
        <f t="shared" si="1"/>
        <v>1.4758575661477484</v>
      </c>
      <c r="O6" s="42" t="s">
        <v>21</v>
      </c>
      <c r="P6" s="42">
        <f>'[1]Raw data 4 dpi'!C20-'[1]Raw data 4 dpi'!C26</f>
        <v>7.4400000000000013</v>
      </c>
      <c r="Q6" s="42">
        <f>'[1]Raw data 4 dpi'!D20-'[1]Raw data 4 dpi'!D26</f>
        <v>1.6000000000000014</v>
      </c>
      <c r="R6" s="55">
        <f>'[1]Raw data 4 dpi'!E20-'[1]Raw data 4 dpi'!E26</f>
        <v>0.17000000000000171</v>
      </c>
      <c r="S6" s="42">
        <f>'[1]Raw data 4 dpi'!F20-'[1]Raw data 4 dpi'!F26</f>
        <v>0.7099999999999973</v>
      </c>
      <c r="T6" s="42">
        <f>'[1]Raw data 4 dpi'!G20-'[1]Raw data 4 dpi'!G26</f>
        <v>4.6499999999999986</v>
      </c>
      <c r="U6" s="42">
        <f>'[1]Raw data 4 dpi'!H20-'[1]Raw data 4 dpi'!H26</f>
        <v>2.379999999999999</v>
      </c>
      <c r="V6" s="42">
        <f>'[1]Raw data 4 dpi'!I20-'[1]Raw data 4 dpi'!I26</f>
        <v>0.71000000000000085</v>
      </c>
      <c r="W6" s="42">
        <f>'[1]Raw data 4 dpi'!J20-'[1]Raw data 4 dpi'!J26</f>
        <v>2.09</v>
      </c>
      <c r="X6" s="43">
        <f>'[1]Raw data 4 dpi'!K20-'[1]Raw data 4 dpi'!K26</f>
        <v>1.8200000000000003</v>
      </c>
      <c r="Y6" s="56">
        <f t="shared" si="2"/>
        <v>2.3966666666666665</v>
      </c>
      <c r="Z6" s="54">
        <f t="shared" si="3"/>
        <v>2.1659485989592029</v>
      </c>
      <c r="AB6" s="42" t="s">
        <v>21</v>
      </c>
      <c r="AC6" s="42">
        <f>'[1]Raw data 4 dpi'!C32-'[1]Raw data 4 dpi'!C38</f>
        <v>0.56999999999999673</v>
      </c>
      <c r="AD6" s="42">
        <f>'[1]Raw data 4 dpi'!D32-'[1]Raw data 4 dpi'!D38</f>
        <v>0.21000000000000085</v>
      </c>
      <c r="AE6" s="42">
        <f>'[1]Raw data 4 dpi'!E32-'[1]Raw data 4 dpi'!E38</f>
        <v>8.9999999999999858E-2</v>
      </c>
      <c r="AF6" s="42">
        <f>'[1]Raw data 4 dpi'!F32-'[1]Raw data 4 dpi'!F38</f>
        <v>0.96999999999999886</v>
      </c>
      <c r="AG6" s="42">
        <f>'[1]Raw data 4 dpi'!G32-'[1]Raw data 4 dpi'!G38</f>
        <v>1.7199999999999989</v>
      </c>
      <c r="AH6" s="42">
        <f>'[1]Raw data 4 dpi'!H32-'[1]Raw data 4 dpi'!H38</f>
        <v>4.9999999999997158E-2</v>
      </c>
      <c r="AI6" s="42">
        <f>'[1]Raw data 4 dpi'!I32-'[1]Raw data 4 dpi'!I38</f>
        <v>1.0500000000000007</v>
      </c>
      <c r="AJ6" s="42">
        <f>'[1]Raw data 4 dpi'!J32-'[1]Raw data 4 dpi'!J38</f>
        <v>2.3999999999999986</v>
      </c>
      <c r="AK6" s="43">
        <f>'[1]Raw data 4 dpi'!K32-'[1]Raw data 4 dpi'!K38</f>
        <v>7.0000000000000284E-2</v>
      </c>
      <c r="AL6" s="59">
        <f t="shared" si="4"/>
        <v>0.79222222222222127</v>
      </c>
      <c r="AM6" s="48">
        <f t="shared" si="5"/>
        <v>0.7815764379733191</v>
      </c>
      <c r="AO6" s="42" t="s">
        <v>21</v>
      </c>
      <c r="AP6" s="42">
        <f>'[1]Raw data 4 dpi'!C44-'[1]Raw data 4 dpi'!C50</f>
        <v>1.4899999999999984</v>
      </c>
      <c r="AQ6" s="42">
        <f>'[1]Raw data 4 dpi'!D44-'[1]Raw data 4 dpi'!D50</f>
        <v>1.1600000000000001</v>
      </c>
      <c r="AR6" s="42">
        <f>'[1]Raw data 4 dpi'!E44-'[1]Raw data 4 dpi'!E50</f>
        <v>1.1899999999999977</v>
      </c>
      <c r="AS6" s="42">
        <f>'[1]Raw data 4 dpi'!F44-'[1]Raw data 4 dpi'!F50</f>
        <v>0.16999999999999815</v>
      </c>
      <c r="AT6" s="42">
        <f>'[1]Raw data 4 dpi'!G44-'[1]Raw data 4 dpi'!G50</f>
        <v>1.1099999999999994</v>
      </c>
      <c r="AU6" s="42">
        <f>'[1]Raw data 4 dpi'!H44-'[1]Raw data 4 dpi'!H50</f>
        <v>1.0400000000000027</v>
      </c>
      <c r="AV6" s="42">
        <f>'[1]Raw data 4 dpi'!I44-'[1]Raw data 4 dpi'!I50</f>
        <v>1.2600000000000016</v>
      </c>
      <c r="AW6" s="42">
        <f>'[1]Raw data 4 dpi'!J44-'[1]Raw data 4 dpi'!J50</f>
        <v>2.4600000000000009</v>
      </c>
      <c r="AX6" s="43">
        <f>'[1]Raw data 4 dpi'!K44-'[1]Raw data 4 dpi'!K50</f>
        <v>0.82999999999999829</v>
      </c>
      <c r="AY6" s="59">
        <f t="shared" si="6"/>
        <v>1.1899999999999997</v>
      </c>
      <c r="AZ6" s="48">
        <f t="shared" si="7"/>
        <v>0.56838953778783352</v>
      </c>
    </row>
    <row r="7" spans="2:55" ht="19" x14ac:dyDescent="0.25">
      <c r="B7" s="45" t="s">
        <v>22</v>
      </c>
      <c r="C7" s="42">
        <f>'[1]Raw data 4 dpi'!C9-'[1]Raw data 4 dpi'!C14</f>
        <v>1.4600000000000009</v>
      </c>
      <c r="D7" s="42">
        <f>'[1]Raw data 4 dpi'!D9-'[1]Raw data 4 dpi'!D14</f>
        <v>1.5400000000000027</v>
      </c>
      <c r="E7" s="42">
        <f>'[1]Raw data 4 dpi'!E9-'[1]Raw data 4 dpi'!E14</f>
        <v>0.75</v>
      </c>
      <c r="F7" s="42">
        <f>'[1]Raw data 4 dpi'!F9-'[1]Raw data 4 dpi'!F14</f>
        <v>3.41</v>
      </c>
      <c r="G7" s="42">
        <f>'[1]Raw data 4 dpi'!G9-'[1]Raw data 4 dpi'!G14</f>
        <v>1.7899999999999991</v>
      </c>
      <c r="H7" s="42">
        <f>'[1]Raw data 4 dpi'!H9-'[1]Raw data 4 dpi'!H14</f>
        <v>0.64000000000000057</v>
      </c>
      <c r="I7" s="42">
        <f>'[1]Raw data 4 dpi'!I9-'[1]Raw data 4 dpi'!I14</f>
        <v>2.34</v>
      </c>
      <c r="J7" s="42">
        <f>'[1]Raw data 4 dpi'!J9-'[1]Raw data 4 dpi'!J14</f>
        <v>3.1099999999999994</v>
      </c>
      <c r="K7" s="43">
        <f>'[1]Raw data 4 dpi'!K9-'[1]Raw data 4 dpi'!K14</f>
        <v>1.0300000000000011</v>
      </c>
      <c r="L7" s="47">
        <f t="shared" si="0"/>
        <v>1.785555555555556</v>
      </c>
      <c r="M7" s="48">
        <f t="shared" si="1"/>
        <v>0.93227453170680086</v>
      </c>
      <c r="O7" s="52" t="s">
        <v>22</v>
      </c>
      <c r="P7" s="42">
        <f>'[1]Raw data 4 dpi'!C21-'[1]Raw data 4 dpi'!C26</f>
        <v>7.0800000000000018</v>
      </c>
      <c r="Q7" s="42">
        <f>'[1]Raw data 4 dpi'!D21-'[1]Raw data 4 dpi'!D26</f>
        <v>1.3200000000000003</v>
      </c>
      <c r="R7" s="42">
        <f>'[1]Raw data 4 dpi'!E21-'[1]Raw data 4 dpi'!E26</f>
        <v>0.47000000000000242</v>
      </c>
      <c r="S7" s="42">
        <f>'[1]Raw data 4 dpi'!F21-'[1]Raw data 4 dpi'!F26</f>
        <v>0.53999999999999915</v>
      </c>
      <c r="T7" s="42">
        <f>'[1]Raw data 4 dpi'!G21-'[1]Raw data 4 dpi'!G26</f>
        <v>3.1799999999999997</v>
      </c>
      <c r="U7" s="42">
        <f>'[1]Raw data 4 dpi'!H21-'[1]Raw data 4 dpi'!H26</f>
        <v>2.8900000000000006</v>
      </c>
      <c r="V7" s="42">
        <f>'[1]Raw data 4 dpi'!I21-'[1]Raw data 4 dpi'!I26</f>
        <v>1.8299999999999983</v>
      </c>
      <c r="W7" s="42">
        <f>'[1]Raw data 4 dpi'!J21-'[1]Raw data 4 dpi'!J26</f>
        <v>1.7800000000000011</v>
      </c>
      <c r="X7" s="43">
        <f>'[1]Raw data 4 dpi'!K21-'[1]Raw data 4 dpi'!K26</f>
        <v>1.6600000000000001</v>
      </c>
      <c r="Y7" s="53">
        <f t="shared" si="2"/>
        <v>2.3055555555555558</v>
      </c>
      <c r="Z7" s="54">
        <f t="shared" si="3"/>
        <v>1.8938034106064687</v>
      </c>
      <c r="AB7" s="45" t="s">
        <v>22</v>
      </c>
      <c r="AC7" s="42">
        <f>'[1]Raw data 4 dpi'!C33-'[1]Raw data 4 dpi'!C38</f>
        <v>0.36999999999999744</v>
      </c>
      <c r="AD7" s="60">
        <f>'[1]Raw data 4 dpi'!D33-'[1]Raw data 4 dpi'!D38</f>
        <v>0.16000000000000014</v>
      </c>
      <c r="AE7" s="42">
        <f>'[1]Raw data 4 dpi'!E33-'[1]Raw data 4 dpi'!E38</f>
        <v>0.65000000000000213</v>
      </c>
      <c r="AF7" s="42">
        <f>'[1]Raw data 4 dpi'!F33-'[1]Raw data 4 dpi'!F38</f>
        <v>0.25</v>
      </c>
      <c r="AG7" s="42">
        <f>'[1]Raw data 4 dpi'!G33-'[1]Raw data 4 dpi'!G38</f>
        <v>1.9999999999999574E-2</v>
      </c>
      <c r="AH7" s="42">
        <f>'[1]Raw data 4 dpi'!H33-'[1]Raw data 4 dpi'!H38</f>
        <v>1.2799999999999976</v>
      </c>
      <c r="AI7" s="42">
        <f>'[1]Raw data 4 dpi'!I33-'[1]Raw data 4 dpi'!I38</f>
        <v>0.40000000000000213</v>
      </c>
      <c r="AJ7" s="42">
        <f>'[1]Raw data 4 dpi'!J33-'[1]Raw data 4 dpi'!J38</f>
        <v>3.9999999999999147E-2</v>
      </c>
      <c r="AK7" s="43">
        <f>'[1]Raw data 4 dpi'!K33-'[1]Raw data 4 dpi'!K38</f>
        <v>1.5799999999999983</v>
      </c>
      <c r="AL7" s="58">
        <f t="shared" si="4"/>
        <v>0.52777777777777735</v>
      </c>
      <c r="AM7" s="48">
        <f t="shared" si="5"/>
        <v>0.520401079889941</v>
      </c>
      <c r="AO7" s="52" t="s">
        <v>22</v>
      </c>
      <c r="AP7" s="42">
        <f>'[1]Raw data 4 dpi'!C45-'[1]Raw data 4 dpi'!C50</f>
        <v>1.0899999999999999</v>
      </c>
      <c r="AQ7" s="42">
        <f>'[1]Raw data 4 dpi'!D45-'[1]Raw data 4 dpi'!D50</f>
        <v>0.71999999999999886</v>
      </c>
      <c r="AR7" s="42">
        <f>'[1]Raw data 4 dpi'!E45-'[1]Raw data 4 dpi'!E50</f>
        <v>1.5999999999999979</v>
      </c>
      <c r="AS7" s="42">
        <f>'[1]Raw data 4 dpi'!F45-'[1]Raw data 4 dpi'!F50</f>
        <v>1.0500000000000007</v>
      </c>
      <c r="AT7" s="42">
        <f>'[1]Raw data 4 dpi'!G45-'[1]Raw data 4 dpi'!G50</f>
        <v>1.0199999999999996</v>
      </c>
      <c r="AU7" s="42">
        <f>'[1]Raw data 4 dpi'!H45-'[1]Raw data 4 dpi'!H50</f>
        <v>2.16</v>
      </c>
      <c r="AV7" s="42">
        <f>'[1]Raw data 4 dpi'!I45-'[1]Raw data 4 dpi'!I50</f>
        <v>0.40000000000000213</v>
      </c>
      <c r="AW7" s="42">
        <f>'[1]Raw data 4 dpi'!J45-'[1]Raw data 4 dpi'!J50</f>
        <v>0.73000000000000043</v>
      </c>
      <c r="AX7" s="43">
        <f>'[1]Raw data 4 dpi'!K45-'[1]Raw data 4 dpi'!K50</f>
        <v>3.3499999999999979</v>
      </c>
      <c r="AY7" s="62">
        <f t="shared" si="6"/>
        <v>1.3466666666666665</v>
      </c>
      <c r="AZ7" s="48">
        <f t="shared" si="7"/>
        <v>0.86080066088367768</v>
      </c>
    </row>
    <row r="8" spans="2:55" ht="19" x14ac:dyDescent="0.25">
      <c r="B8" s="42" t="s">
        <v>23</v>
      </c>
      <c r="C8" s="42">
        <f>'[1]Raw data 4 dpi'!C10-'[1]Raw data 4 dpi'!C14</f>
        <v>3.6700000000000017</v>
      </c>
      <c r="D8" s="42">
        <f>'[1]Raw data 4 dpi'!D10-'[1]Raw data 4 dpi'!D14</f>
        <v>4.0500000000000007</v>
      </c>
      <c r="E8" s="42">
        <f>'[1]Raw data 4 dpi'!E10-'[1]Raw data 4 dpi'!E14</f>
        <v>4.7600000000000016</v>
      </c>
      <c r="F8" s="42">
        <f>'[1]Raw data 4 dpi'!F10-'[1]Raw data 4 dpi'!F14</f>
        <v>5.3500000000000014</v>
      </c>
      <c r="G8" s="42">
        <f>'[1]Raw data 4 dpi'!G10-'[1]Raw data 4 dpi'!G14</f>
        <v>3.9499999999999993</v>
      </c>
      <c r="H8" s="42">
        <f>'[1]Raw data 4 dpi'!H10-'[1]Raw data 4 dpi'!H14</f>
        <v>3.6499999999999986</v>
      </c>
      <c r="I8" s="42">
        <f>'[1]Raw data 4 dpi'!I10-'[1]Raw data 4 dpi'!I14</f>
        <v>4.75</v>
      </c>
      <c r="J8" s="42">
        <f>'[1]Raw data 4 dpi'!J10-'[1]Raw data 4 dpi'!J14</f>
        <v>5.1900000000000013</v>
      </c>
      <c r="K8" s="43">
        <f>'[1]Raw data 4 dpi'!K10-'[1]Raw data 4 dpi'!K14</f>
        <v>4.7100000000000009</v>
      </c>
      <c r="L8" s="49">
        <f t="shared" si="0"/>
        <v>4.453333333333334</v>
      </c>
      <c r="M8" s="48">
        <f t="shared" si="1"/>
        <v>0.60273450945576923</v>
      </c>
      <c r="O8" s="42" t="s">
        <v>23</v>
      </c>
      <c r="P8" s="42">
        <f>'[1]Raw data 4 dpi'!C22-'[1]Raw data 4 dpi'!C26</f>
        <v>4.1400000000000006</v>
      </c>
      <c r="Q8" s="42">
        <f>'[1]Raw data 4 dpi'!D22-'[1]Raw data 4 dpi'!D26</f>
        <v>3.4699999999999989</v>
      </c>
      <c r="R8" s="42">
        <f>'[1]Raw data 4 dpi'!E22-'[1]Raw data 4 dpi'!E26</f>
        <v>3.3000000000000007</v>
      </c>
      <c r="S8" s="42">
        <f>'[1]Raw data 4 dpi'!F22-'[1]Raw data 4 dpi'!F26</f>
        <v>1.1999999999999993</v>
      </c>
      <c r="T8" s="42">
        <f>'[1]Raw data 4 dpi'!G22-'[1]Raw data 4 dpi'!G26</f>
        <v>4.870000000000001</v>
      </c>
      <c r="U8" s="42">
        <f>'[1]Raw data 4 dpi'!H22-'[1]Raw data 4 dpi'!H26</f>
        <v>4.5199999999999996</v>
      </c>
      <c r="V8" s="42">
        <f>'[1]Raw data 4 dpi'!I22-'[1]Raw data 4 dpi'!I26</f>
        <v>3.3900000000000006</v>
      </c>
      <c r="W8" s="42">
        <f>'[1]Raw data 4 dpi'!J22-'[1]Raw data 4 dpi'!J26</f>
        <v>3.2600000000000016</v>
      </c>
      <c r="X8" s="43">
        <f>'[1]Raw data 4 dpi'!K22-'[1]Raw data 4 dpi'!K26</f>
        <v>2.3800000000000026</v>
      </c>
      <c r="Y8" s="56">
        <f t="shared" si="2"/>
        <v>3.3922222222222227</v>
      </c>
      <c r="Z8" s="54">
        <f t="shared" si="3"/>
        <v>1.0476086820074011</v>
      </c>
      <c r="AB8" s="42" t="s">
        <v>23</v>
      </c>
      <c r="AC8" s="42">
        <f>'[1]Raw data 4 dpi'!C34-'[1]Raw data 4 dpi'!C38</f>
        <v>1.6499999999999986</v>
      </c>
      <c r="AD8" s="42">
        <f>'[1]Raw data 4 dpi'!D34-'[1]Raw data 4 dpi'!D38</f>
        <v>3.3800000000000026</v>
      </c>
      <c r="AE8" s="42">
        <f>'[1]Raw data 4 dpi'!E34-'[1]Raw data 4 dpi'!E38</f>
        <v>2.5</v>
      </c>
      <c r="AF8" s="42">
        <f>'[1]Raw data 4 dpi'!F34-'[1]Raw data 4 dpi'!F38</f>
        <v>1.509999999999998</v>
      </c>
      <c r="AG8" s="42">
        <f>'[1]Raw data 4 dpi'!G34-'[1]Raw data 4 dpi'!G38</f>
        <v>2.5300000000000011</v>
      </c>
      <c r="AH8" s="42">
        <f>'[1]Raw data 4 dpi'!H34-'[1]Raw data 4 dpi'!H38</f>
        <v>2.8499999999999979</v>
      </c>
      <c r="AI8" s="42">
        <f>'[1]Raw data 4 dpi'!I34-'[1]Raw data 4 dpi'!I38</f>
        <v>1.8399999999999999</v>
      </c>
      <c r="AJ8" s="42">
        <f>'[1]Raw data 4 dpi'!J34-'[1]Raw data 4 dpi'!J38</f>
        <v>3.2199999999999989</v>
      </c>
      <c r="AK8" s="43">
        <f>'[1]Raw data 4 dpi'!K34-'[1]Raw data 4 dpi'!K38</f>
        <v>4.0399999999999991</v>
      </c>
      <c r="AL8" s="59">
        <f t="shared" si="4"/>
        <v>2.6133333333333328</v>
      </c>
      <c r="AM8" s="48">
        <f t="shared" si="5"/>
        <v>0.80349237706402643</v>
      </c>
      <c r="AO8" s="42" t="s">
        <v>23</v>
      </c>
      <c r="AP8" s="42">
        <f>'[1]Raw data 4 dpi'!C46-'[1]Raw data 4 dpi'!C50</f>
        <v>0.71999999999999886</v>
      </c>
      <c r="AQ8" s="42">
        <f>'[1]Raw data 4 dpi'!D46-'[1]Raw data 4 dpi'!D50</f>
        <v>4.2299999999999969</v>
      </c>
      <c r="AR8" s="42">
        <f>'[1]Raw data 4 dpi'!E46-'[1]Raw data 4 dpi'!E50</f>
        <v>3.1400000000000006</v>
      </c>
      <c r="AS8" s="42">
        <f>'[1]Raw data 4 dpi'!F46-'[1]Raw data 4 dpi'!F50</f>
        <v>3.4499999999999993</v>
      </c>
      <c r="AT8" s="42">
        <f>'[1]Raw data 4 dpi'!G46-'[1]Raw data 4 dpi'!G50</f>
        <v>2.5300000000000011</v>
      </c>
      <c r="AU8" s="42">
        <f>'[1]Raw data 4 dpi'!H46-'[1]Raw data 4 dpi'!H50</f>
        <v>3.8000000000000007</v>
      </c>
      <c r="AV8" s="42">
        <f>'[1]Raw data 4 dpi'!I46-'[1]Raw data 4 dpi'!I50</f>
        <v>3.8200000000000003</v>
      </c>
      <c r="AW8" s="42">
        <f>'[1]Raw data 4 dpi'!J46-'[1]Raw data 4 dpi'!J50</f>
        <v>3.84</v>
      </c>
      <c r="AX8" s="43">
        <f>'[1]Raw data 4 dpi'!K46-'[1]Raw data 4 dpi'!K50</f>
        <v>4.1999999999999993</v>
      </c>
      <c r="AY8" s="59">
        <f t="shared" si="6"/>
        <v>3.3033333333333328</v>
      </c>
      <c r="AZ8" s="48">
        <f t="shared" si="7"/>
        <v>1.0426568626990054</v>
      </c>
    </row>
    <row r="9" spans="2:55" ht="19" x14ac:dyDescent="0.25">
      <c r="B9" s="45" t="s">
        <v>24</v>
      </c>
      <c r="C9" s="42">
        <f>'[1]Raw data 4 dpi'!C11-'[1]Raw data 4 dpi'!C14</f>
        <v>2.9700000000000024</v>
      </c>
      <c r="D9" s="42">
        <f>'[1]Raw data 4 dpi'!D11-'[1]Raw data 4 dpi'!D14</f>
        <v>3.110000000000003</v>
      </c>
      <c r="E9" s="42">
        <f>'[1]Raw data 4 dpi'!E11-'[1]Raw data 4 dpi'!E14</f>
        <v>1.1600000000000001</v>
      </c>
      <c r="F9" s="42">
        <f>'[1]Raw data 4 dpi'!F11-'[1]Raw data 4 dpi'!F14</f>
        <v>4.7199999999999989</v>
      </c>
      <c r="G9" s="42">
        <f>'[1]Raw data 4 dpi'!G11-'[1]Raw data 4 dpi'!G14</f>
        <v>2.5599999999999987</v>
      </c>
      <c r="H9" s="42">
        <f>'[1]Raw data 4 dpi'!H11-'[1]Raw data 4 dpi'!H14</f>
        <v>2.7800000000000011</v>
      </c>
      <c r="I9" s="42">
        <f>'[1]Raw data 4 dpi'!I11-'[1]Raw data 4 dpi'!I14</f>
        <v>3.4499999999999993</v>
      </c>
      <c r="J9" s="42">
        <f>'[1]Raw data 4 dpi'!J11-'[1]Raw data 4 dpi'!J14</f>
        <v>3.1000000000000014</v>
      </c>
      <c r="K9" s="43">
        <f>'[1]Raw data 4 dpi'!K11-'[1]Raw data 4 dpi'!K14</f>
        <v>3.0199999999999996</v>
      </c>
      <c r="L9" s="47">
        <f t="shared" si="0"/>
        <v>2.985555555555556</v>
      </c>
      <c r="M9" s="48">
        <f t="shared" si="1"/>
        <v>0.86986730930784539</v>
      </c>
      <c r="O9" s="52" t="s">
        <v>24</v>
      </c>
      <c r="P9" s="42">
        <f>'[1]Raw data 4 dpi'!C23-'[1]Raw data 4 dpi'!C26</f>
        <v>7.4600000000000009</v>
      </c>
      <c r="Q9" s="42">
        <f>'[1]Raw data 4 dpi'!D23-'[1]Raw data 4 dpi'!D26</f>
        <v>3.120000000000001</v>
      </c>
      <c r="R9" s="42">
        <f>'[1]Raw data 4 dpi'!E23-'[1]Raw data 4 dpi'!E26</f>
        <v>0.76999999999999957</v>
      </c>
      <c r="S9" s="42">
        <f>'[1]Raw data 4 dpi'!F23-'[1]Raw data 4 dpi'!F26</f>
        <v>2.259999999999998</v>
      </c>
      <c r="T9" s="42">
        <f>'[1]Raw data 4 dpi'!G23-'[1]Raw data 4 dpi'!G26</f>
        <v>4.6899999999999977</v>
      </c>
      <c r="U9" s="42">
        <f>'[1]Raw data 4 dpi'!H23-'[1]Raw data 4 dpi'!H26</f>
        <v>4.5500000000000007</v>
      </c>
      <c r="V9" s="42">
        <f>'[1]Raw data 4 dpi'!I23-'[1]Raw data 4 dpi'!I26</f>
        <v>2.0599999999999987</v>
      </c>
      <c r="W9" s="42">
        <f>'[1]Raw data 4 dpi'!J23-'[1]Raw data 4 dpi'!J26</f>
        <v>2.59</v>
      </c>
      <c r="X9" s="43">
        <f>'[1]Raw data 4 dpi'!K23-'[1]Raw data 4 dpi'!K26</f>
        <v>2.6999999999999993</v>
      </c>
      <c r="Y9" s="53">
        <f t="shared" si="2"/>
        <v>3.3555555555555552</v>
      </c>
      <c r="Z9" s="54">
        <f t="shared" si="3"/>
        <v>1.8465891145635773</v>
      </c>
      <c r="AB9" s="45" t="s">
        <v>24</v>
      </c>
      <c r="AC9" s="61">
        <f>'[1]Raw data 4 dpi'!C35-'[1]Raw data 4 dpi'!C38</f>
        <v>0.55999999999999872</v>
      </c>
      <c r="AD9" s="42">
        <f>'[1]Raw data 4 dpi'!D35-'[1]Raw data 4 dpi'!D38</f>
        <v>1.3200000000000003</v>
      </c>
      <c r="AE9" s="55">
        <f>'[1]Raw data 4 dpi'!E35-'[1]Raw data 4 dpi'!E38</f>
        <v>0.64000000000000057</v>
      </c>
      <c r="AF9" s="42">
        <f>'[1]Raw data 4 dpi'!F35-'[1]Raw data 4 dpi'!F38</f>
        <v>8.9999999999999858E-2</v>
      </c>
      <c r="AG9" s="42">
        <f>'[1]Raw data 4 dpi'!G35-'[1]Raw data 4 dpi'!G38</f>
        <v>0.92999999999999972</v>
      </c>
      <c r="AH9" s="42">
        <f>'[1]Raw data 4 dpi'!H35-'[1]Raw data 4 dpi'!H38</f>
        <v>0.52999999999999758</v>
      </c>
      <c r="AI9" s="42">
        <f>'[1]Raw data 4 dpi'!I35-'[1]Raw data 4 dpi'!I38</f>
        <v>8.9999999999999858E-2</v>
      </c>
      <c r="AJ9" s="42">
        <f>'[1]Raw data 4 dpi'!J35-'[1]Raw data 4 dpi'!J38</f>
        <v>1.3000000000000007</v>
      </c>
      <c r="AK9" s="43">
        <f>'[1]Raw data 4 dpi'!K35-'[1]Raw data 4 dpi'!K38</f>
        <v>0.43999999999999773</v>
      </c>
      <c r="AL9" s="58">
        <f t="shared" si="4"/>
        <v>0.655555555555555</v>
      </c>
      <c r="AM9" s="48">
        <f t="shared" si="5"/>
        <v>0.42732010148810318</v>
      </c>
      <c r="AO9" s="52" t="s">
        <v>24</v>
      </c>
      <c r="AP9" s="42">
        <f>'[1]Raw data 4 dpi'!C47-'[1]Raw data 4 dpi'!C50</f>
        <v>2.370000000000001</v>
      </c>
      <c r="AQ9" s="42">
        <f>'[1]Raw data 4 dpi'!D47-'[1]Raw data 4 dpi'!D50</f>
        <v>1.9699999999999989</v>
      </c>
      <c r="AR9" s="42">
        <f>'[1]Raw data 4 dpi'!E47-'[1]Raw data 4 dpi'!E50</f>
        <v>1</v>
      </c>
      <c r="AS9" s="42">
        <f>'[1]Raw data 4 dpi'!F47-'[1]Raw data 4 dpi'!F50</f>
        <v>3.009999999999998</v>
      </c>
      <c r="AT9" s="42">
        <f>'[1]Raw data 4 dpi'!G47-'[1]Raw data 4 dpi'!G50</f>
        <v>2.66</v>
      </c>
      <c r="AU9" s="42">
        <f>'[1]Raw data 4 dpi'!H47-'[1]Raw data 4 dpi'!H50</f>
        <v>2.8500000000000014</v>
      </c>
      <c r="AV9" s="42">
        <f>'[1]Raw data 4 dpi'!I47-'[1]Raw data 4 dpi'!I50</f>
        <v>2.3599999999999994</v>
      </c>
      <c r="AW9" s="42">
        <f>'[1]Raw data 4 dpi'!J47-'[1]Raw data 4 dpi'!J50</f>
        <v>3.1400000000000006</v>
      </c>
      <c r="AX9" s="43">
        <f>'[1]Raw data 4 dpi'!K47-'[1]Raw data 4 dpi'!K50</f>
        <v>2.4199999999999982</v>
      </c>
      <c r="AY9" s="62">
        <f t="shared" si="6"/>
        <v>2.42</v>
      </c>
      <c r="AZ9" s="48">
        <f t="shared" si="7"/>
        <v>0.60864147446953099</v>
      </c>
    </row>
    <row r="10" spans="2:55" ht="19" x14ac:dyDescent="0.25">
      <c r="B10" s="42" t="s">
        <v>25</v>
      </c>
      <c r="C10" s="42">
        <f>'[1]Raw data 4 dpi'!C12-'[1]Raw data 4 dpi'!C14</f>
        <v>4.629999999999999</v>
      </c>
      <c r="D10" s="42">
        <f>'[1]Raw data 4 dpi'!D12-'[1]Raw data 4 dpi'!D14</f>
        <v>5.5100000000000016</v>
      </c>
      <c r="E10" s="42">
        <f>'[1]Raw data 4 dpi'!E12-'[1]Raw data 4 dpi'!E14</f>
        <v>5.59</v>
      </c>
      <c r="F10" s="42">
        <f>'[1]Raw data 4 dpi'!F12-'[1]Raw data 4 dpi'!F14</f>
        <v>4.1400000000000006</v>
      </c>
      <c r="G10" s="42">
        <f>'[1]Raw data 4 dpi'!G12-'[1]Raw data 4 dpi'!G14</f>
        <v>4.7899999999999991</v>
      </c>
      <c r="H10" s="42">
        <f>'[1]Raw data 4 dpi'!H12-'[1]Raw data 4 dpi'!H14</f>
        <v>4.620000000000001</v>
      </c>
      <c r="I10" s="42">
        <f>'[1]Raw data 4 dpi'!I12-'[1]Raw data 4 dpi'!I14</f>
        <v>5.009999999999998</v>
      </c>
      <c r="J10" s="42">
        <f>'[1]Raw data 4 dpi'!J12-'[1]Raw data 4 dpi'!J14</f>
        <v>5.9600000000000009</v>
      </c>
      <c r="K10" s="43">
        <f>'[1]Raw data 4 dpi'!K12-'[1]Raw data 4 dpi'!K14</f>
        <v>5.009999999999998</v>
      </c>
      <c r="L10" s="49">
        <f t="shared" si="0"/>
        <v>5.028888888888889</v>
      </c>
      <c r="M10" s="48">
        <f t="shared" si="1"/>
        <v>0.53618911349643716</v>
      </c>
      <c r="O10" s="42" t="s">
        <v>25</v>
      </c>
      <c r="P10" s="42">
        <f>'[1]Raw data 4 dpi'!C24-'[1]Raw data 4 dpi'!C26</f>
        <v>7.52</v>
      </c>
      <c r="Q10" s="42">
        <f>'[1]Raw data 4 dpi'!D24-'[1]Raw data 4 dpi'!D26</f>
        <v>4.879999999999999</v>
      </c>
      <c r="R10" s="42">
        <f>'[1]Raw data 4 dpi'!E24-'[1]Raw data 4 dpi'!E26</f>
        <v>3.4800000000000004</v>
      </c>
      <c r="S10" s="42">
        <f>'[1]Raw data 4 dpi'!F24-'[1]Raw data 4 dpi'!F26</f>
        <v>4.0599999999999952</v>
      </c>
      <c r="T10" s="42">
        <f>'[1]Raw data 4 dpi'!G24-'[1]Raw data 4 dpi'!G26</f>
        <v>5.759999999999998</v>
      </c>
      <c r="U10" s="42">
        <f>'[1]Raw data 4 dpi'!H24-'[1]Raw data 4 dpi'!H26</f>
        <v>6.360000000000003</v>
      </c>
      <c r="V10" s="42">
        <f>'[1]Raw data 4 dpi'!I24-'[1]Raw data 4 dpi'!I26</f>
        <v>4.0300000000000011</v>
      </c>
      <c r="W10" s="42">
        <f>'[1]Raw data 4 dpi'!J24-'[1]Raw data 4 dpi'!J26</f>
        <v>3.9200000000000017</v>
      </c>
      <c r="X10" s="43">
        <f>'[1]Raw data 4 dpi'!K24-'[1]Raw data 4 dpi'!K26</f>
        <v>4.370000000000001</v>
      </c>
      <c r="Y10" s="56">
        <f t="shared" si="2"/>
        <v>4.931111111111111</v>
      </c>
      <c r="Z10" s="54">
        <f t="shared" si="3"/>
        <v>1.2669950841301156</v>
      </c>
      <c r="AB10" s="42" t="s">
        <v>25</v>
      </c>
      <c r="AC10" s="42">
        <f>'[1]Raw data 4 dpi'!C36-'[1]Raw data 4 dpi'!C38</f>
        <v>3</v>
      </c>
      <c r="AD10" s="42">
        <f>'[1]Raw data 4 dpi'!D36-'[1]Raw data 4 dpi'!D38</f>
        <v>3.2100000000000009</v>
      </c>
      <c r="AE10" s="42">
        <f>'[1]Raw data 4 dpi'!E36-'[1]Raw data 4 dpi'!E38</f>
        <v>2.3200000000000003</v>
      </c>
      <c r="AF10" s="42">
        <f>'[1]Raw data 4 dpi'!F36-'[1]Raw data 4 dpi'!F38</f>
        <v>0.34999999999999787</v>
      </c>
      <c r="AG10" s="42">
        <f>'[1]Raw data 4 dpi'!G36-'[1]Raw data 4 dpi'!G38</f>
        <v>3.9199999999999982</v>
      </c>
      <c r="AH10" s="42">
        <f>'[1]Raw data 4 dpi'!H36-'[1]Raw data 4 dpi'!H38</f>
        <v>2.7199999999999989</v>
      </c>
      <c r="AI10" s="42">
        <f>'[1]Raw data 4 dpi'!I36-'[1]Raw data 4 dpi'!I38</f>
        <v>3.66</v>
      </c>
      <c r="AJ10" s="42">
        <f>'[1]Raw data 4 dpi'!J36-'[1]Raw data 4 dpi'!J38</f>
        <v>4.25</v>
      </c>
      <c r="AK10" s="43">
        <f>'[1]Raw data 4 dpi'!K36-'[1]Raw data 4 dpi'!K38</f>
        <v>4.5400000000000027</v>
      </c>
      <c r="AL10" s="59">
        <f t="shared" si="4"/>
        <v>3.1077777777777778</v>
      </c>
      <c r="AM10" s="48">
        <f t="shared" si="5"/>
        <v>1.1887881577264381</v>
      </c>
      <c r="AO10" s="42" t="s">
        <v>25</v>
      </c>
      <c r="AP10" s="42">
        <f>'[1]Raw data 4 dpi'!C48-'[1]Raw data 4 dpi'!C50</f>
        <v>1.2100000000000009</v>
      </c>
      <c r="AQ10" s="42">
        <f>'[1]Raw data 4 dpi'!D48-'[1]Raw data 4 dpi'!D50</f>
        <v>4.07</v>
      </c>
      <c r="AR10" s="55">
        <f>'[1]Raw data 4 dpi'!E48-'[1]Raw data 4 dpi'!E50</f>
        <v>1.2399999999999984</v>
      </c>
      <c r="AS10" s="42">
        <f>'[1]Raw data 4 dpi'!F48-'[1]Raw data 4 dpi'!F50</f>
        <v>2.3900000000000006</v>
      </c>
      <c r="AT10" s="42">
        <f>'[1]Raw data 4 dpi'!G48-'[1]Raw data 4 dpi'!G50</f>
        <v>1.8200000000000003</v>
      </c>
      <c r="AU10" s="42">
        <f>'[1]Raw data 4 dpi'!H48-'[1]Raw data 4 dpi'!H50</f>
        <v>1.8800000000000026</v>
      </c>
      <c r="AV10" s="42">
        <f>'[1]Raw data 4 dpi'!I48-'[1]Raw data 4 dpi'!I50</f>
        <v>2.1900000000000013</v>
      </c>
      <c r="AW10" s="63">
        <f>'[1]Raw data 4 dpi'!J48-'[1]Raw data 4 dpi'!J50</f>
        <v>3</v>
      </c>
      <c r="AX10" s="64">
        <f>'[1]Raw data 4 dpi'!K48-'[1]Raw data 4 dpi'!K50</f>
        <v>3.6099999999999994</v>
      </c>
      <c r="AY10" s="49">
        <f t="shared" si="6"/>
        <v>2.3788888888888895</v>
      </c>
      <c r="AZ10" s="48">
        <f t="shared" si="7"/>
        <v>0.94408620656807507</v>
      </c>
    </row>
    <row r="11" spans="2:55" s="110" customFormat="1" x14ac:dyDescent="0.2"/>
    <row r="12" spans="2:55" x14ac:dyDescent="0.2"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</row>
    <row r="13" spans="2:55" ht="19" x14ac:dyDescent="0.25">
      <c r="I13" s="114"/>
      <c r="J13" s="114"/>
      <c r="K13" s="60"/>
      <c r="L13" s="115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60"/>
      <c r="Y13" s="115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60"/>
      <c r="AL13" s="115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60"/>
      <c r="AY13" s="115"/>
      <c r="AZ13" s="114"/>
      <c r="BA13" s="115"/>
      <c r="BB13" s="60"/>
      <c r="BC13" s="114"/>
    </row>
    <row r="14" spans="2:55" ht="19" x14ac:dyDescent="0.25">
      <c r="I14" s="114"/>
      <c r="J14" s="114"/>
      <c r="K14" s="60"/>
      <c r="L14" s="115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60"/>
      <c r="Y14" s="115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60"/>
      <c r="AL14" s="115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60"/>
      <c r="AY14" s="115"/>
      <c r="AZ14" s="114"/>
      <c r="BA14" s="115"/>
      <c r="BB14" s="60"/>
      <c r="BC14" s="114"/>
    </row>
    <row r="15" spans="2:55" ht="19" x14ac:dyDescent="0.25">
      <c r="I15" s="114"/>
      <c r="J15" s="114"/>
      <c r="K15" s="60"/>
      <c r="L15" s="115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60"/>
      <c r="Y15" s="115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60"/>
      <c r="AL15" s="115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60"/>
      <c r="AY15" s="115"/>
      <c r="AZ15" s="114"/>
      <c r="BA15" s="115"/>
      <c r="BB15" s="60"/>
      <c r="BC15" s="114"/>
    </row>
    <row r="16" spans="2:55" ht="19" x14ac:dyDescent="0.25">
      <c r="I16" s="114"/>
      <c r="J16" s="114"/>
      <c r="K16" s="60"/>
      <c r="L16" s="115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60"/>
      <c r="Y16" s="115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60"/>
      <c r="AL16" s="115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60"/>
      <c r="AY16" s="115"/>
      <c r="AZ16" s="114"/>
      <c r="BA16" s="115"/>
      <c r="BB16" s="60"/>
      <c r="BC16" s="114"/>
    </row>
    <row r="17" spans="9:55" ht="19" x14ac:dyDescent="0.25">
      <c r="I17" s="114"/>
      <c r="J17" s="114"/>
      <c r="K17" s="60"/>
      <c r="L17" s="115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60"/>
      <c r="Y17" s="115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60"/>
      <c r="AL17" s="115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60"/>
      <c r="AY17" s="115"/>
      <c r="AZ17" s="114"/>
      <c r="BA17" s="115"/>
      <c r="BB17" s="60"/>
      <c r="BC17" s="114"/>
    </row>
    <row r="18" spans="9:55" ht="19" x14ac:dyDescent="0.25">
      <c r="I18" s="114"/>
      <c r="J18" s="114"/>
      <c r="K18" s="60"/>
      <c r="L18" s="115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60"/>
      <c r="Y18" s="115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60"/>
      <c r="AL18" s="115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60"/>
      <c r="AY18" s="115"/>
      <c r="AZ18" s="114"/>
      <c r="BA18" s="115"/>
      <c r="BB18" s="60"/>
      <c r="BC18" s="114"/>
    </row>
    <row r="19" spans="9:55" x14ac:dyDescent="0.2">
      <c r="I19" s="114"/>
      <c r="J19" s="114"/>
      <c r="K19" s="114"/>
      <c r="L19" s="115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5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5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5"/>
      <c r="AZ19" s="114"/>
      <c r="BA19" s="114"/>
      <c r="BB19" s="114"/>
      <c r="BC19" s="114"/>
    </row>
    <row r="20" spans="9:55" x14ac:dyDescent="0.2"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5"/>
      <c r="BB20" s="114"/>
      <c r="BC20" s="114"/>
    </row>
    <row r="21" spans="9:55" x14ac:dyDescent="0.2"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5"/>
      <c r="BB21" s="114"/>
      <c r="BC21" s="114"/>
    </row>
    <row r="22" spans="9:55" x14ac:dyDescent="0.2"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</row>
    <row r="23" spans="9:55" x14ac:dyDescent="0.2"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</row>
    <row r="24" spans="9:55" x14ac:dyDescent="0.2"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</row>
    <row r="25" spans="9:55" x14ac:dyDescent="0.2"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</row>
    <row r="26" spans="9:55" x14ac:dyDescent="0.2"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</row>
    <row r="27" spans="9:55" x14ac:dyDescent="0.2"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4"/>
      <c r="AX27" s="114"/>
      <c r="AY27" s="114"/>
      <c r="AZ27" s="114"/>
      <c r="BA27" s="114"/>
      <c r="BB27" s="114"/>
      <c r="BC27" s="114"/>
    </row>
    <row r="28" spans="9:55" x14ac:dyDescent="0.2"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4"/>
      <c r="BB28" s="114"/>
      <c r="BC28" s="114"/>
    </row>
  </sheetData>
  <sortState ref="BA13:BB18">
    <sortCondition descending="1" ref="BA13:BA18"/>
  </sortState>
  <mergeCells count="4">
    <mergeCell ref="B3:M3"/>
    <mergeCell ref="O3:Z3"/>
    <mergeCell ref="AB3:AM3"/>
    <mergeCell ref="AO3:AZ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CA61-4765-724B-9500-54EEB329A480}">
  <dimension ref="B3:BG30"/>
  <sheetViews>
    <sheetView topLeftCell="U1" zoomScaleNormal="100" workbookViewId="0">
      <selection activeCell="Y23" sqref="Y23"/>
    </sheetView>
  </sheetViews>
  <sheetFormatPr baseColWidth="10" defaultRowHeight="16" x14ac:dyDescent="0.2"/>
  <cols>
    <col min="1" max="16384" width="10.83203125" style="40"/>
  </cols>
  <sheetData>
    <row r="3" spans="2:59" ht="19" x14ac:dyDescent="0.25">
      <c r="B3" s="145" t="s">
        <v>59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7"/>
      <c r="O3" s="148" t="s">
        <v>55</v>
      </c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50"/>
      <c r="AB3" s="145" t="s">
        <v>56</v>
      </c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7"/>
      <c r="AO3" s="148" t="s">
        <v>58</v>
      </c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50"/>
    </row>
    <row r="4" spans="2:59" ht="19" x14ac:dyDescent="0.25">
      <c r="B4" s="41"/>
      <c r="C4" s="65">
        <v>1</v>
      </c>
      <c r="D4" s="42">
        <v>2</v>
      </c>
      <c r="E4" s="65">
        <v>3</v>
      </c>
      <c r="F4" s="65">
        <v>4</v>
      </c>
      <c r="G4" s="65">
        <v>5</v>
      </c>
      <c r="H4" s="65">
        <v>6</v>
      </c>
      <c r="I4" s="42">
        <v>7</v>
      </c>
      <c r="J4" s="42">
        <v>8</v>
      </c>
      <c r="K4" s="43">
        <v>9</v>
      </c>
      <c r="L4" s="57" t="s">
        <v>5</v>
      </c>
      <c r="M4" s="42" t="s">
        <v>6</v>
      </c>
      <c r="O4" s="41"/>
      <c r="P4" s="42">
        <v>1</v>
      </c>
      <c r="Q4" s="42">
        <v>2</v>
      </c>
      <c r="R4" s="42">
        <v>3</v>
      </c>
      <c r="S4" s="42">
        <v>4</v>
      </c>
      <c r="T4" s="42">
        <v>5</v>
      </c>
      <c r="U4" s="42">
        <v>6</v>
      </c>
      <c r="V4" s="42">
        <v>7</v>
      </c>
      <c r="W4" s="42">
        <v>8</v>
      </c>
      <c r="X4" s="43">
        <v>9</v>
      </c>
      <c r="Y4" s="57" t="s">
        <v>5</v>
      </c>
      <c r="Z4" s="51" t="s">
        <v>6</v>
      </c>
      <c r="AB4" s="41"/>
      <c r="AC4" s="42">
        <v>1</v>
      </c>
      <c r="AD4" s="42">
        <v>2</v>
      </c>
      <c r="AE4" s="42">
        <v>3</v>
      </c>
      <c r="AF4" s="42">
        <v>4</v>
      </c>
      <c r="AG4" s="42">
        <v>5</v>
      </c>
      <c r="AH4" s="42">
        <v>6</v>
      </c>
      <c r="AI4" s="42">
        <v>7</v>
      </c>
      <c r="AJ4" s="42">
        <v>8</v>
      </c>
      <c r="AK4" s="43">
        <v>9</v>
      </c>
      <c r="AL4" s="57" t="s">
        <v>5</v>
      </c>
      <c r="AM4" s="51" t="s">
        <v>6</v>
      </c>
      <c r="AO4" s="41"/>
      <c r="AP4" s="42">
        <v>1</v>
      </c>
      <c r="AQ4" s="42">
        <v>2</v>
      </c>
      <c r="AR4" s="42">
        <v>3</v>
      </c>
      <c r="AS4" s="42">
        <v>4</v>
      </c>
      <c r="AT4" s="42">
        <v>5</v>
      </c>
      <c r="AU4" s="42">
        <v>6</v>
      </c>
      <c r="AV4" s="42">
        <v>7</v>
      </c>
      <c r="AW4" s="42">
        <v>8</v>
      </c>
      <c r="AX4" s="43">
        <v>9</v>
      </c>
      <c r="AY4" s="57" t="s">
        <v>5</v>
      </c>
      <c r="AZ4" s="51" t="s">
        <v>6</v>
      </c>
    </row>
    <row r="5" spans="2:59" ht="19" x14ac:dyDescent="0.25">
      <c r="B5" s="66" t="s">
        <v>20</v>
      </c>
      <c r="C5" s="42">
        <f>'[1]Raw data 7 dpi'!C5-'[1]Raw data 7 dpi'!C12</f>
        <v>3.6999999999999993</v>
      </c>
      <c r="D5" s="42">
        <f>'[1]Raw data 7 dpi'!D5-'[1]Raw data 7 dpi'!D12</f>
        <v>2.5300000000000011</v>
      </c>
      <c r="E5" s="44">
        <f>'[1]Raw data 7 dpi'!E5-'[1]Raw data 7 dpi'!E12</f>
        <v>1.6199999999999974</v>
      </c>
      <c r="F5" s="44">
        <f>'[1]Raw data 7 dpi'!F5-'[1]Raw data 7 dpi'!F12</f>
        <v>1.639999999999997</v>
      </c>
      <c r="G5" s="42">
        <f>'[1]Raw data 7 dpi'!G5-'[1]Raw data 7 dpi'!G12</f>
        <v>1.4699999999999989</v>
      </c>
      <c r="H5" s="67">
        <f>'[1]Raw data 7 dpi'!H5-'[1]Raw data 7 dpi'!H12</f>
        <v>0.52999999999999758</v>
      </c>
      <c r="I5" s="42">
        <f>'[1]Raw data 7 dpi'!I5-'[1]Raw data 7 dpi'!I12</f>
        <v>1.0299999999999976</v>
      </c>
      <c r="J5" s="42">
        <f>'[1]Raw data 7 dpi'!J5-'[1]Raw data 7 dpi'!J12</f>
        <v>1.3599999999999994</v>
      </c>
      <c r="K5" s="43">
        <f>'[1]Raw data 7 dpi'!K5-'[1]Raw data 7 dpi'!K12</f>
        <v>1.3399999999999999</v>
      </c>
      <c r="L5" s="68">
        <f t="shared" ref="L5:L10" si="0">AVERAGE(C5:K5)</f>
        <v>1.6911111111111099</v>
      </c>
      <c r="M5" s="48">
        <f t="shared" ref="M5:M10" si="1">_xlfn.STDEV.P(C5:K5)</f>
        <v>0.87012699513020642</v>
      </c>
      <c r="O5" s="75" t="s">
        <v>20</v>
      </c>
      <c r="P5" s="42">
        <f>'[1]Raw data 7 dpi'!C17-'[1]Raw data 7 dpi'!C24</f>
        <v>5.4300000000000033</v>
      </c>
      <c r="Q5" s="42">
        <f>'[1]Raw data 7 dpi'!D17-'[1]Raw data 7 dpi'!D24</f>
        <v>6.1199999999999974</v>
      </c>
      <c r="R5" s="42">
        <f>'[1]Raw data 7 dpi'!E17-'[1]Raw data 7 dpi'!E24</f>
        <v>4.2799999999999976</v>
      </c>
      <c r="S5" s="42">
        <f>'[1]Raw data 7 dpi'!F17-'[1]Raw data 7 dpi'!F24</f>
        <v>5.2100000000000009</v>
      </c>
      <c r="T5" s="42">
        <f>'[1]Raw data 7 dpi'!G17-'[1]Raw data 7 dpi'!G24</f>
        <v>5.1000000000000014</v>
      </c>
      <c r="U5" s="42">
        <f>'[1]Raw data 7 dpi'!H17-'[1]Raw data 7 dpi'!H24</f>
        <v>4.66</v>
      </c>
      <c r="V5" s="42">
        <f>'[1]Raw data 7 dpi'!I17-'[1]Raw data 7 dpi'!I24</f>
        <v>4.93</v>
      </c>
      <c r="W5" s="42">
        <f>'[1]Raw data 7 dpi'!J17-'[1]Raw data 7 dpi'!J24</f>
        <v>4.3900000000000006</v>
      </c>
      <c r="X5" s="43">
        <f>'[1]Raw data 7 dpi'!K17-'[1]Raw data 7 dpi'!K24</f>
        <v>5.5799999999999983</v>
      </c>
      <c r="Y5" s="76">
        <f t="shared" ref="Y5:Y10" si="2">AVERAGE(P5:X5)</f>
        <v>5.0777777777777784</v>
      </c>
      <c r="Z5" s="54">
        <f t="shared" ref="Z5:Z10" si="3">_xlfn.STDEV.P(P5:X5)</f>
        <v>0.55641267214936041</v>
      </c>
      <c r="AB5" s="78" t="s">
        <v>20</v>
      </c>
      <c r="AC5" s="42">
        <f>'[1]Raw data 7 dpi'!C29-'[1]Raw data 7 dpi'!C36</f>
        <v>3.2900000000000027</v>
      </c>
      <c r="AD5" s="42">
        <f>'[1]Raw data 7 dpi'!D29-'[1]Raw data 7 dpi'!D36</f>
        <v>2.3000000000000007</v>
      </c>
      <c r="AE5" s="42">
        <f>'[1]Raw data 7 dpi'!E29-'[1]Raw data 7 dpi'!E35</f>
        <v>3.3900000000000006</v>
      </c>
      <c r="AF5" s="42">
        <f>'[1]Raw data 7 dpi'!F29-'[1]Raw data 7 dpi'!F36</f>
        <v>2.75</v>
      </c>
      <c r="AG5" s="42">
        <f>'[1]Raw data 7 dpi'!G29-'[1]Raw data 7 dpi'!G36</f>
        <v>2.41</v>
      </c>
      <c r="AH5" s="42">
        <f>'[1]Raw data 7 dpi'!H29-'[1]Raw data 7 dpi'!H36</f>
        <v>2.360000000000003</v>
      </c>
      <c r="AI5" s="42">
        <f>'[1]Raw data 7 dpi'!I29-'[1]Raw data 7 dpi'!I36</f>
        <v>2.4699999999999989</v>
      </c>
      <c r="AJ5" s="42">
        <f>'[1]Raw data 7 dpi'!J29-'[1]Raw data 7 dpi'!J36</f>
        <v>3.6899999999999977</v>
      </c>
      <c r="AK5" s="43">
        <f>'[1]Raw data 7 dpi'!K29-'[1]Raw data 7 dpi'!K36</f>
        <v>2.1500000000000021</v>
      </c>
      <c r="AL5" s="68">
        <f t="shared" ref="AL5:AL10" si="4">AVERAGE(AC5:AK5)</f>
        <v>2.7566666666666673</v>
      </c>
      <c r="AM5" s="54">
        <f t="shared" ref="AM5:AM10" si="5">_xlfn.STDEV.P(AC5:AK5)</f>
        <v>0.52630789467763217</v>
      </c>
      <c r="AO5" s="75" t="s">
        <v>20</v>
      </c>
      <c r="AP5" s="42">
        <f>'[1]Raw data 7 dpi'!C41-'[1]Raw data 7 dpi'!C48</f>
        <v>4.9500000000000028</v>
      </c>
      <c r="AQ5" s="42">
        <f>'[1]Raw data 7 dpi'!D41-'[1]Raw data 7 dpi'!D48</f>
        <v>1.25</v>
      </c>
      <c r="AR5" s="42">
        <f>'[1]Raw data 7 dpi'!E41-'[1]Raw data 7 dpi'!E48</f>
        <v>2.6099999999999994</v>
      </c>
      <c r="AS5" s="42">
        <f>'[1]Raw data 7 dpi'!F41-'[1]Raw data 7 dpi'!F48</f>
        <v>1.5899999999999999</v>
      </c>
      <c r="AT5" s="42">
        <f>'[1]Raw data 7 dpi'!G41-'[1]Raw data 7 dpi'!G48</f>
        <v>2.7899999999999991</v>
      </c>
      <c r="AU5" s="42">
        <f>'[1]Raw data 7 dpi'!H41-'[1]Raw data 7 dpi'!H48</f>
        <v>3.509999999999998</v>
      </c>
      <c r="AV5" s="42">
        <f>'[1]Raw data 7 dpi'!I41-'[1]Raw data 7 dpi'!I48</f>
        <v>2.2699999999999996</v>
      </c>
      <c r="AW5" s="42">
        <f>'[1]Raw data 7 dpi'!J41-'[1]Raw data 7 dpi'!J48</f>
        <v>2.7100000000000009</v>
      </c>
      <c r="AX5" s="43">
        <f>'[1]Raw data 7 dpi'!K41-'[1]Raw data 7 dpi'!K48</f>
        <v>2.1700000000000017</v>
      </c>
      <c r="AY5" s="76">
        <f t="shared" ref="AY5:AY10" si="6">AVERAGE(AP5:AX5)</f>
        <v>2.6500000000000004</v>
      </c>
      <c r="AZ5" s="54">
        <f t="shared" ref="AZ5:AZ10" si="7">_xlfn.STDEV.P(AP5:AX5)</f>
        <v>1.0280942455717661</v>
      </c>
    </row>
    <row r="6" spans="2:59" ht="19" x14ac:dyDescent="0.25">
      <c r="B6" s="69" t="s">
        <v>21</v>
      </c>
      <c r="C6" s="63">
        <f>'[1]Raw data 7 dpi'!C6-'[1]Raw data 7 dpi'!C12</f>
        <v>3.379999999999999</v>
      </c>
      <c r="D6" s="70">
        <f>'[1]Raw data 7 dpi'!D6-'[1]Raw data 7 dpi'!D12</f>
        <v>1.9700000000000024</v>
      </c>
      <c r="E6" s="42">
        <f>'[1]Raw data 7 dpi'!E6-'[1]Raw data 7 dpi'!E12</f>
        <v>0.14000000000000057</v>
      </c>
      <c r="F6" s="42">
        <f>'[1]Raw data 7 dpi'!F6-'[1]Raw data 7 dpi'!F12</f>
        <v>2.2799999999999976</v>
      </c>
      <c r="G6" s="63">
        <f>'[1]Raw data 7 dpi'!G6-'[1]Raw data 7 dpi'!G12</f>
        <v>0.89000000000000057</v>
      </c>
      <c r="H6" s="71">
        <f>'[1]Raw data 7 dpi'!H6-'[1]Raw data 7 dpi'!H12</f>
        <v>0.71999999999999886</v>
      </c>
      <c r="I6" s="44">
        <f>'[1]Raw data 7 dpi'!I6-'[1]Raw data 7 dpi'!I12</f>
        <v>0.39999999999999858</v>
      </c>
      <c r="J6" s="42">
        <f>'[1]Raw data 7 dpi'!J6-'[1]Raw data 7 dpi'!J12</f>
        <v>0.98999999999999844</v>
      </c>
      <c r="K6" s="43">
        <f>'[1]Raw data 7 dpi'!K6-'[1]Raw data 7 dpi'!K12</f>
        <v>6.0000000000002274E-2</v>
      </c>
      <c r="L6" s="59">
        <f t="shared" si="0"/>
        <v>1.2033333333333331</v>
      </c>
      <c r="M6" s="48">
        <f t="shared" si="1"/>
        <v>1.0512109419352729</v>
      </c>
      <c r="O6" s="42" t="s">
        <v>21</v>
      </c>
      <c r="P6" s="42">
        <f>'[1]Raw data 7 dpi'!C18-'[1]Raw data 7 dpi'!C24</f>
        <v>3.8300000000000018</v>
      </c>
      <c r="Q6" s="42">
        <f>'[1]Raw data 7 dpi'!D18-'[1]Raw data 7 dpi'!D24</f>
        <v>2.4800000000000004</v>
      </c>
      <c r="R6" s="42">
        <f>'[1]Raw data 7 dpi'!E18-'[1]Raw data 7 dpi'!E24</f>
        <v>2.5500000000000007</v>
      </c>
      <c r="S6" s="42">
        <f>'[1]Raw data 7 dpi'!F18-'[1]Raw data 7 dpi'!F24</f>
        <v>3.0599999999999987</v>
      </c>
      <c r="T6" s="42">
        <f>'[1]Raw data 7 dpi'!G18-'[1]Raw data 7 dpi'!G24</f>
        <v>1.879999999999999</v>
      </c>
      <c r="U6" s="42">
        <f>'[1]Raw data 7 dpi'!H18-'[1]Raw data 7 dpi'!H24</f>
        <v>2.91</v>
      </c>
      <c r="V6" s="42">
        <f>'[1]Raw data 7 dpi'!I18-'[1]Raw data 7 dpi'!I24</f>
        <v>4.0800000000000018</v>
      </c>
      <c r="W6" s="42">
        <f>'[1]Raw data 7 dpi'!J18-'[1]Raw data 7 dpi'!J24</f>
        <v>1.7900000000000027</v>
      </c>
      <c r="X6" s="43">
        <f>'[1]Raw data 7 dpi'!K18-'[1]Raw data 7 dpi'!K24</f>
        <v>3.0100000000000016</v>
      </c>
      <c r="Y6" s="59">
        <f t="shared" si="2"/>
        <v>2.8433333333333342</v>
      </c>
      <c r="Z6" s="54">
        <f t="shared" si="3"/>
        <v>0.73315149260648127</v>
      </c>
      <c r="AB6" s="42" t="s">
        <v>21</v>
      </c>
      <c r="AC6" s="42">
        <f>'[1]Raw data 7 dpi'!C30-'[1]Raw data 7 dpi'!C36</f>
        <v>2.7300000000000004</v>
      </c>
      <c r="AD6" s="42">
        <f>'[1]Raw data 7 dpi'!D30-'[1]Raw data 7 dpi'!D36</f>
        <v>2.1000000000000014</v>
      </c>
      <c r="AE6" s="42">
        <f>'[1]Raw data 7 dpi'!E30-'[1]Raw data 7 dpi'!E35</f>
        <v>0.37000000000000099</v>
      </c>
      <c r="AF6" s="42">
        <f>'[1]Raw data 7 dpi'!F30-'[1]Raw data 7 dpi'!F36</f>
        <v>1.7699999999999996</v>
      </c>
      <c r="AG6" s="42">
        <f>'[1]Raw data 7 dpi'!G30-'[1]Raw data 7 dpi'!G36</f>
        <v>2.3200000000000003</v>
      </c>
      <c r="AH6" s="42">
        <f>'[1]Raw data 7 dpi'!H30-'[1]Raw data 7 dpi'!H36</f>
        <v>1.8200000000000003</v>
      </c>
      <c r="AI6" s="42">
        <f>'[1]Raw data 7 dpi'!I30-'[1]Raw data 7 dpi'!I36</f>
        <v>1.1000000000000014</v>
      </c>
      <c r="AJ6" s="42">
        <f>'[1]Raw data 7 dpi'!J30-'[1]Raw data 7 dpi'!J36</f>
        <v>2.16</v>
      </c>
      <c r="AK6" s="43">
        <f>'[1]Raw data 7 dpi'!K30-'[1]Raw data 7 dpi'!K36</f>
        <v>1.2699999999999996</v>
      </c>
      <c r="AL6" s="59">
        <f t="shared" si="4"/>
        <v>1.7377777777777783</v>
      </c>
      <c r="AM6" s="51">
        <f t="shared" si="5"/>
        <v>0.67799996358206649</v>
      </c>
      <c r="AO6" s="42" t="s">
        <v>21</v>
      </c>
      <c r="AP6" s="42">
        <f>'[1]Raw data 7 dpi'!C42-'[1]Raw data 7 dpi'!C48</f>
        <v>2.9200000000000017</v>
      </c>
      <c r="AQ6" s="42">
        <f>'[1]Raw data 7 dpi'!D42-'[1]Raw data 7 dpi'!D48</f>
        <v>1.2199999999999989</v>
      </c>
      <c r="AR6" s="55">
        <f>'[1]Raw data 7 dpi'!E42-'[1]Raw data 7 dpi'!E48</f>
        <v>0.87000000000000099</v>
      </c>
      <c r="AS6" s="42">
        <f>'[1]Raw data 7 dpi'!F42-'[1]Raw data 7 dpi'!F48</f>
        <v>0.25</v>
      </c>
      <c r="AT6" s="42">
        <f>'[1]Raw data 7 dpi'!G42-'[1]Raw data 7 dpi'!G48</f>
        <v>1.3900000000000006</v>
      </c>
      <c r="AU6" s="42">
        <f>'[1]Raw data 7 dpi'!H42-'[1]Raw data 7 dpi'!H48</f>
        <v>1.2300000000000004</v>
      </c>
      <c r="AV6" s="42">
        <f>'[1]Raw data 7 dpi'!I42-'[1]Raw data 7 dpi'!I48</f>
        <v>0.64000000000000057</v>
      </c>
      <c r="AW6" s="42">
        <f>'[1]Raw data 7 dpi'!J42-'[1]Raw data 7 dpi'!J48</f>
        <v>1.75</v>
      </c>
      <c r="AX6" s="43">
        <f>'[1]Raw data 7 dpi'!K42-'[1]Raw data 7 dpi'!K48</f>
        <v>0.40000000000000213</v>
      </c>
      <c r="AY6" s="59">
        <f t="shared" si="6"/>
        <v>1.1855555555555561</v>
      </c>
      <c r="AZ6" s="54">
        <f t="shared" si="7"/>
        <v>0.76459300881959569</v>
      </c>
    </row>
    <row r="7" spans="2:59" ht="19" x14ac:dyDescent="0.25">
      <c r="B7" s="66" t="s">
        <v>22</v>
      </c>
      <c r="C7" s="63">
        <f>'[1]Raw data 7 dpi'!C7-'[1]Raw data 7 dpi'!C12</f>
        <v>3.16</v>
      </c>
      <c r="D7" s="70">
        <f>'[1]Raw data 7 dpi'!D7-'[1]Raw data 7 dpi'!D12</f>
        <v>2.0400000000000027</v>
      </c>
      <c r="E7" s="42">
        <f>'[1]Raw data 7 dpi'!E7-'[1]Raw data 7 dpi'!E12</f>
        <v>1.2300000000000004</v>
      </c>
      <c r="F7" s="42">
        <f>'[1]Raw data 7 dpi'!F7-'[1]Raw data 7 dpi'!F12</f>
        <v>2.7699999999999996</v>
      </c>
      <c r="G7" s="42">
        <f>'[1]Raw data 7 dpi'!G7-'[1]Raw data 7 dpi'!G12</f>
        <v>1.4299999999999997</v>
      </c>
      <c r="H7" s="44">
        <f>'[1]Raw data 7 dpi'!H7-'[1]Raw data 7 dpi'!H12</f>
        <v>0.18999999999999773</v>
      </c>
      <c r="I7" s="44">
        <f>'[1]Raw data 7 dpi'!I7-'[1]Raw data 7 dpi'!I12</f>
        <v>0.27999999999999758</v>
      </c>
      <c r="J7" s="42">
        <f>'[1]Raw data 7 dpi'!J7-'[1]Raw data 7 dpi'!J12</f>
        <v>0.47999999999999687</v>
      </c>
      <c r="K7" s="43">
        <f>'[1]Raw data 7 dpi'!K7-'[1]Raw data 7 dpi'!K12</f>
        <v>0.35000000000000142</v>
      </c>
      <c r="L7" s="68">
        <f t="shared" si="0"/>
        <v>1.3255555555555552</v>
      </c>
      <c r="M7" s="48">
        <f t="shared" si="1"/>
        <v>1.0557473509963471</v>
      </c>
      <c r="O7" s="75" t="s">
        <v>22</v>
      </c>
      <c r="P7" s="42">
        <f>'[1]Raw data 7 dpi'!C19-'[1]Raw data 7 dpi'!C24</f>
        <v>2.9400000000000013</v>
      </c>
      <c r="Q7" s="42">
        <f>'[1]Raw data 7 dpi'!D19-'[1]Raw data 7 dpi'!D24</f>
        <v>3.7799999999999976</v>
      </c>
      <c r="R7" s="42">
        <f>'[1]Raw data 7 dpi'!E19-'[1]Raw data 7 dpi'!E24</f>
        <v>1.6999999999999993</v>
      </c>
      <c r="S7" s="42">
        <f>'[1]Raw data 7 dpi'!F19-'[1]Raw data 7 dpi'!F24</f>
        <v>3.0199999999999996</v>
      </c>
      <c r="T7" s="42">
        <f>'[1]Raw data 7 dpi'!G19-'[1]Raw data 7 dpi'!G24</f>
        <v>1.6700000000000017</v>
      </c>
      <c r="U7" s="42">
        <f>'[1]Raw data 7 dpi'!H19-'[1]Raw data 7 dpi'!H24</f>
        <v>2.8000000000000007</v>
      </c>
      <c r="V7" s="42">
        <f>'[1]Raw data 7 dpi'!I19-'[1]Raw data 7 dpi'!I24</f>
        <v>3.1700000000000017</v>
      </c>
      <c r="W7" s="42">
        <f>'[1]Raw data 7 dpi'!J19-'[1]Raw data 7 dpi'!J24</f>
        <v>3</v>
      </c>
      <c r="X7" s="43">
        <f>'[1]Raw data 7 dpi'!K19-'[1]Raw data 7 dpi'!K24</f>
        <v>2.2000000000000028</v>
      </c>
      <c r="Y7" s="76">
        <f t="shared" si="2"/>
        <v>2.6977777777777785</v>
      </c>
      <c r="Z7" s="54">
        <f t="shared" si="3"/>
        <v>0.66317046204455943</v>
      </c>
      <c r="AB7" s="78" t="s">
        <v>22</v>
      </c>
      <c r="AC7" s="42">
        <f>'[1]Raw data 7 dpi'!C31-'[1]Raw data 7 dpi'!C36</f>
        <v>3.1799999999999997</v>
      </c>
      <c r="AD7" s="42">
        <f>'[1]Raw data 7 dpi'!D31-'[1]Raw data 7 dpi'!D36</f>
        <v>2.66</v>
      </c>
      <c r="AE7" s="42">
        <f>'[1]Raw data 7 dpi'!E31-'[1]Raw data 7 dpi'!E35</f>
        <v>1.3200000000000003</v>
      </c>
      <c r="AF7" s="42">
        <f>'[1]Raw data 7 dpi'!F31-'[1]Raw data 7 dpi'!F36</f>
        <v>2.4899999999999984</v>
      </c>
      <c r="AG7" s="42">
        <f>'[1]Raw data 7 dpi'!G31-'[1]Raw data 7 dpi'!G36</f>
        <v>2.759999999999998</v>
      </c>
      <c r="AH7" s="42">
        <f>'[1]Raw data 7 dpi'!H31-'[1]Raw data 7 dpi'!H36</f>
        <v>1.4500000000000028</v>
      </c>
      <c r="AI7" s="42">
        <f>'[1]Raw data 7 dpi'!I31-'[1]Raw data 7 dpi'!I36</f>
        <v>2.2100000000000009</v>
      </c>
      <c r="AJ7" s="42">
        <f>'[1]Raw data 7 dpi'!J31-'[1]Raw data 7 dpi'!J36</f>
        <v>2.5399999999999991</v>
      </c>
      <c r="AK7" s="43">
        <f>'[1]Raw data 7 dpi'!K31-'[1]Raw data 7 dpi'!K36</f>
        <v>2.8900000000000006</v>
      </c>
      <c r="AL7" s="68">
        <f t="shared" si="4"/>
        <v>2.3888888888888888</v>
      </c>
      <c r="AM7" s="54">
        <f t="shared" si="5"/>
        <v>0.59416504337215259</v>
      </c>
      <c r="AO7" s="75" t="s">
        <v>22</v>
      </c>
      <c r="AP7" s="42">
        <f>'[1]Raw data 7 dpi'!C43-'[1]Raw data 7 dpi'!C48</f>
        <v>3.3900000000000006</v>
      </c>
      <c r="AQ7" s="42">
        <f>'[1]Raw data 7 dpi'!D43-'[1]Raw data 7 dpi'!D48</f>
        <v>2.6999999999999993</v>
      </c>
      <c r="AR7" s="42">
        <f>'[1]Raw data 7 dpi'!E43-'[1]Raw data 7 dpi'!E48</f>
        <v>2.1700000000000017</v>
      </c>
      <c r="AS7" s="42">
        <f>'[1]Raw data 7 dpi'!F43-'[1]Raw data 7 dpi'!F48</f>
        <v>2.5499999999999972</v>
      </c>
      <c r="AT7" s="42">
        <f>'[1]Raw data 7 dpi'!G43-'[1]Raw data 7 dpi'!G48</f>
        <v>1.5399999999999991</v>
      </c>
      <c r="AU7" s="42">
        <f>'[1]Raw data 7 dpi'!H43-'[1]Raw data 7 dpi'!H48</f>
        <v>2.59</v>
      </c>
      <c r="AV7" s="42">
        <f>'[1]Raw data 7 dpi'!I43-'[1]Raw data 7 dpi'!I48</f>
        <v>2.4499999999999993</v>
      </c>
      <c r="AW7" s="42">
        <f>'[1]Raw data 7 dpi'!J43-'[1]Raw data 7 dpi'!J48</f>
        <v>2.66</v>
      </c>
      <c r="AX7" s="43">
        <f>'[1]Raw data 7 dpi'!K43-'[1]Raw data 7 dpi'!K48</f>
        <v>2.1700000000000017</v>
      </c>
      <c r="AY7" s="76">
        <f t="shared" si="6"/>
        <v>2.4688888888888889</v>
      </c>
      <c r="AZ7" s="54">
        <f t="shared" si="7"/>
        <v>0.47157995538507236</v>
      </c>
      <c r="BC7" s="112"/>
      <c r="BG7" s="112"/>
    </row>
    <row r="8" spans="2:59" ht="19" x14ac:dyDescent="0.25">
      <c r="B8" s="69" t="s">
        <v>23</v>
      </c>
      <c r="C8" s="42">
        <f>'[1]Raw data 7 dpi'!C8-'[1]Raw data 7 dpi'!C12</f>
        <v>8.64</v>
      </c>
      <c r="D8" s="42">
        <f>'[1]Raw data 7 dpi'!D8-'[1]Raw data 7 dpi'!D12</f>
        <v>4.7399999999999984</v>
      </c>
      <c r="E8" s="42">
        <f>'[1]Raw data 7 dpi'!E8-'[1]Raw data 7 dpi'!E12</f>
        <v>4.6299999999999955</v>
      </c>
      <c r="F8" s="72">
        <f>'[1]Raw data 7 dpi'!F8-'[1]Raw data 7 dpi'!F12</f>
        <v>5.8599999999999994</v>
      </c>
      <c r="G8" s="42">
        <f>'[1]Raw data 7 dpi'!G8-'[1]Raw data 7 dpi'!G12</f>
        <v>4.3100000000000023</v>
      </c>
      <c r="H8" s="44">
        <f>'[1]Raw data 7 dpi'!H8-'[1]Raw data 7 dpi'!H12</f>
        <v>4.0500000000000007</v>
      </c>
      <c r="I8" s="44">
        <f>'[1]Raw data 7 dpi'!I8-'[1]Raw data 7 dpi'!I12</f>
        <v>4.3599999999999959</v>
      </c>
      <c r="J8" s="42">
        <f>'[1]Raw data 7 dpi'!J8-'[1]Raw data 7 dpi'!J12</f>
        <v>3.9799999999999969</v>
      </c>
      <c r="K8" s="43">
        <f>'[1]Raw data 7 dpi'!K8-'[1]Raw data 7 dpi'!K12</f>
        <v>5.16</v>
      </c>
      <c r="L8" s="59">
        <f t="shared" si="0"/>
        <v>5.0811111111111096</v>
      </c>
      <c r="M8" s="48">
        <f t="shared" si="1"/>
        <v>1.3739112412253687</v>
      </c>
      <c r="O8" s="42" t="s">
        <v>23</v>
      </c>
      <c r="P8" s="55">
        <f>'[1]Raw data 7 dpi'!C20-'[1]Raw data 7 dpi'!C24</f>
        <v>0.32000000000000028</v>
      </c>
      <c r="Q8" s="42">
        <f>'[1]Raw data 7 dpi'!D20-'[1]Raw data 7 dpi'!D24</f>
        <v>2.5299999999999976</v>
      </c>
      <c r="R8" s="42">
        <f>'[1]Raw data 7 dpi'!E20-'[1]Raw data 7 dpi'!E24</f>
        <v>0.48999999999999844</v>
      </c>
      <c r="S8" s="42">
        <f>'[1]Raw data 7 dpi'!F20-'[1]Raw data 7 dpi'!F24</f>
        <v>1.1000000000000014</v>
      </c>
      <c r="T8" s="42">
        <f>'[1]Raw data 7 dpi'!G20-'[1]Raw data 7 dpi'!G24</f>
        <v>1.0899999999999999</v>
      </c>
      <c r="U8" s="42">
        <f>'[1]Raw data 7 dpi'!H20-'[1]Raw data 7 dpi'!H24</f>
        <v>0.46999999999999886</v>
      </c>
      <c r="V8" s="42">
        <f>'[1]Raw data 7 dpi'!I20-'[1]Raw data 7 dpi'!I24</f>
        <v>1.5199999999999996</v>
      </c>
      <c r="W8" s="42">
        <f>'[1]Raw data 7 dpi'!J20-'[1]Raw data 7 dpi'!J24</f>
        <v>0.5400000000000027</v>
      </c>
      <c r="X8" s="43">
        <f>'[1]Raw data 7 dpi'!K20-'[1]Raw data 7 dpi'!K24</f>
        <v>7.0000000000000284E-2</v>
      </c>
      <c r="Y8" s="59">
        <f t="shared" si="2"/>
        <v>0.90333333333333321</v>
      </c>
      <c r="Z8" s="54">
        <f t="shared" si="3"/>
        <v>0.71687593843782349</v>
      </c>
      <c r="AB8" s="42" t="s">
        <v>23</v>
      </c>
      <c r="AC8" s="42">
        <f>'[1]Raw data 7 dpi'!C32-'[1]Raw data 7 dpi'!C36</f>
        <v>0.33999999999999986</v>
      </c>
      <c r="AD8" s="42">
        <f>'[1]Raw data 7 dpi'!D32-'[1]Raw data 7 dpi'!D36</f>
        <v>3.0600000000000023</v>
      </c>
      <c r="AE8" s="42">
        <f>'[1]Raw data 7 dpi'!E32-'[1]Raw data 7 dpi'!E35</f>
        <v>1.879999999999999</v>
      </c>
      <c r="AF8" s="42">
        <f>'[1]Raw data 7 dpi'!F32-'[1]Raw data 7 dpi'!F36</f>
        <v>1.889999999999997</v>
      </c>
      <c r="AG8" s="42">
        <f>'[1]Raw data 7 dpi'!G32-'[1]Raw data 7 dpi'!G36</f>
        <v>2.3299999999999983</v>
      </c>
      <c r="AH8" s="42">
        <f>'[1]Raw data 7 dpi'!H32-'[1]Raw data 7 dpi'!H36</f>
        <v>1.0600000000000023</v>
      </c>
      <c r="AI8" s="42">
        <f>'[1]Raw data 7 dpi'!I32-'[1]Raw data 7 dpi'!I36</f>
        <v>2.3300000000000018</v>
      </c>
      <c r="AJ8" s="42">
        <f>'[1]Raw data 7 dpi'!J32-'[1]Raw data 7 dpi'!J36</f>
        <v>1.8499999999999979</v>
      </c>
      <c r="AK8" s="43">
        <f>'[1]Raw data 7 dpi'!K32-'[1]Raw data 7 dpi'!K36</f>
        <v>1.1700000000000017</v>
      </c>
      <c r="AL8" s="59">
        <f t="shared" si="4"/>
        <v>1.7677777777777779</v>
      </c>
      <c r="AM8" s="54">
        <f t="shared" si="5"/>
        <v>0.76253637840765431</v>
      </c>
      <c r="AO8" s="42" t="s">
        <v>23</v>
      </c>
      <c r="AP8" s="42">
        <f>'[1]Raw data 7 dpi'!C44-'[1]Raw data 7 dpi'!C48</f>
        <v>2.0800000000000018</v>
      </c>
      <c r="AQ8" s="42">
        <f>'[1]Raw data 7 dpi'!D44-'[1]Raw data 7 dpi'!D48</f>
        <v>4.5299999999999976</v>
      </c>
      <c r="AR8" s="42">
        <f>'[1]Raw data 7 dpi'!E44-'[1]Raw data 7 dpi'!E48</f>
        <v>2.7100000000000009</v>
      </c>
      <c r="AS8" s="42">
        <f>'[1]Raw data 7 dpi'!F44-'[1]Raw data 7 dpi'!F48</f>
        <v>2.4800000000000004</v>
      </c>
      <c r="AT8" s="42">
        <f>'[1]Raw data 7 dpi'!G44-'[1]Raw data 7 dpi'!G48</f>
        <v>2.1000000000000014</v>
      </c>
      <c r="AU8" s="42">
        <f>'[1]Raw data 7 dpi'!H44-'[1]Raw data 7 dpi'!H48</f>
        <v>4</v>
      </c>
      <c r="AV8" s="42">
        <f>'[1]Raw data 7 dpi'!I44-'[1]Raw data 7 dpi'!I48</f>
        <v>2.3499999999999979</v>
      </c>
      <c r="AW8" s="42">
        <f>'[1]Raw data 7 dpi'!J44-'[1]Raw data 7 dpi'!J48</f>
        <v>2.0500000000000007</v>
      </c>
      <c r="AX8" s="43">
        <f>'[1]Raw data 7 dpi'!K44-'[1]Raw data 7 dpi'!K48</f>
        <v>3.0800000000000018</v>
      </c>
      <c r="AY8" s="59">
        <f t="shared" si="6"/>
        <v>2.8200000000000003</v>
      </c>
      <c r="AZ8" s="54">
        <f t="shared" si="7"/>
        <v>0.8427204624178628</v>
      </c>
      <c r="BC8" s="112"/>
      <c r="BG8" s="112"/>
    </row>
    <row r="9" spans="2:59" ht="19" x14ac:dyDescent="0.25">
      <c r="B9" s="73" t="s">
        <v>24</v>
      </c>
      <c r="C9" s="63">
        <f>'[1]Raw data 7 dpi'!C9-'[1]Raw data 7 dpi'!C12</f>
        <v>4.0800000000000018</v>
      </c>
      <c r="D9" s="74">
        <f>'[1]Raw data 7 dpi'!D9-'[1]Raw data 7 dpi'!D12</f>
        <v>3.4200000000000017</v>
      </c>
      <c r="E9" s="65">
        <f>'[1]Raw data 7 dpi'!E9-'[1]Raw data 7 dpi'!E12</f>
        <v>3.9200000000000017</v>
      </c>
      <c r="F9" s="42">
        <f>'[1]Raw data 7 dpi'!F9-'[1]Raw data 7 dpi'!F12</f>
        <v>3.0599999999999987</v>
      </c>
      <c r="G9" s="42">
        <f>'[1]Raw data 7 dpi'!G9-'[1]Raw data 7 dpi'!G12</f>
        <v>1.2100000000000009</v>
      </c>
      <c r="H9" s="44">
        <f>'[1]Raw data 7 dpi'!H9-'[1]Raw data 7 dpi'!H12</f>
        <v>1</v>
      </c>
      <c r="I9" s="44">
        <f>'[1]Raw data 7 dpi'!I9-'[1]Raw data 7 dpi'!I12</f>
        <v>1.6199999999999974</v>
      </c>
      <c r="J9" s="42">
        <f>'[1]Raw data 7 dpi'!J9-'[1]Raw data 7 dpi'!J12</f>
        <v>0.92999999999999972</v>
      </c>
      <c r="K9" s="43">
        <f>'[1]Raw data 7 dpi'!K9-'[1]Raw data 7 dpi'!K12</f>
        <v>3.2300000000000004</v>
      </c>
      <c r="L9" s="68">
        <f t="shared" si="0"/>
        <v>2.496666666666667</v>
      </c>
      <c r="M9" s="48">
        <f t="shared" si="1"/>
        <v>1.2183321933419211</v>
      </c>
      <c r="O9" s="75" t="s">
        <v>24</v>
      </c>
      <c r="P9" s="42">
        <f>'[1]Raw data 7 dpi'!C21-'[1]Raw data 7 dpi'!C24</f>
        <v>3.5400000000000027</v>
      </c>
      <c r="Q9" s="42">
        <f>'[1]Raw data 7 dpi'!D21-'[1]Raw data 7 dpi'!D24</f>
        <v>3.8699999999999974</v>
      </c>
      <c r="R9" s="42">
        <f>'[1]Raw data 7 dpi'!E21-'[1]Raw data 7 dpi'!E24</f>
        <v>3.6499999999999986</v>
      </c>
      <c r="S9" s="42">
        <f>'[1]Raw data 7 dpi'!F21-'[1]Raw data 7 dpi'!F24</f>
        <v>3.41</v>
      </c>
      <c r="T9" s="42">
        <f>'[1]Raw data 7 dpi'!G21-'[1]Raw data 7 dpi'!G24</f>
        <v>3.3599999999999994</v>
      </c>
      <c r="U9" s="42">
        <f>'[1]Raw data 7 dpi'!H21-'[1]Raw data 7 dpi'!H24</f>
        <v>3.2399999999999984</v>
      </c>
      <c r="V9" s="42">
        <f>'[1]Raw data 7 dpi'!I21-'[1]Raw data 7 dpi'!I24</f>
        <v>3.870000000000001</v>
      </c>
      <c r="W9" s="42">
        <f>'[1]Raw data 7 dpi'!J21-'[1]Raw data 7 dpi'!J24</f>
        <v>2.75</v>
      </c>
      <c r="X9" s="43">
        <f>'[1]Raw data 7 dpi'!K21-'[1]Raw data 7 dpi'!K24</f>
        <v>3.5</v>
      </c>
      <c r="Y9" s="76">
        <f t="shared" si="2"/>
        <v>3.4655555555555555</v>
      </c>
      <c r="Z9" s="54">
        <f t="shared" si="3"/>
        <v>0.32404084485725315</v>
      </c>
      <c r="AB9" s="78" t="s">
        <v>24</v>
      </c>
      <c r="AC9" s="42">
        <f>'[1]Raw data 7 dpi'!C33-'[1]Raw data 7 dpi'!C36</f>
        <v>2.120000000000001</v>
      </c>
      <c r="AD9" s="42">
        <f>'[1]Raw data 7 dpi'!D33-'[1]Raw data 7 dpi'!D36</f>
        <v>0.45000000000000284</v>
      </c>
      <c r="AE9" s="42">
        <f>'[1]Raw data 7 dpi'!E33-'[1]Raw data 7 dpi'!E35</f>
        <v>1.2100000000000009</v>
      </c>
      <c r="AF9" s="42">
        <f>'[1]Raw data 7 dpi'!F33-'[1]Raw data 7 dpi'!F36</f>
        <v>1.25</v>
      </c>
      <c r="AG9" s="42">
        <f>'[1]Raw data 7 dpi'!G33-'[1]Raw data 7 dpi'!G36</f>
        <v>1.7699999999999996</v>
      </c>
      <c r="AH9" s="42">
        <f>'[1]Raw data 7 dpi'!H33-'[1]Raw data 7 dpi'!H36</f>
        <v>1.120000000000001</v>
      </c>
      <c r="AI9" s="42">
        <f>'[1]Raw data 7 dpi'!I33-'[1]Raw data 7 dpi'!I36</f>
        <v>2.09</v>
      </c>
      <c r="AJ9" s="42">
        <f>'[1]Raw data 7 dpi'!J33-'[1]Raw data 7 dpi'!J36</f>
        <v>0.98000000000000043</v>
      </c>
      <c r="AK9" s="43">
        <f>'[1]Raw data 7 dpi'!K33-'[1]Raw data 7 dpi'!K36</f>
        <v>0.92999999999999972</v>
      </c>
      <c r="AL9" s="68">
        <f t="shared" si="4"/>
        <v>1.324444444444445</v>
      </c>
      <c r="AM9" s="54">
        <f t="shared" si="5"/>
        <v>0.52881652165968351</v>
      </c>
      <c r="AO9" s="75" t="s">
        <v>24</v>
      </c>
      <c r="AP9" s="42">
        <f>'[1]Raw data 7 dpi'!C45-'[1]Raw data 7 dpi'!C48</f>
        <v>4.2699999999999996</v>
      </c>
      <c r="AQ9" s="42">
        <f>'[1]Raw data 7 dpi'!D45-'[1]Raw data 7 dpi'!D48</f>
        <v>3.2699999999999996</v>
      </c>
      <c r="AR9" s="42">
        <f>'[1]Raw data 7 dpi'!E45-'[1]Raw data 7 dpi'!E48</f>
        <v>3.1099999999999994</v>
      </c>
      <c r="AS9" s="42">
        <f>'[1]Raw data 7 dpi'!F45-'[1]Raw data 7 dpi'!F48</f>
        <v>2.759999999999998</v>
      </c>
      <c r="AT9" s="42">
        <f>'[1]Raw data 7 dpi'!G45-'[1]Raw data 7 dpi'!G48</f>
        <v>3.2699999999999996</v>
      </c>
      <c r="AU9" s="42">
        <f>'[1]Raw data 7 dpi'!H45-'[1]Raw data 7 dpi'!H48</f>
        <v>4.3099999999999987</v>
      </c>
      <c r="AV9" s="42">
        <f>'[1]Raw data 7 dpi'!I45-'[1]Raw data 7 dpi'!I48</f>
        <v>3.4699999999999989</v>
      </c>
      <c r="AW9" s="42">
        <f>'[1]Raw data 7 dpi'!J45-'[1]Raw data 7 dpi'!J48</f>
        <v>2.3599999999999994</v>
      </c>
      <c r="AX9" s="43">
        <f>'[1]Raw data 7 dpi'!K45-'[1]Raw data 7 dpi'!K48</f>
        <v>3.2699999999999996</v>
      </c>
      <c r="AY9" s="76">
        <f t="shared" si="6"/>
        <v>3.3433333333333324</v>
      </c>
      <c r="AZ9" s="54">
        <f t="shared" si="7"/>
        <v>0.59507235787852808</v>
      </c>
      <c r="BC9" s="112"/>
      <c r="BG9" s="112"/>
    </row>
    <row r="10" spans="2:59" ht="19" x14ac:dyDescent="0.25">
      <c r="B10" s="69" t="s">
        <v>25</v>
      </c>
      <c r="C10" s="42">
        <f>'[1]Raw data 7 dpi'!C10-'[1]Raw data 7 dpi'!C12</f>
        <v>5.0399999999999991</v>
      </c>
      <c r="D10" s="69">
        <f>'[1]Raw data 7 dpi'!D10-'[1]Raw data 7 dpi'!D12</f>
        <v>1.9700000000000024</v>
      </c>
      <c r="E10" s="42">
        <f>'[1]Raw data 7 dpi'!E10-'[1]Raw data 7 dpi'!E12</f>
        <v>2.1699999999999982</v>
      </c>
      <c r="F10" s="72">
        <f>'[1]Raw data 7 dpi'!F10-'[1]Raw data 7 dpi'!F12</f>
        <v>2.3499999999999979</v>
      </c>
      <c r="G10" s="42">
        <f>'[1]Raw data 7 dpi'!G10-'[1]Raw data 7 dpi'!G12</f>
        <v>1.1400000000000006</v>
      </c>
      <c r="H10" s="44">
        <f>'[1]Raw data 7 dpi'!H10-'[1]Raw data 7 dpi'!H12</f>
        <v>0.48999999999999844</v>
      </c>
      <c r="I10" s="44">
        <f>'[1]Raw data 7 dpi'!I10-'[1]Raw data 7 dpi'!I12</f>
        <v>1.6099999999999994</v>
      </c>
      <c r="J10" s="42">
        <f>'[1]Raw data 7 dpi'!J10-'[1]Raw data 7 dpi'!J12</f>
        <v>0.76999999999999957</v>
      </c>
      <c r="K10" s="43">
        <f>'[1]Raw data 7 dpi'!K10-'[1]Raw data 7 dpi'!K12</f>
        <v>2.2600000000000016</v>
      </c>
      <c r="L10" s="59">
        <f t="shared" si="0"/>
        <v>1.9777777777777774</v>
      </c>
      <c r="M10" s="48">
        <f t="shared" si="1"/>
        <v>1.253517519957142</v>
      </c>
      <c r="O10" s="42" t="s">
        <v>25</v>
      </c>
      <c r="P10" s="42">
        <f>'[1]Raw data 7 dpi'!C22-'[1]Raw data 7 dpi'!C24</f>
        <v>4.6000000000000014</v>
      </c>
      <c r="Q10" s="42">
        <f>'[1]Raw data 7 dpi'!D22-'[1]Raw data 7 dpi'!D24</f>
        <v>5.8500000000000014</v>
      </c>
      <c r="R10" s="42">
        <f>'[1]Raw data 7 dpi'!E22-'[1]Raw data 7 dpi'!E24</f>
        <v>1.8499999999999979</v>
      </c>
      <c r="S10" s="42">
        <f>'[1]Raw data 7 dpi'!F22-'[1]Raw data 7 dpi'!F24</f>
        <v>4.629999999999999</v>
      </c>
      <c r="T10" s="42">
        <f>'[1]Raw data 7 dpi'!G22-'[1]Raw data 7 dpi'!G24</f>
        <v>4</v>
      </c>
      <c r="U10" s="42">
        <f>'[1]Raw data 7 dpi'!H22-'[1]Raw data 7 dpi'!H24</f>
        <v>3.3099999999999987</v>
      </c>
      <c r="V10" s="42">
        <f>'[1]Raw data 7 dpi'!I22-'[1]Raw data 7 dpi'!I24</f>
        <v>3.3200000000000003</v>
      </c>
      <c r="W10" s="42">
        <f>'[1]Raw data 7 dpi'!J22-'[1]Raw data 7 dpi'!J24</f>
        <v>3.8500000000000014</v>
      </c>
      <c r="X10" s="77">
        <f>'[1]Raw data 7 dpi'!K22-'[1]Raw data 7 dpi'!K24</f>
        <v>4.5100000000000016</v>
      </c>
      <c r="Y10" s="59">
        <f t="shared" si="2"/>
        <v>3.9911111111111115</v>
      </c>
      <c r="Z10" s="54">
        <f t="shared" si="3"/>
        <v>1.0552666271236806</v>
      </c>
      <c r="AB10" s="42" t="s">
        <v>25</v>
      </c>
      <c r="AC10" s="42">
        <f>'[1]Raw data 7 dpi'!C34-'[1]Raw data 7 dpi'!C36</f>
        <v>4.5600000000000023</v>
      </c>
      <c r="AD10" s="42">
        <f>'[1]Raw data 7 dpi'!D34-'[1]Raw data 7 dpi'!D36</f>
        <v>1.7200000000000024</v>
      </c>
      <c r="AE10" s="42">
        <f>'[1]Raw data 7 dpi'!E34-'[1]Raw data 7 dpi'!E35</f>
        <v>1.7300000000000004</v>
      </c>
      <c r="AF10" s="42">
        <f>'[1]Raw data 7 dpi'!F34-'[1]Raw data 7 dpi'!F36</f>
        <v>2.84</v>
      </c>
      <c r="AG10" s="42">
        <f>'[1]Raw data 7 dpi'!G34-'[1]Raw data 7 dpi'!G36</f>
        <v>3.0700000000000003</v>
      </c>
      <c r="AH10" s="42">
        <f>'[1]Raw data 7 dpi'!H34-'[1]Raw data 7 dpi'!H36</f>
        <v>2.1000000000000014</v>
      </c>
      <c r="AI10" s="42">
        <f>'[1]Raw data 7 dpi'!I34-'[1]Raw data 7 dpi'!I36</f>
        <v>2.7199999999999989</v>
      </c>
      <c r="AJ10" s="42">
        <f>'[1]Raw data 7 dpi'!J34-'[1]Raw data 7 dpi'!J36</f>
        <v>3.3599999999999994</v>
      </c>
      <c r="AK10" s="43">
        <f>'[1]Raw data 7 dpi'!K34-'[1]Raw data 7 dpi'!K36</f>
        <v>1.9200000000000017</v>
      </c>
      <c r="AL10" s="59">
        <f t="shared" si="4"/>
        <v>2.6688888888888895</v>
      </c>
      <c r="AM10" s="54">
        <f t="shared" si="5"/>
        <v>0.87642511811011048</v>
      </c>
      <c r="AO10" s="42" t="s">
        <v>25</v>
      </c>
      <c r="AP10" s="42">
        <f>'[1]Raw data 7 dpi'!C46-'[1]Raw data 7 dpi'!C48</f>
        <v>3.9800000000000004</v>
      </c>
      <c r="AQ10" s="42">
        <f>'[1]Raw data 7 dpi'!D46-'[1]Raw data 7 dpi'!D48</f>
        <v>3.2399999999999984</v>
      </c>
      <c r="AR10" s="42">
        <f>'[1]Raw data 7 dpi'!E46-'[1]Raw data 7 dpi'!E48</f>
        <v>3.1400000000000006</v>
      </c>
      <c r="AS10" s="42">
        <f>'[1]Raw data 7 dpi'!F46-'[1]Raw data 7 dpi'!F48</f>
        <v>2.3699999999999974</v>
      </c>
      <c r="AT10" s="42">
        <f>'[1]Raw data 7 dpi'!G46-'[1]Raw data 7 dpi'!G48</f>
        <v>3.4699999999999989</v>
      </c>
      <c r="AU10" s="42">
        <f>'[1]Raw data 7 dpi'!H46-'[1]Raw data 7 dpi'!H48</f>
        <v>3.7999999999999972</v>
      </c>
      <c r="AV10" s="42">
        <f>'[1]Raw data 7 dpi'!I46-'[1]Raw data 7 dpi'!I48</f>
        <v>4.0299999999999976</v>
      </c>
      <c r="AW10" s="42">
        <f>'[1]Raw data 7 dpi'!J46-'[1]Raw data 7 dpi'!J48</f>
        <v>1.5500000000000007</v>
      </c>
      <c r="AX10" s="43">
        <f>'[1]Raw data 7 dpi'!K46-'[1]Raw data 7 dpi'!K48</f>
        <v>2.9600000000000009</v>
      </c>
      <c r="AY10" s="59">
        <f t="shared" si="6"/>
        <v>3.1711111111111103</v>
      </c>
      <c r="AZ10" s="54">
        <f t="shared" si="7"/>
        <v>0.75988953063286202</v>
      </c>
      <c r="BC10" s="112"/>
      <c r="BG10" s="112"/>
    </row>
    <row r="11" spans="2:59" s="110" customFormat="1" x14ac:dyDescent="0.2"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11"/>
      <c r="BC11" s="113"/>
    </row>
    <row r="12" spans="2:59" s="114" customFormat="1" x14ac:dyDescent="0.2">
      <c r="BC12" s="115"/>
    </row>
    <row r="13" spans="2:59" s="114" customFormat="1" x14ac:dyDescent="0.2"/>
    <row r="14" spans="2:59" s="114" customFormat="1" ht="19" x14ac:dyDescent="0.25">
      <c r="H14" s="60"/>
      <c r="I14" s="115"/>
      <c r="K14" s="60"/>
      <c r="L14" s="115"/>
      <c r="U14" s="60"/>
      <c r="V14" s="115"/>
      <c r="X14" s="60"/>
      <c r="Y14" s="115"/>
      <c r="AH14" s="60"/>
      <c r="AI14" s="115"/>
      <c r="AK14" s="60"/>
      <c r="AL14" s="115"/>
      <c r="AU14" s="60"/>
      <c r="AV14" s="115"/>
      <c r="AX14" s="60"/>
      <c r="AY14" s="115"/>
      <c r="BA14" s="115"/>
      <c r="BB14" s="60"/>
    </row>
    <row r="15" spans="2:59" s="114" customFormat="1" ht="19" x14ac:dyDescent="0.25">
      <c r="H15" s="60"/>
      <c r="I15" s="115"/>
      <c r="K15" s="60"/>
      <c r="L15" s="115"/>
      <c r="U15" s="60"/>
      <c r="V15" s="115"/>
      <c r="X15" s="60"/>
      <c r="Y15" s="115"/>
      <c r="AH15" s="60"/>
      <c r="AI15" s="115"/>
      <c r="AK15" s="60"/>
      <c r="AL15" s="115"/>
      <c r="AU15" s="60"/>
      <c r="AV15" s="115"/>
      <c r="AX15" s="60"/>
      <c r="AY15" s="115"/>
      <c r="BA15" s="115"/>
      <c r="BB15" s="60"/>
    </row>
    <row r="16" spans="2:59" s="114" customFormat="1" ht="19" x14ac:dyDescent="0.25">
      <c r="H16" s="60"/>
      <c r="I16" s="115"/>
      <c r="K16" s="60"/>
      <c r="L16" s="115"/>
      <c r="U16" s="60"/>
      <c r="V16" s="115"/>
      <c r="X16" s="60"/>
      <c r="Y16" s="115"/>
      <c r="AH16" s="60"/>
      <c r="AI16" s="115"/>
      <c r="AK16" s="60"/>
      <c r="AL16" s="115"/>
      <c r="AU16" s="60"/>
      <c r="AV16" s="115"/>
      <c r="AX16" s="60"/>
      <c r="AY16" s="115"/>
      <c r="BA16" s="115"/>
      <c r="BB16" s="60"/>
    </row>
    <row r="17" spans="8:54" s="114" customFormat="1" ht="19" x14ac:dyDescent="0.25">
      <c r="H17" s="60"/>
      <c r="I17" s="115"/>
      <c r="K17" s="60"/>
      <c r="L17" s="115"/>
      <c r="U17" s="60"/>
      <c r="V17" s="115"/>
      <c r="X17" s="60"/>
      <c r="Y17" s="115"/>
      <c r="AH17" s="60"/>
      <c r="AI17" s="115"/>
      <c r="AK17" s="60"/>
      <c r="AL17" s="115"/>
      <c r="AU17" s="60"/>
      <c r="AV17" s="115"/>
      <c r="AX17" s="60"/>
      <c r="AY17" s="115"/>
      <c r="BA17" s="115"/>
      <c r="BB17" s="60"/>
    </row>
    <row r="18" spans="8:54" s="114" customFormat="1" ht="19" x14ac:dyDescent="0.25">
      <c r="H18" s="60"/>
      <c r="I18" s="115"/>
      <c r="K18" s="60"/>
      <c r="L18" s="115"/>
      <c r="U18" s="60"/>
      <c r="V18" s="115"/>
      <c r="X18" s="60"/>
      <c r="Y18" s="115"/>
      <c r="AH18" s="60"/>
      <c r="AI18" s="115"/>
      <c r="AK18" s="60"/>
      <c r="AL18" s="115"/>
      <c r="AU18" s="60"/>
      <c r="AV18" s="115"/>
      <c r="AX18" s="60"/>
      <c r="AY18" s="115"/>
      <c r="BA18" s="115"/>
      <c r="BB18" s="60"/>
    </row>
    <row r="19" spans="8:54" s="114" customFormat="1" ht="19" x14ac:dyDescent="0.25">
      <c r="H19" s="60"/>
      <c r="I19" s="115"/>
      <c r="K19" s="60"/>
      <c r="L19" s="115"/>
      <c r="U19" s="60"/>
      <c r="V19" s="115"/>
      <c r="X19" s="60"/>
      <c r="Y19" s="115"/>
      <c r="AH19" s="60"/>
      <c r="AI19" s="115"/>
      <c r="AK19" s="60"/>
      <c r="AL19" s="115"/>
      <c r="AU19" s="60"/>
      <c r="AV19" s="115"/>
      <c r="AX19" s="60"/>
      <c r="AY19" s="115"/>
      <c r="BA19" s="115"/>
      <c r="BB19" s="60"/>
    </row>
    <row r="20" spans="8:54" s="114" customFormat="1" x14ac:dyDescent="0.2">
      <c r="I20" s="115"/>
      <c r="L20" s="115"/>
      <c r="V20" s="115"/>
      <c r="Y20" s="115"/>
      <c r="AI20" s="115"/>
      <c r="AL20" s="115"/>
      <c r="AV20" s="115"/>
      <c r="AY20" s="115"/>
    </row>
    <row r="21" spans="8:54" s="114" customFormat="1" x14ac:dyDescent="0.2">
      <c r="BA21" s="115"/>
    </row>
    <row r="22" spans="8:54" s="114" customFormat="1" x14ac:dyDescent="0.2">
      <c r="BA22" s="115"/>
    </row>
    <row r="23" spans="8:54" s="114" customFormat="1" x14ac:dyDescent="0.2"/>
    <row r="24" spans="8:54" s="114" customFormat="1" ht="19" x14ac:dyDescent="0.25">
      <c r="N24" s="60"/>
    </row>
    <row r="25" spans="8:54" s="114" customFormat="1" x14ac:dyDescent="0.2"/>
    <row r="26" spans="8:54" s="114" customFormat="1" x14ac:dyDescent="0.2"/>
    <row r="27" spans="8:54" s="114" customFormat="1" x14ac:dyDescent="0.2"/>
    <row r="28" spans="8:54" s="114" customFormat="1" x14ac:dyDescent="0.2"/>
    <row r="29" spans="8:54" s="114" customFormat="1" x14ac:dyDescent="0.2"/>
    <row r="30" spans="8:54" s="114" customFormat="1" x14ac:dyDescent="0.2"/>
  </sheetData>
  <sortState ref="BA14:BB19">
    <sortCondition descending="1" ref="BA14:BA19"/>
  </sortState>
  <mergeCells count="4">
    <mergeCell ref="B3:M3"/>
    <mergeCell ref="O3:Z3"/>
    <mergeCell ref="AB3:AM3"/>
    <mergeCell ref="AO3:A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Body weight</vt:lpstr>
      <vt:lpstr>Morphometry 4 dpi</vt:lpstr>
      <vt:lpstr>Morphometry 7 dpi</vt:lpstr>
      <vt:lpstr>mRNA Dct 4 dpi</vt:lpstr>
      <vt:lpstr>mRNA Dct 7 dpi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2020-05-26T15:38:24Z</dcterms:created>
  <dcterms:modified xsi:type="dcterms:W3CDTF">2021-01-08T16:50:06Z</dcterms:modified>
</cp:coreProperties>
</file>