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R27" i="1" l="1"/>
  <c r="Q27" i="1"/>
  <c r="P27" i="1"/>
  <c r="R26" i="1"/>
  <c r="Q26" i="1"/>
  <c r="P26" i="1"/>
  <c r="R25" i="1"/>
  <c r="Q25" i="1"/>
  <c r="P25" i="1"/>
  <c r="R24" i="1"/>
  <c r="Q24" i="1"/>
  <c r="P24" i="1"/>
  <c r="R23" i="1"/>
  <c r="Q23" i="1"/>
  <c r="P23" i="1"/>
  <c r="R22" i="1"/>
  <c r="Q22" i="1"/>
  <c r="P22" i="1"/>
  <c r="R21" i="1"/>
  <c r="Q21" i="1"/>
  <c r="P21" i="1"/>
  <c r="R20" i="1"/>
  <c r="Q20" i="1"/>
  <c r="P20" i="1"/>
  <c r="R19" i="1"/>
  <c r="Q19" i="1"/>
  <c r="P19" i="1"/>
  <c r="R18" i="1"/>
  <c r="Q18" i="1"/>
  <c r="P18" i="1"/>
  <c r="R17" i="1"/>
  <c r="Q17" i="1"/>
  <c r="P17" i="1"/>
  <c r="R16" i="1"/>
  <c r="Q16" i="1"/>
  <c r="P16" i="1"/>
  <c r="R15" i="1"/>
  <c r="Q15" i="1"/>
  <c r="P15" i="1"/>
  <c r="R14" i="1"/>
  <c r="Q14" i="1"/>
  <c r="P14" i="1"/>
  <c r="R13" i="1"/>
  <c r="Q13" i="1"/>
  <c r="P13" i="1"/>
  <c r="R12" i="1"/>
  <c r="Q12" i="1"/>
  <c r="P12" i="1"/>
  <c r="R11" i="1"/>
  <c r="Q11" i="1"/>
  <c r="P11" i="1"/>
  <c r="R10" i="1"/>
  <c r="Q10" i="1"/>
  <c r="P10" i="1"/>
  <c r="R9" i="1"/>
  <c r="Q9" i="1"/>
  <c r="P9" i="1"/>
  <c r="R8" i="1"/>
  <c r="Q8" i="1"/>
  <c r="P8" i="1"/>
  <c r="R7" i="1"/>
  <c r="Q7" i="1"/>
  <c r="P7" i="1"/>
  <c r="R6" i="1"/>
  <c r="Q6" i="1"/>
  <c r="P6" i="1"/>
  <c r="R5" i="1"/>
  <c r="Q5" i="1"/>
  <c r="P5" i="1"/>
  <c r="R4" i="1"/>
  <c r="Q4" i="1"/>
  <c r="P4" i="1"/>
  <c r="R3" i="1"/>
  <c r="Q3" i="1"/>
  <c r="P3" i="1"/>
</calcChain>
</file>

<file path=xl/sharedStrings.xml><?xml version="1.0" encoding="utf-8"?>
<sst xmlns="http://schemas.openxmlformats.org/spreadsheetml/2006/main" count="100" uniqueCount="88">
  <si>
    <t>Picos Europa</t>
  </si>
  <si>
    <t>LIÉBANA 1</t>
  </si>
  <si>
    <t>LIÉBANA 2</t>
  </si>
  <si>
    <t xml:space="preserve">LIÉBANA 3 </t>
  </si>
  <si>
    <t>LIÉBANA 4</t>
  </si>
  <si>
    <t>LIÉBANA 5</t>
  </si>
  <si>
    <t>VALDEÓN 1</t>
  </si>
  <si>
    <t>VALDEÓN 2</t>
  </si>
  <si>
    <t>VALDEÓN 3</t>
  </si>
  <si>
    <t>VALDEÓN 4</t>
  </si>
  <si>
    <t>VALDEÓN 5</t>
  </si>
  <si>
    <t>SOTRES 1</t>
  </si>
  <si>
    <t>SOTRES 2</t>
  </si>
  <si>
    <t>SOTRES 3</t>
  </si>
  <si>
    <t>SOTRES 4</t>
  </si>
  <si>
    <t>SOTRES 5</t>
  </si>
  <si>
    <t>SOTO DE SAJAMBRE 1</t>
  </si>
  <si>
    <t>SOTO DE SAJAMBRE 2</t>
  </si>
  <si>
    <t>SOTO DE SAJAMBRE 3</t>
  </si>
  <si>
    <t>SOTO DE SAJAMBRE 4</t>
  </si>
  <si>
    <t>SOTO DE SAJAMBRE 5</t>
  </si>
  <si>
    <t>ANGÓN 1</t>
  </si>
  <si>
    <t>ANGÓN 2</t>
  </si>
  <si>
    <t>ANGÓN 3</t>
  </si>
  <si>
    <t>ANGÓN 4</t>
  </si>
  <si>
    <t>ANGÓN 5</t>
  </si>
  <si>
    <r>
      <t>pH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(1:2.5)</t>
    </r>
  </si>
  <si>
    <t>N (%)</t>
  </si>
  <si>
    <t>C/N</t>
  </si>
  <si>
    <t>PM3 (mg/Kg)</t>
  </si>
  <si>
    <r>
      <t>Ca (cmol</t>
    </r>
    <r>
      <rPr>
        <vertAlign val="subscript"/>
        <sz val="11"/>
        <color theme="1"/>
        <rFont val="Calibri"/>
        <family val="2"/>
        <scheme val="minor"/>
      </rPr>
      <t>+</t>
    </r>
    <r>
      <rPr>
        <sz val="11"/>
        <color theme="1"/>
        <rFont val="Calibri"/>
        <family val="2"/>
        <scheme val="minor"/>
      </rPr>
      <t>/Kg)</t>
    </r>
  </si>
  <si>
    <r>
      <t>K (cmol</t>
    </r>
    <r>
      <rPr>
        <vertAlign val="subscript"/>
        <sz val="11"/>
        <color theme="1"/>
        <rFont val="Calibri"/>
        <family val="2"/>
        <scheme val="minor"/>
      </rPr>
      <t>+</t>
    </r>
    <r>
      <rPr>
        <sz val="11"/>
        <color theme="1"/>
        <rFont val="Calibri"/>
        <family val="2"/>
        <scheme val="minor"/>
      </rPr>
      <t>/Kg)</t>
    </r>
  </si>
  <si>
    <r>
      <t>Mg (cmol</t>
    </r>
    <r>
      <rPr>
        <vertAlign val="subscript"/>
        <sz val="11"/>
        <color theme="1"/>
        <rFont val="Calibri"/>
        <family val="2"/>
        <scheme val="minor"/>
      </rPr>
      <t>+</t>
    </r>
    <r>
      <rPr>
        <sz val="11"/>
        <color theme="1"/>
        <rFont val="Calibri"/>
        <family val="2"/>
        <scheme val="minor"/>
      </rPr>
      <t>/Kg)</t>
    </r>
  </si>
  <si>
    <r>
      <t>Na (cmol</t>
    </r>
    <r>
      <rPr>
        <vertAlign val="subscript"/>
        <sz val="11"/>
        <color theme="1"/>
        <rFont val="Calibri"/>
        <family val="2"/>
        <scheme val="minor"/>
      </rPr>
      <t>+</t>
    </r>
    <r>
      <rPr>
        <sz val="11"/>
        <color theme="1"/>
        <rFont val="Calibri"/>
        <family val="2"/>
        <scheme val="minor"/>
      </rPr>
      <t>/Kg)</t>
    </r>
  </si>
  <si>
    <r>
      <t>Al (cmol</t>
    </r>
    <r>
      <rPr>
        <vertAlign val="subscript"/>
        <sz val="11"/>
        <color theme="1"/>
        <rFont val="Calibri"/>
        <family val="2"/>
        <scheme val="minor"/>
      </rPr>
      <t>+</t>
    </r>
    <r>
      <rPr>
        <sz val="11"/>
        <color theme="1"/>
        <rFont val="Calibri"/>
        <family val="2"/>
        <scheme val="minor"/>
      </rPr>
      <t>/kg)</t>
    </r>
  </si>
  <si>
    <t>Ca:Mg</t>
  </si>
  <si>
    <t>K:Mg</t>
  </si>
  <si>
    <t>CCE (%)</t>
  </si>
  <si>
    <t>B (mg/kg)</t>
  </si>
  <si>
    <t>Zone</t>
  </si>
  <si>
    <t>Code</t>
  </si>
  <si>
    <t>Management</t>
  </si>
  <si>
    <t>EC (dS/m)</t>
  </si>
  <si>
    <t>OM (%)</t>
  </si>
  <si>
    <r>
      <t>ECEC (cmol</t>
    </r>
    <r>
      <rPr>
        <vertAlign val="subscript"/>
        <sz val="11"/>
        <color theme="1"/>
        <rFont val="Calibri"/>
        <family val="2"/>
        <scheme val="minor"/>
      </rPr>
      <t>+</t>
    </r>
    <r>
      <rPr>
        <sz val="11"/>
        <color theme="1"/>
        <rFont val="Calibri"/>
        <family val="2"/>
        <scheme val="minor"/>
      </rPr>
      <t>/kg)</t>
    </r>
  </si>
  <si>
    <t>Sand (%)</t>
  </si>
  <si>
    <t>Clay (%)</t>
  </si>
  <si>
    <t>Silt (%)</t>
  </si>
  <si>
    <t>ACCE(%)</t>
  </si>
  <si>
    <t>Managements: (1) Reaper+ Fertilization; (2) Reaper, no fertilization; (3) Reaper+Tractor+Fertilization and (4) Reaper+Tractor, no fertilization</t>
  </si>
  <si>
    <t>C (%)</t>
  </si>
  <si>
    <r>
      <t>Bulk Density (g/cm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</si>
  <si>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6.1</t>
  </si>
  <si>
    <t>6.3</t>
  </si>
  <si>
    <t>6.4</t>
  </si>
  <si>
    <t>6.2</t>
  </si>
  <si>
    <t>6.0</t>
  </si>
  <si>
    <t>6.8</t>
  </si>
  <si>
    <t>5.2</t>
  </si>
  <si>
    <t>5.8</t>
  </si>
  <si>
    <t>5.7</t>
  </si>
  <si>
    <t>5.6</t>
  </si>
  <si>
    <t>5.4</t>
  </si>
  <si>
    <t>5.3</t>
  </si>
  <si>
    <t>0.0781</t>
  </si>
  <si>
    <t>0.0462</t>
  </si>
  <si>
    <t>0.1146</t>
  </si>
  <si>
    <t>0.084</t>
  </si>
  <si>
    <t>0.092</t>
  </si>
  <si>
    <t>0.1682</t>
  </si>
  <si>
    <t>0.0937</t>
  </si>
  <si>
    <t>0.0881</t>
  </si>
  <si>
    <t>0.0491</t>
  </si>
  <si>
    <t>0.172</t>
  </si>
  <si>
    <t>0.182</t>
  </si>
  <si>
    <t>0.051</t>
  </si>
  <si>
    <t>0.1068</t>
  </si>
  <si>
    <t>0.1266</t>
  </si>
  <si>
    <t>0.1231</t>
  </si>
  <si>
    <t>0.1405</t>
  </si>
  <si>
    <t>0.1008</t>
  </si>
  <si>
    <t>0.1142</t>
  </si>
  <si>
    <t>0.0725</t>
  </si>
  <si>
    <t>0.1029</t>
  </si>
  <si>
    <t>0.0706</t>
  </si>
  <si>
    <t>0.163</t>
  </si>
  <si>
    <t>0.1021</t>
  </si>
  <si>
    <t>0.079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</si>
</sst>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Border="1"/>
    <xf numFmtId="2" fontId="0" fillId="0" borderId="1" xfId="0" applyNumberFormat="1" applyFill="1" applyBorder="1"/>
    <xf numFmtId="164" fontId="0" fillId="0" borderId="1" xfId="0" applyNumberForma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2" fillId="0" borderId="1" xfId="0" applyNumberFormat="1" applyFont="1" applyFill="1" applyBorder="1"/>
    <xf numFmtId="2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tabSelected="1" topLeftCell="H1" workbookViewId="0">
      <selection activeCell="E26" sqref="E26"/>
    </sheetView>
  </sheetViews>
  <sheetFormatPr baseColWidth="10" defaultColWidth="9.140625" defaultRowHeight="15" x14ac:dyDescent="0.25"/>
  <cols>
    <col min="1" max="1" width="12.140625" bestFit="1" customWidth="1"/>
    <col min="2" max="2" width="19.85546875" bestFit="1" customWidth="1"/>
    <col min="3" max="3" width="12.7109375" bestFit="1" customWidth="1"/>
    <col min="4" max="4" width="13.28515625" bestFit="1" customWidth="1"/>
    <col min="5" max="5" width="9.7109375" bestFit="1" customWidth="1"/>
    <col min="6" max="9" width="12" bestFit="1" customWidth="1"/>
    <col min="10" max="10" width="12.42578125" bestFit="1" customWidth="1"/>
    <col min="11" max="11" width="13" bestFit="1" customWidth="1"/>
    <col min="12" max="12" width="12" bestFit="1" customWidth="1"/>
    <col min="13" max="13" width="13.5703125" bestFit="1" customWidth="1"/>
    <col min="14" max="14" width="13.28515625" bestFit="1" customWidth="1"/>
    <col min="15" max="15" width="12.5703125" bestFit="1" customWidth="1"/>
    <col min="16" max="16" width="14.5703125" bestFit="1" customWidth="1"/>
    <col min="17" max="18" width="12" bestFit="1" customWidth="1"/>
    <col min="19" max="19" width="7.7109375" bestFit="1" customWidth="1"/>
    <col min="20" max="20" width="10" bestFit="1" customWidth="1"/>
    <col min="21" max="21" width="9.5703125" bestFit="1" customWidth="1"/>
    <col min="22" max="24" width="12" bestFit="1" customWidth="1"/>
    <col min="25" max="25" width="20.28515625" bestFit="1" customWidth="1"/>
  </cols>
  <sheetData>
    <row r="1" spans="1:25" ht="18.75" x14ac:dyDescent="0.35">
      <c r="A1" s="1" t="s">
        <v>39</v>
      </c>
      <c r="B1" s="1"/>
      <c r="C1" s="1" t="s">
        <v>41</v>
      </c>
      <c r="D1" s="1" t="s">
        <v>26</v>
      </c>
      <c r="E1" s="1" t="s">
        <v>42</v>
      </c>
      <c r="F1" s="3" t="s">
        <v>43</v>
      </c>
      <c r="G1" s="1" t="s">
        <v>50</v>
      </c>
      <c r="H1" s="1" t="s">
        <v>27</v>
      </c>
      <c r="I1" s="1" t="s">
        <v>28</v>
      </c>
      <c r="J1" s="1" t="s">
        <v>29</v>
      </c>
      <c r="K1" s="1" t="s">
        <v>30</v>
      </c>
      <c r="L1" s="1" t="s">
        <v>31</v>
      </c>
      <c r="M1" s="1" t="s">
        <v>32</v>
      </c>
      <c r="N1" s="1" t="s">
        <v>33</v>
      </c>
      <c r="O1" s="1" t="s">
        <v>34</v>
      </c>
      <c r="P1" s="1" t="s">
        <v>44</v>
      </c>
      <c r="Q1" s="1" t="s">
        <v>35</v>
      </c>
      <c r="R1" s="1" t="s">
        <v>36</v>
      </c>
      <c r="S1" s="1" t="s">
        <v>37</v>
      </c>
      <c r="T1" s="1" t="s">
        <v>48</v>
      </c>
      <c r="U1" s="1" t="s">
        <v>38</v>
      </c>
      <c r="V1" s="1" t="s">
        <v>45</v>
      </c>
      <c r="W1" s="1" t="s">
        <v>46</v>
      </c>
      <c r="X1" s="1" t="s">
        <v>47</v>
      </c>
      <c r="Y1" s="1" t="s">
        <v>51</v>
      </c>
    </row>
    <row r="2" spans="1:25" x14ac:dyDescent="0.25">
      <c r="A2" s="1" t="s">
        <v>0</v>
      </c>
      <c r="B2" s="1" t="s">
        <v>40</v>
      </c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x14ac:dyDescent="0.25">
      <c r="A3" s="2"/>
      <c r="B3" s="2" t="s">
        <v>1</v>
      </c>
      <c r="C3" s="1">
        <v>1</v>
      </c>
      <c r="D3" s="7" t="s">
        <v>52</v>
      </c>
      <c r="E3" s="1" t="s">
        <v>66</v>
      </c>
      <c r="F3" s="5">
        <v>14.00208986415883</v>
      </c>
      <c r="G3" s="5">
        <v>8.0843474966274993</v>
      </c>
      <c r="H3" s="6">
        <v>3.1208290155440399</v>
      </c>
      <c r="I3" s="5">
        <v>2.5904487089999999</v>
      </c>
      <c r="J3" s="5">
        <v>45.031771247021503</v>
      </c>
      <c r="K3" s="9">
        <v>4.6499999999999995</v>
      </c>
      <c r="L3" s="10">
        <v>1.2036</v>
      </c>
      <c r="M3" s="6">
        <v>2.3814166666666665</v>
      </c>
      <c r="N3" s="10">
        <v>1.4761000000000002</v>
      </c>
      <c r="O3" s="10">
        <v>1.5860000000000001</v>
      </c>
      <c r="P3" s="11">
        <f>K3+L3+M3+N3+O3</f>
        <v>11.297116666666668</v>
      </c>
      <c r="Q3" s="11">
        <f>K3/M3</f>
        <v>1.9526192392483466</v>
      </c>
      <c r="R3" s="11">
        <f>L3/M3</f>
        <v>0.50541344437834623</v>
      </c>
      <c r="S3" s="12">
        <v>1.9999999999999929</v>
      </c>
      <c r="T3" s="13">
        <v>0.32519499999999885</v>
      </c>
      <c r="U3" s="12">
        <v>4.4532999999999996</v>
      </c>
      <c r="V3" s="10">
        <v>70.455820476854498</v>
      </c>
      <c r="W3" s="10">
        <v>15.5189340813463</v>
      </c>
      <c r="X3" s="10">
        <v>14.025245441799205</v>
      </c>
      <c r="Y3" s="9">
        <v>1.5</v>
      </c>
    </row>
    <row r="4" spans="1:25" x14ac:dyDescent="0.25">
      <c r="A4" s="2"/>
      <c r="B4" s="2" t="s">
        <v>2</v>
      </c>
      <c r="C4" s="1">
        <v>1</v>
      </c>
      <c r="D4" s="7" t="s">
        <v>53</v>
      </c>
      <c r="E4" s="1" t="s">
        <v>67</v>
      </c>
      <c r="F4" s="5">
        <v>10.85594989561586</v>
      </c>
      <c r="G4" s="5">
        <v>6.2678694547435683</v>
      </c>
      <c r="H4" s="5">
        <v>1.3643523316062176</v>
      </c>
      <c r="I4" s="5">
        <v>4.5940255383772923</v>
      </c>
      <c r="J4" s="5">
        <v>34.154090548054008</v>
      </c>
      <c r="K4" s="9">
        <v>5.25</v>
      </c>
      <c r="L4" s="9">
        <v>0.58139999999999992</v>
      </c>
      <c r="M4" s="6">
        <v>2.2345000000000002</v>
      </c>
      <c r="N4" s="10">
        <v>1.3891</v>
      </c>
      <c r="O4" s="10">
        <v>1.4279999999999999</v>
      </c>
      <c r="P4" s="11">
        <f t="shared" ref="P4:P27" si="0">K4+L4+M4+N4+O4</f>
        <v>10.883000000000003</v>
      </c>
      <c r="Q4" s="11">
        <f t="shared" ref="Q4:Q27" si="1">K4/M4</f>
        <v>2.3495189080331169</v>
      </c>
      <c r="R4" s="11">
        <f t="shared" ref="R4:R27" si="2">L4/M4</f>
        <v>0.26019243678675313</v>
      </c>
      <c r="S4" s="12">
        <v>3.4999999999999964</v>
      </c>
      <c r="T4" s="13">
        <v>1.3007800000000012</v>
      </c>
      <c r="U4" s="12">
        <v>5.0311000000000003</v>
      </c>
      <c r="V4" s="10">
        <v>73.766233766230698</v>
      </c>
      <c r="W4" s="10">
        <v>11.493506493504899</v>
      </c>
      <c r="X4" s="10">
        <v>14.7402597402643</v>
      </c>
      <c r="Y4" s="10">
        <v>1.55</v>
      </c>
    </row>
    <row r="5" spans="1:25" x14ac:dyDescent="0.25">
      <c r="A5" s="2"/>
      <c r="B5" s="2" t="s">
        <v>3</v>
      </c>
      <c r="C5" s="1">
        <v>1</v>
      </c>
      <c r="D5" s="7" t="s">
        <v>54</v>
      </c>
      <c r="E5" s="1" t="s">
        <v>68</v>
      </c>
      <c r="F5" s="5">
        <v>10.54279749478081</v>
      </c>
      <c r="G5" s="5">
        <v>6.0870655281644401</v>
      </c>
      <c r="H5" s="5">
        <v>1.3312953367875648</v>
      </c>
      <c r="I5" s="5">
        <v>4.5722878762969446</v>
      </c>
      <c r="J5" s="5">
        <v>24.722001588562353</v>
      </c>
      <c r="K5" s="9">
        <v>6.42</v>
      </c>
      <c r="L5" s="9">
        <v>0.70380000000000009</v>
      </c>
      <c r="M5" s="6">
        <v>1.4110833333333332</v>
      </c>
      <c r="N5" s="10">
        <v>1.4442000000000002</v>
      </c>
      <c r="O5" s="10">
        <v>1.4730000000000001</v>
      </c>
      <c r="P5" s="11">
        <f t="shared" si="0"/>
        <v>11.452083333333334</v>
      </c>
      <c r="Q5" s="11">
        <f t="shared" si="1"/>
        <v>4.5496958601547277</v>
      </c>
      <c r="R5" s="11">
        <f t="shared" si="2"/>
        <v>0.49876572373471928</v>
      </c>
      <c r="S5" s="12">
        <v>2.5</v>
      </c>
      <c r="T5" s="13">
        <v>1.951169999999999</v>
      </c>
      <c r="U5" s="12">
        <v>5.0667</v>
      </c>
      <c r="V5" s="10">
        <v>75.433357611073106</v>
      </c>
      <c r="W5" s="10">
        <v>15.9249817916977</v>
      </c>
      <c r="X5" s="10">
        <v>8.64166059722913</v>
      </c>
      <c r="Y5" s="9">
        <v>1.51</v>
      </c>
    </row>
    <row r="6" spans="1:25" x14ac:dyDescent="0.25">
      <c r="A6" s="2"/>
      <c r="B6" s="2" t="s">
        <v>4</v>
      </c>
      <c r="C6" s="1">
        <v>1</v>
      </c>
      <c r="D6" s="7" t="s">
        <v>55</v>
      </c>
      <c r="E6" s="4" t="s">
        <v>69</v>
      </c>
      <c r="F6" s="5">
        <v>11.820083682008359</v>
      </c>
      <c r="G6" s="5">
        <v>6.8245286847623321</v>
      </c>
      <c r="H6" s="5">
        <v>1.3583419689119172</v>
      </c>
      <c r="I6" s="5">
        <v>5.0241609557488935</v>
      </c>
      <c r="J6" s="5">
        <v>46.366163621922169</v>
      </c>
      <c r="K6" s="9">
        <v>6.4799999999999995</v>
      </c>
      <c r="L6" s="9">
        <v>0.85680000000000001</v>
      </c>
      <c r="M6" s="6">
        <v>4.3528333333333329</v>
      </c>
      <c r="N6" s="10">
        <v>1.8502000000000003</v>
      </c>
      <c r="O6" s="10">
        <v>1.476</v>
      </c>
      <c r="P6" s="11">
        <f t="shared" si="0"/>
        <v>15.015833333333333</v>
      </c>
      <c r="Q6" s="11">
        <f t="shared" si="1"/>
        <v>1.4886855304973772</v>
      </c>
      <c r="R6" s="11">
        <f t="shared" si="2"/>
        <v>0.19683730903243102</v>
      </c>
      <c r="S6" s="12">
        <v>6.5000000000000036</v>
      </c>
      <c r="T6" s="13">
        <v>1.6259749999999999</v>
      </c>
      <c r="U6" s="12">
        <v>4.3022</v>
      </c>
      <c r="V6" s="10">
        <v>70.132450331125199</v>
      </c>
      <c r="W6" s="10">
        <v>14.933774834437299</v>
      </c>
      <c r="X6" s="10">
        <v>14.933774834437299</v>
      </c>
      <c r="Y6" s="9">
        <v>1.51</v>
      </c>
    </row>
    <row r="7" spans="1:25" x14ac:dyDescent="0.25">
      <c r="A7" s="2"/>
      <c r="B7" s="2" t="s">
        <v>5</v>
      </c>
      <c r="C7" s="1">
        <v>3</v>
      </c>
      <c r="D7" s="7" t="s">
        <v>56</v>
      </c>
      <c r="E7" s="1" t="s">
        <v>70</v>
      </c>
      <c r="F7" s="5">
        <v>13.612565445026183</v>
      </c>
      <c r="G7" s="5">
        <v>7.8594488712622308</v>
      </c>
      <c r="H7" s="6">
        <v>1.0968911917098445</v>
      </c>
      <c r="I7" s="6">
        <v>7.1652037418687327</v>
      </c>
      <c r="J7" s="6">
        <v>23.729150119142176</v>
      </c>
      <c r="K7" s="9">
        <v>6.03</v>
      </c>
      <c r="L7" s="9">
        <v>0.74459999999999993</v>
      </c>
      <c r="M7" s="6">
        <v>3.0374166666666667</v>
      </c>
      <c r="N7" s="10">
        <v>1.7951000000000001</v>
      </c>
      <c r="O7" s="10">
        <v>1.589</v>
      </c>
      <c r="P7" s="11">
        <f t="shared" si="0"/>
        <v>13.196116666666667</v>
      </c>
      <c r="Q7" s="11">
        <f t="shared" si="1"/>
        <v>1.9852396499218086</v>
      </c>
      <c r="R7" s="11">
        <f t="shared" si="2"/>
        <v>0.24514252791571783</v>
      </c>
      <c r="S7" s="12">
        <v>2.5</v>
      </c>
      <c r="T7" s="13">
        <v>1.4633774999999978</v>
      </c>
      <c r="U7" s="12">
        <v>4.4977999999999998</v>
      </c>
      <c r="V7" s="10">
        <v>65.870307167233577</v>
      </c>
      <c r="W7" s="10">
        <v>20.477815699658887</v>
      </c>
      <c r="X7" s="10">
        <v>13.65187713310754</v>
      </c>
      <c r="Y7" s="9">
        <v>1.45</v>
      </c>
    </row>
    <row r="8" spans="1:25" x14ac:dyDescent="0.25">
      <c r="A8" s="2"/>
      <c r="B8" s="2" t="s">
        <v>6</v>
      </c>
      <c r="C8" s="1">
        <v>3</v>
      </c>
      <c r="D8" s="7">
        <v>6.04</v>
      </c>
      <c r="E8" s="1" t="s">
        <v>71</v>
      </c>
      <c r="F8" s="5">
        <v>11.5866388308977</v>
      </c>
      <c r="G8" s="5">
        <v>6.6897452834282332</v>
      </c>
      <c r="H8" s="5">
        <v>1.310259067357513</v>
      </c>
      <c r="I8" s="5">
        <v>5.1056660855016176</v>
      </c>
      <c r="J8" s="5">
        <v>32.863383637807786</v>
      </c>
      <c r="K8" s="9">
        <v>5.669999999999999</v>
      </c>
      <c r="L8" s="9">
        <v>1.0302</v>
      </c>
      <c r="M8" s="6">
        <v>1.7766666666666668</v>
      </c>
      <c r="N8" s="10">
        <v>1.3891</v>
      </c>
      <c r="O8" s="10">
        <v>1.623</v>
      </c>
      <c r="P8" s="11">
        <f t="shared" si="0"/>
        <v>11.488966666666665</v>
      </c>
      <c r="Q8" s="11">
        <f t="shared" si="1"/>
        <v>3.1913696060037515</v>
      </c>
      <c r="R8" s="11">
        <f t="shared" si="2"/>
        <v>0.57984990619136956</v>
      </c>
      <c r="S8" s="12">
        <v>4.4999999999999929</v>
      </c>
      <c r="T8" s="13">
        <v>1.3007800000000012</v>
      </c>
      <c r="U8" s="12">
        <v>4.1778000000000004</v>
      </c>
      <c r="V8" s="10">
        <v>55.433705080544598</v>
      </c>
      <c r="W8" s="10">
        <v>18.587360594796035</v>
      </c>
      <c r="X8" s="10">
        <v>25.978934324659299</v>
      </c>
      <c r="Y8" s="9">
        <v>1.45</v>
      </c>
    </row>
    <row r="9" spans="1:25" x14ac:dyDescent="0.25">
      <c r="A9" s="2"/>
      <c r="B9" s="2" t="s">
        <v>7</v>
      </c>
      <c r="C9" s="1">
        <v>4</v>
      </c>
      <c r="D9" s="7" t="s">
        <v>52</v>
      </c>
      <c r="E9" s="1" t="s">
        <v>72</v>
      </c>
      <c r="F9" s="5">
        <v>9.232365145228222</v>
      </c>
      <c r="G9" s="5">
        <v>5.3304648644504748</v>
      </c>
      <c r="H9" s="5">
        <v>1.1900518134715028</v>
      </c>
      <c r="I9" s="5">
        <v>4.4791872119424481</v>
      </c>
      <c r="J9" s="5">
        <v>32.962668784749809</v>
      </c>
      <c r="K9" s="9">
        <v>4.83</v>
      </c>
      <c r="L9" s="9">
        <v>0.33660000000000001</v>
      </c>
      <c r="M9" s="6">
        <v>2.0055833333333331</v>
      </c>
      <c r="N9" s="10">
        <v>1.5892000000000002</v>
      </c>
      <c r="O9" s="10">
        <v>1.6779999999999999</v>
      </c>
      <c r="P9" s="11">
        <f t="shared" si="0"/>
        <v>10.439383333333332</v>
      </c>
      <c r="Q9" s="11">
        <f t="shared" si="1"/>
        <v>2.4082768936718333</v>
      </c>
      <c r="R9" s="11">
        <f t="shared" si="2"/>
        <v>0.16783147047824826</v>
      </c>
      <c r="S9" s="12">
        <v>2.5</v>
      </c>
      <c r="T9" s="13">
        <v>1.138182499999999</v>
      </c>
      <c r="U9" s="12">
        <v>4.5067000000000004</v>
      </c>
      <c r="V9" s="10">
        <v>39.732441471572201</v>
      </c>
      <c r="W9" s="10">
        <v>33.478260869565602</v>
      </c>
      <c r="X9" s="10">
        <v>26.7892976588621</v>
      </c>
      <c r="Y9" s="9">
        <v>1.33</v>
      </c>
    </row>
    <row r="10" spans="1:25" x14ac:dyDescent="0.25">
      <c r="A10" s="2"/>
      <c r="B10" s="2" t="s">
        <v>8</v>
      </c>
      <c r="C10" s="1">
        <v>2</v>
      </c>
      <c r="D10" s="8" t="s">
        <v>57</v>
      </c>
      <c r="E10" s="1" t="s">
        <v>73</v>
      </c>
      <c r="F10" s="5">
        <v>12.067156348373578</v>
      </c>
      <c r="G10" s="5">
        <v>6.9671803397076086</v>
      </c>
      <c r="H10" s="5">
        <v>1.8271502590673576</v>
      </c>
      <c r="I10" s="5">
        <v>3.8131403288440575</v>
      </c>
      <c r="J10" s="5">
        <v>35.146942017474188</v>
      </c>
      <c r="K10" s="10">
        <v>8.26</v>
      </c>
      <c r="L10" s="9">
        <v>1.0505999999999998</v>
      </c>
      <c r="M10" s="6">
        <v>1.3290833333333332</v>
      </c>
      <c r="N10" s="10">
        <v>1.6355999999999999</v>
      </c>
      <c r="O10" s="10">
        <v>1.41</v>
      </c>
      <c r="P10" s="11">
        <f t="shared" si="0"/>
        <v>13.685283333333333</v>
      </c>
      <c r="Q10" s="11">
        <f t="shared" si="1"/>
        <v>6.214809705937677</v>
      </c>
      <c r="R10" s="11">
        <f t="shared" si="2"/>
        <v>0.79046962191986947</v>
      </c>
      <c r="S10" s="12">
        <v>3</v>
      </c>
      <c r="T10" s="13">
        <v>1.7885725000000026</v>
      </c>
      <c r="U10" s="12">
        <v>4.4177999999999997</v>
      </c>
      <c r="V10" s="10">
        <v>53.949801849405603</v>
      </c>
      <c r="W10" s="10">
        <v>14.861294583883176</v>
      </c>
      <c r="X10" s="10">
        <v>31.1889035667112</v>
      </c>
      <c r="Y10" s="9">
        <v>1.48</v>
      </c>
    </row>
    <row r="11" spans="1:25" x14ac:dyDescent="0.25">
      <c r="A11" s="2"/>
      <c r="B11" s="2" t="s">
        <v>9</v>
      </c>
      <c r="C11" s="1">
        <v>2</v>
      </c>
      <c r="D11" s="7">
        <v>67</v>
      </c>
      <c r="E11" s="1" t="s">
        <v>74</v>
      </c>
      <c r="F11" s="5">
        <v>11.249999999999982</v>
      </c>
      <c r="G11" s="5">
        <v>6.4953810623556478</v>
      </c>
      <c r="H11" s="5">
        <v>1.9233160621761658</v>
      </c>
      <c r="I11" s="5">
        <v>3.3771781924424569</v>
      </c>
      <c r="J11" s="5">
        <v>36.338363780778401</v>
      </c>
      <c r="K11" s="9">
        <v>6.96</v>
      </c>
      <c r="L11" s="9">
        <v>0.62219999999999998</v>
      </c>
      <c r="M11" s="6">
        <v>3.2253333333333329</v>
      </c>
      <c r="N11" s="10">
        <v>1.7168000000000001</v>
      </c>
      <c r="O11" s="10">
        <v>1.5389999999999999</v>
      </c>
      <c r="P11" s="11">
        <f t="shared" si="0"/>
        <v>14.063333333333334</v>
      </c>
      <c r="Q11" s="11">
        <f t="shared" si="1"/>
        <v>2.1579164944191818</v>
      </c>
      <c r="R11" s="11">
        <f t="shared" si="2"/>
        <v>0.19291029350971478</v>
      </c>
      <c r="S11" s="12">
        <v>5.5000000000000071</v>
      </c>
      <c r="T11" s="13">
        <v>0.81298749999999997</v>
      </c>
      <c r="U11" s="12">
        <v>4.5689000000000002</v>
      </c>
      <c r="V11" s="10">
        <v>45.161290322580399</v>
      </c>
      <c r="W11" s="10">
        <v>29.032258064514778</v>
      </c>
      <c r="X11" s="10">
        <v>25.806451612904826</v>
      </c>
      <c r="Y11" s="9">
        <v>1.36</v>
      </c>
    </row>
    <row r="12" spans="1:25" x14ac:dyDescent="0.25">
      <c r="A12" s="2"/>
      <c r="B12" s="2" t="s">
        <v>10</v>
      </c>
      <c r="C12" s="1">
        <v>4</v>
      </c>
      <c r="D12" s="7" t="s">
        <v>52</v>
      </c>
      <c r="E12" s="1" t="s">
        <v>75</v>
      </c>
      <c r="F12" s="6">
        <v>7.8593588417786782</v>
      </c>
      <c r="G12" s="6">
        <v>4.5377360518352647</v>
      </c>
      <c r="H12" s="5">
        <v>1.3162694300518134</v>
      </c>
      <c r="I12" s="5">
        <v>3.4474218942064483</v>
      </c>
      <c r="J12" s="5">
        <v>30.579825258141383</v>
      </c>
      <c r="K12" s="9">
        <v>3.42</v>
      </c>
      <c r="L12" s="9">
        <v>0.37739999999999996</v>
      </c>
      <c r="M12" s="6">
        <v>1.4042499999999998</v>
      </c>
      <c r="N12" s="10">
        <v>1.4819</v>
      </c>
      <c r="O12" s="10">
        <v>1.6970000000000001</v>
      </c>
      <c r="P12" s="11">
        <f t="shared" si="0"/>
        <v>8.3805499999999995</v>
      </c>
      <c r="Q12" s="11">
        <f t="shared" si="1"/>
        <v>2.4354637706961015</v>
      </c>
      <c r="R12" s="11">
        <f t="shared" si="2"/>
        <v>0.26875556346804347</v>
      </c>
      <c r="S12" s="12">
        <v>1.5000000000000036</v>
      </c>
      <c r="T12" s="13">
        <v>0.48779250000000118</v>
      </c>
      <c r="U12" s="12">
        <v>4.6844000000000001</v>
      </c>
      <c r="V12" s="10">
        <v>41.836407377706301</v>
      </c>
      <c r="W12" s="10">
        <v>20.048115477145299</v>
      </c>
      <c r="X12" s="10">
        <v>38.115477145148397</v>
      </c>
      <c r="Y12" s="9">
        <v>1.41</v>
      </c>
    </row>
    <row r="13" spans="1:25" x14ac:dyDescent="0.25">
      <c r="A13" s="2"/>
      <c r="B13" s="2" t="s">
        <v>11</v>
      </c>
      <c r="C13" s="1">
        <v>3</v>
      </c>
      <c r="D13" s="7" t="s">
        <v>56</v>
      </c>
      <c r="E13" s="1" t="s">
        <v>76</v>
      </c>
      <c r="F13" s="5">
        <v>10.647181628392515</v>
      </c>
      <c r="G13" s="5">
        <v>6.1473335036908283</v>
      </c>
      <c r="H13" s="5">
        <v>2.44165803108808</v>
      </c>
      <c r="I13" s="5">
        <v>2.5176881550000001</v>
      </c>
      <c r="J13" s="5">
        <v>46.366163621922169</v>
      </c>
      <c r="K13" s="9">
        <v>5.4599999999999991</v>
      </c>
      <c r="L13" s="9">
        <v>0.54059999999999997</v>
      </c>
      <c r="M13" s="6">
        <v>2.0397499999999997</v>
      </c>
      <c r="N13" s="10">
        <v>1.6791</v>
      </c>
      <c r="O13" s="10">
        <v>1.63</v>
      </c>
      <c r="P13" s="11">
        <f t="shared" si="0"/>
        <v>11.349449999999997</v>
      </c>
      <c r="Q13" s="11">
        <f t="shared" si="1"/>
        <v>2.6767986272827553</v>
      </c>
      <c r="R13" s="11">
        <f t="shared" si="2"/>
        <v>0.26503247947052339</v>
      </c>
      <c r="S13" s="12">
        <v>2.5</v>
      </c>
      <c r="T13" s="13">
        <v>1.4633774999999978</v>
      </c>
      <c r="U13" s="12">
        <v>4.4532999999999996</v>
      </c>
      <c r="V13" s="10">
        <v>49.738868429862798</v>
      </c>
      <c r="W13" s="10">
        <v>15.043521928356601</v>
      </c>
      <c r="X13" s="10">
        <v>35.217609641780598</v>
      </c>
      <c r="Y13" s="9">
        <v>1.47</v>
      </c>
    </row>
    <row r="14" spans="1:25" x14ac:dyDescent="0.25">
      <c r="A14" s="2"/>
      <c r="B14" s="2" t="s">
        <v>12</v>
      </c>
      <c r="C14" s="1">
        <v>3</v>
      </c>
      <c r="D14" s="8" t="s">
        <v>58</v>
      </c>
      <c r="E14" s="1" t="s">
        <v>71</v>
      </c>
      <c r="F14" s="5">
        <v>13.735691987512942</v>
      </c>
      <c r="G14" s="5">
        <v>7.9305380990259478</v>
      </c>
      <c r="H14" s="5">
        <v>1.7670466321243521</v>
      </c>
      <c r="I14" s="5">
        <v>4.4880185699976778</v>
      </c>
      <c r="J14" s="5">
        <v>43.983320095313744</v>
      </c>
      <c r="K14" s="9">
        <v>2.76</v>
      </c>
      <c r="L14" s="9">
        <v>0.45899999999999996</v>
      </c>
      <c r="M14" s="6">
        <v>1.4725833333333334</v>
      </c>
      <c r="N14" s="10">
        <v>1.6848999999999998</v>
      </c>
      <c r="O14" s="10">
        <v>3.32</v>
      </c>
      <c r="P14" s="11">
        <f t="shared" si="0"/>
        <v>9.6964833333333331</v>
      </c>
      <c r="Q14" s="11">
        <f t="shared" si="1"/>
        <v>1.8742572576537828</v>
      </c>
      <c r="R14" s="11">
        <f t="shared" si="2"/>
        <v>0.31169713089242257</v>
      </c>
      <c r="S14" s="12">
        <v>3</v>
      </c>
      <c r="T14" s="13">
        <v>1.7885725000000026</v>
      </c>
      <c r="U14" s="12">
        <v>3.8578000000000001</v>
      </c>
      <c r="V14" s="10">
        <v>40.715935334873201</v>
      </c>
      <c r="W14" s="10">
        <v>25.404157043879945</v>
      </c>
      <c r="X14" s="10">
        <v>33.8799076212469</v>
      </c>
      <c r="Y14" s="9">
        <v>1.37</v>
      </c>
    </row>
    <row r="15" spans="1:25" x14ac:dyDescent="0.25">
      <c r="A15" s="2"/>
      <c r="B15" s="2" t="s">
        <v>13</v>
      </c>
      <c r="C15" s="1">
        <v>2</v>
      </c>
      <c r="D15" s="7" t="s">
        <v>53</v>
      </c>
      <c r="E15" s="1" t="s">
        <v>77</v>
      </c>
      <c r="F15" s="5">
        <v>11.215932914046089</v>
      </c>
      <c r="G15" s="5">
        <v>6.4757118441374653</v>
      </c>
      <c r="H15" s="5">
        <v>1.8541968911917099</v>
      </c>
      <c r="I15" s="5">
        <v>3.4924618172428623</v>
      </c>
      <c r="J15" s="5">
        <v>39.118347895154891</v>
      </c>
      <c r="K15" s="9">
        <v>6.93</v>
      </c>
      <c r="L15" s="9">
        <v>0.36719999999999992</v>
      </c>
      <c r="M15" s="6">
        <v>2.4702500000000001</v>
      </c>
      <c r="N15" s="10">
        <v>1.8227</v>
      </c>
      <c r="O15" s="10">
        <v>1.6339999999999999</v>
      </c>
      <c r="P15" s="11">
        <f t="shared" si="0"/>
        <v>13.22415</v>
      </c>
      <c r="Q15" s="11">
        <f t="shared" si="1"/>
        <v>2.8053840704382145</v>
      </c>
      <c r="R15" s="11">
        <f t="shared" si="2"/>
        <v>0.14864892217386899</v>
      </c>
      <c r="S15" s="12">
        <v>3.4999999999999964</v>
      </c>
      <c r="T15" s="13">
        <v>2.276364999999998</v>
      </c>
      <c r="U15" s="12">
        <v>4.3110999999999997</v>
      </c>
      <c r="V15" s="10">
        <v>46.987951807229848</v>
      </c>
      <c r="W15" s="10">
        <v>12.048192771083892</v>
      </c>
      <c r="X15" s="10">
        <v>40.963855421686254</v>
      </c>
      <c r="Y15" s="9">
        <v>1.49</v>
      </c>
    </row>
    <row r="16" spans="1:25" x14ac:dyDescent="0.25">
      <c r="A16" s="2"/>
      <c r="B16" s="2" t="s">
        <v>14</v>
      </c>
      <c r="C16" s="1">
        <v>2</v>
      </c>
      <c r="D16" s="7" t="s">
        <v>55</v>
      </c>
      <c r="E16" s="1" t="s">
        <v>78</v>
      </c>
      <c r="F16" s="5">
        <v>11.169102296450941</v>
      </c>
      <c r="G16" s="5">
        <v>6.4486733813227142</v>
      </c>
      <c r="H16" s="5">
        <v>1.6708808290155444</v>
      </c>
      <c r="I16" s="5">
        <v>3.8594454310198572</v>
      </c>
      <c r="J16" s="5">
        <v>43.189038919777609</v>
      </c>
      <c r="K16" s="9">
        <v>6.3</v>
      </c>
      <c r="L16" s="9">
        <v>0.45899999999999996</v>
      </c>
      <c r="M16" s="6">
        <v>1.4384166666666667</v>
      </c>
      <c r="N16" s="10">
        <v>1.4326000000000001</v>
      </c>
      <c r="O16" s="10">
        <v>1.6830000000000001</v>
      </c>
      <c r="P16" s="11">
        <f t="shared" si="0"/>
        <v>11.313016666666666</v>
      </c>
      <c r="Q16" s="11">
        <f t="shared" si="1"/>
        <v>4.3798157696541331</v>
      </c>
      <c r="R16" s="11">
        <f t="shared" si="2"/>
        <v>0.31910086321765829</v>
      </c>
      <c r="S16" s="12">
        <v>3</v>
      </c>
      <c r="T16" s="13">
        <v>1.6259749999999999</v>
      </c>
      <c r="U16" s="12">
        <v>4.0088999999999997</v>
      </c>
      <c r="V16" s="10">
        <v>54.128440366973003</v>
      </c>
      <c r="W16" s="10">
        <v>11.467889908257971</v>
      </c>
      <c r="X16" s="10">
        <v>34.403669724769024</v>
      </c>
      <c r="Y16" s="9">
        <v>1.52</v>
      </c>
    </row>
    <row r="17" spans="1:25" x14ac:dyDescent="0.25">
      <c r="A17" s="2"/>
      <c r="B17" s="2" t="s">
        <v>15</v>
      </c>
      <c r="C17" s="1">
        <v>2</v>
      </c>
      <c r="D17" s="7" t="s">
        <v>56</v>
      </c>
      <c r="E17" s="1" t="s">
        <v>79</v>
      </c>
      <c r="F17" s="5">
        <v>12.012644889357226</v>
      </c>
      <c r="G17" s="5">
        <v>6.9357072109452806</v>
      </c>
      <c r="H17" s="5">
        <v>2.2388601036269429</v>
      </c>
      <c r="I17" s="5">
        <v>3.0978743154650297</v>
      </c>
      <c r="J17" s="5">
        <v>44.876886417791901</v>
      </c>
      <c r="K17" s="9">
        <v>8.0399999999999991</v>
      </c>
      <c r="L17" s="9">
        <v>0.29380000000000001</v>
      </c>
      <c r="M17" s="6">
        <v>0.98583333333333301</v>
      </c>
      <c r="N17" s="10">
        <v>1.5776000000000001</v>
      </c>
      <c r="O17" s="10">
        <v>2.2109999999999999</v>
      </c>
      <c r="P17" s="11">
        <f t="shared" si="0"/>
        <v>13.108233333333333</v>
      </c>
      <c r="Q17" s="11">
        <f t="shared" si="1"/>
        <v>8.1555367709213886</v>
      </c>
      <c r="R17" s="11">
        <f t="shared" si="2"/>
        <v>0.29802197802197811</v>
      </c>
      <c r="S17" s="12">
        <v>2.5</v>
      </c>
      <c r="T17" s="13">
        <v>1.3007800000000012</v>
      </c>
      <c r="U17" s="12">
        <v>4.4977999999999998</v>
      </c>
      <c r="V17" s="10">
        <v>53.685835584716109</v>
      </c>
      <c r="W17" s="10">
        <v>15.6487842531848</v>
      </c>
      <c r="X17" s="10">
        <v>30.665380162099002</v>
      </c>
      <c r="Y17" s="9">
        <v>1.47</v>
      </c>
    </row>
    <row r="18" spans="1:25" x14ac:dyDescent="0.25">
      <c r="A18" s="2"/>
      <c r="B18" s="2" t="s">
        <v>16</v>
      </c>
      <c r="C18" s="1">
        <v>4</v>
      </c>
      <c r="D18" s="7" t="s">
        <v>56</v>
      </c>
      <c r="E18" s="1" t="s">
        <v>80</v>
      </c>
      <c r="F18" s="5">
        <v>11.558854718982005</v>
      </c>
      <c r="G18" s="5">
        <v>6.6737036483729817</v>
      </c>
      <c r="H18" s="5">
        <v>1.8031088082901554</v>
      </c>
      <c r="I18" s="5">
        <v>3.7012207015401883</v>
      </c>
      <c r="J18" s="5">
        <v>45.571882446386027</v>
      </c>
      <c r="K18" s="9">
        <v>6.96</v>
      </c>
      <c r="L18" s="9">
        <v>0.255</v>
      </c>
      <c r="M18" s="6">
        <v>1.4110833333333332</v>
      </c>
      <c r="N18" s="10">
        <v>1.7892999999999999</v>
      </c>
      <c r="O18" s="10">
        <v>1.8740000000000001</v>
      </c>
      <c r="P18" s="11">
        <f t="shared" si="0"/>
        <v>12.289383333333335</v>
      </c>
      <c r="Q18" s="11">
        <f t="shared" si="1"/>
        <v>4.9323805586724152</v>
      </c>
      <c r="R18" s="11">
        <f t="shared" si="2"/>
        <v>0.1807122187444635</v>
      </c>
      <c r="S18" s="12">
        <v>3</v>
      </c>
      <c r="T18" s="13">
        <v>1.7885725000000026</v>
      </c>
      <c r="U18" s="12">
        <v>3.8666999999999998</v>
      </c>
      <c r="V18" s="10">
        <v>44.872705743043298</v>
      </c>
      <c r="W18" s="10">
        <v>14.920663114268599</v>
      </c>
      <c r="X18" s="10">
        <v>40.206631142688003</v>
      </c>
      <c r="Y18" s="9">
        <v>1.46</v>
      </c>
    </row>
    <row r="19" spans="1:25" x14ac:dyDescent="0.25">
      <c r="A19" s="2"/>
      <c r="B19" s="2" t="s">
        <v>17</v>
      </c>
      <c r="C19" s="1">
        <v>4</v>
      </c>
      <c r="D19" s="7" t="s">
        <v>59</v>
      </c>
      <c r="E19" s="1" t="s">
        <v>81</v>
      </c>
      <c r="F19" s="5">
        <v>12.644889357218119</v>
      </c>
      <c r="G19" s="5">
        <v>7.3007444325739721</v>
      </c>
      <c r="H19" s="5">
        <v>1.8962694300518135</v>
      </c>
      <c r="I19" s="5">
        <v>3.850056493488105</v>
      </c>
      <c r="J19" s="5">
        <v>37.926926131850678</v>
      </c>
      <c r="K19" s="9">
        <v>6.3599999999999994</v>
      </c>
      <c r="L19" s="9">
        <v>0.27539999999999998</v>
      </c>
      <c r="M19" s="6">
        <v>2.1012499999999998</v>
      </c>
      <c r="N19" s="10">
        <v>1.6211000000000002</v>
      </c>
      <c r="O19" s="10">
        <v>1.9430000000000001</v>
      </c>
      <c r="P19" s="11">
        <f t="shared" si="0"/>
        <v>12.300749999999999</v>
      </c>
      <c r="Q19" s="11">
        <f t="shared" si="1"/>
        <v>3.0267697798929207</v>
      </c>
      <c r="R19" s="11">
        <f t="shared" si="2"/>
        <v>0.13106484235574062</v>
      </c>
      <c r="S19" s="12">
        <v>2.5</v>
      </c>
      <c r="T19" s="13">
        <v>1.6259749999999999</v>
      </c>
      <c r="U19" s="12">
        <v>4.08</v>
      </c>
      <c r="V19" s="10">
        <v>43.591212989493599</v>
      </c>
      <c r="W19" s="10">
        <v>12.734797835084581</v>
      </c>
      <c r="X19" s="10">
        <v>43.673989175421802</v>
      </c>
      <c r="Y19" s="9">
        <v>1.48</v>
      </c>
    </row>
    <row r="20" spans="1:25" x14ac:dyDescent="0.25">
      <c r="A20" s="2"/>
      <c r="B20" s="2" t="s">
        <v>18</v>
      </c>
      <c r="C20" s="1">
        <v>4</v>
      </c>
      <c r="D20" s="7" t="s">
        <v>60</v>
      </c>
      <c r="E20" s="1" t="s">
        <v>82</v>
      </c>
      <c r="F20" s="5">
        <v>12.118018967334056</v>
      </c>
      <c r="G20" s="5">
        <v>6.9965467478834045</v>
      </c>
      <c r="H20" s="5">
        <v>2.1487046632124351</v>
      </c>
      <c r="I20" s="5">
        <v>3.2561695740089154</v>
      </c>
      <c r="J20" s="5">
        <v>40.111199364575064</v>
      </c>
      <c r="K20" s="9">
        <v>6.9</v>
      </c>
      <c r="L20" s="9">
        <v>0.29580000000000001</v>
      </c>
      <c r="M20" s="6">
        <v>2.4053333333333331</v>
      </c>
      <c r="N20" s="10">
        <v>1.8995000000000002</v>
      </c>
      <c r="O20" s="10">
        <v>2.0110000000000001</v>
      </c>
      <c r="P20" s="11">
        <f t="shared" si="0"/>
        <v>13.511633333333332</v>
      </c>
      <c r="Q20" s="11">
        <f t="shared" si="1"/>
        <v>2.868625277161863</v>
      </c>
      <c r="R20" s="11">
        <f t="shared" si="2"/>
        <v>0.12297671840354768</v>
      </c>
      <c r="S20" s="12">
        <v>1.9999999999999929</v>
      </c>
      <c r="T20" s="13">
        <v>1.3007800000000012</v>
      </c>
      <c r="U20" s="12">
        <v>4.3733000000000004</v>
      </c>
      <c r="V20" s="10">
        <v>29.596662030598001</v>
      </c>
      <c r="W20" s="10">
        <v>34.639380091396603</v>
      </c>
      <c r="X20" s="10">
        <v>35.763957878005328</v>
      </c>
      <c r="Y20" s="10">
        <v>1.31</v>
      </c>
    </row>
    <row r="21" spans="1:25" x14ac:dyDescent="0.25">
      <c r="A21" s="2"/>
      <c r="B21" s="2" t="s">
        <v>19</v>
      </c>
      <c r="C21" s="1">
        <v>4</v>
      </c>
      <c r="D21" s="7" t="s">
        <v>60</v>
      </c>
      <c r="E21" s="1" t="s">
        <v>83</v>
      </c>
      <c r="F21" s="5">
        <v>10.427528675703861</v>
      </c>
      <c r="G21" s="5">
        <v>6.0205130922077723</v>
      </c>
      <c r="H21" s="5">
        <v>1.6288082901554406</v>
      </c>
      <c r="I21" s="5">
        <v>3.696268694477987</v>
      </c>
      <c r="J21" s="5">
        <v>33.558379666401912</v>
      </c>
      <c r="K21" s="9">
        <v>4.95</v>
      </c>
      <c r="L21" s="9">
        <v>0.43859999999999993</v>
      </c>
      <c r="M21" s="6">
        <v>0.89516666666666667</v>
      </c>
      <c r="N21" s="10">
        <v>1.4558</v>
      </c>
      <c r="O21" s="10">
        <v>1.9830000000000001</v>
      </c>
      <c r="P21" s="11">
        <f t="shared" si="0"/>
        <v>9.7225666666666672</v>
      </c>
      <c r="Q21" s="11">
        <f t="shared" si="1"/>
        <v>5.5296965183392297</v>
      </c>
      <c r="R21" s="11">
        <f t="shared" si="2"/>
        <v>0.48996462483708797</v>
      </c>
      <c r="S21" s="12">
        <v>1.9999999999999929</v>
      </c>
      <c r="T21" s="13">
        <v>1.4633774999999978</v>
      </c>
      <c r="U21" s="12">
        <v>4.4889000000000001</v>
      </c>
      <c r="V21" s="10">
        <v>46.673438293549921</v>
      </c>
      <c r="W21" s="10">
        <v>15.236160487557681</v>
      </c>
      <c r="X21" s="10">
        <v>38.090401218892403</v>
      </c>
      <c r="Y21" s="9">
        <v>1.46</v>
      </c>
    </row>
    <row r="22" spans="1:25" x14ac:dyDescent="0.25">
      <c r="A22" s="2"/>
      <c r="B22" s="2" t="s">
        <v>20</v>
      </c>
      <c r="C22" s="1">
        <v>4</v>
      </c>
      <c r="D22" s="7" t="s">
        <v>61</v>
      </c>
      <c r="E22" s="1" t="s">
        <v>84</v>
      </c>
      <c r="F22" s="5">
        <v>10.912906610703034</v>
      </c>
      <c r="G22" s="5">
        <v>6.300754394170343</v>
      </c>
      <c r="H22" s="5">
        <v>2.1817616580310881</v>
      </c>
      <c r="I22" s="5">
        <v>2.8879205805900927</v>
      </c>
      <c r="J22" s="5">
        <v>42.748212867355001</v>
      </c>
      <c r="K22" s="9">
        <v>6.2399999999999993</v>
      </c>
      <c r="L22" s="10">
        <v>0.23459999999999998</v>
      </c>
      <c r="M22" s="6">
        <v>1.5921666666666667</v>
      </c>
      <c r="N22" s="10">
        <v>1.6211000000000002</v>
      </c>
      <c r="O22" s="10">
        <v>2.0419999999999998</v>
      </c>
      <c r="P22" s="11">
        <f t="shared" si="0"/>
        <v>11.729866666666666</v>
      </c>
      <c r="Q22" s="11">
        <f t="shared" si="1"/>
        <v>3.9191876897309741</v>
      </c>
      <c r="R22" s="11">
        <f t="shared" si="2"/>
        <v>0.14734638333507796</v>
      </c>
      <c r="S22" s="12">
        <v>2.5</v>
      </c>
      <c r="T22" s="13">
        <v>1.7885725000000026</v>
      </c>
      <c r="U22" s="12">
        <v>4.5867000000000004</v>
      </c>
      <c r="V22" s="10">
        <v>39.707732149463403</v>
      </c>
      <c r="W22" s="10">
        <v>12.948575656677756</v>
      </c>
      <c r="X22" s="10">
        <v>47.3436921938588</v>
      </c>
      <c r="Y22" s="9">
        <v>1.47</v>
      </c>
    </row>
    <row r="23" spans="1:25" x14ac:dyDescent="0.25">
      <c r="A23" s="2"/>
      <c r="B23" s="2" t="s">
        <v>21</v>
      </c>
      <c r="C23" s="1">
        <v>3</v>
      </c>
      <c r="D23" s="7" t="s">
        <v>62</v>
      </c>
      <c r="E23" s="1" t="s">
        <v>85</v>
      </c>
      <c r="F23" s="6">
        <v>15.901814300960499</v>
      </c>
      <c r="G23" s="6">
        <v>9.1811860860049066</v>
      </c>
      <c r="H23" s="5">
        <v>2.307979274611399</v>
      </c>
      <c r="I23" s="5">
        <v>3.9780192946276647</v>
      </c>
      <c r="J23" s="5">
        <v>44.932486100079402</v>
      </c>
      <c r="K23" s="9">
        <v>6.6599999999999993</v>
      </c>
      <c r="L23" s="9">
        <v>0.63239999999999996</v>
      </c>
      <c r="M23" s="6">
        <v>1.8313333333333333</v>
      </c>
      <c r="N23" s="10">
        <v>1.3746</v>
      </c>
      <c r="O23" s="10">
        <v>3.323</v>
      </c>
      <c r="P23" s="11">
        <f t="shared" si="0"/>
        <v>13.821333333333332</v>
      </c>
      <c r="Q23" s="11">
        <f t="shared" si="1"/>
        <v>3.6366945759009828</v>
      </c>
      <c r="R23" s="11">
        <f t="shared" si="2"/>
        <v>0.34532216963960682</v>
      </c>
      <c r="S23" s="12">
        <v>3.5</v>
      </c>
      <c r="T23" s="13">
        <v>2.276364999999998</v>
      </c>
      <c r="U23" s="12">
        <v>4.8444000000000003</v>
      </c>
      <c r="V23" s="10">
        <v>64.491788726142374</v>
      </c>
      <c r="W23" s="10">
        <v>8.8770528184640103</v>
      </c>
      <c r="X23" s="10">
        <v>26.631158455393606</v>
      </c>
      <c r="Y23" s="9">
        <v>1.57</v>
      </c>
    </row>
    <row r="24" spans="1:25" x14ac:dyDescent="0.25">
      <c r="A24" s="2"/>
      <c r="B24" s="2" t="s">
        <v>22</v>
      </c>
      <c r="C24" s="1">
        <v>3</v>
      </c>
      <c r="D24" s="7" t="s">
        <v>63</v>
      </c>
      <c r="E24" s="1" t="s">
        <v>86</v>
      </c>
      <c r="F24" s="5">
        <v>11.869747899159654</v>
      </c>
      <c r="G24" s="5">
        <v>6.8532031750344418</v>
      </c>
      <c r="H24" s="5">
        <v>2.1877720207253888</v>
      </c>
      <c r="I24" s="5">
        <v>3.1325033459209148</v>
      </c>
      <c r="J24" s="6">
        <v>53.911834789515495</v>
      </c>
      <c r="K24" s="9">
        <v>4.71</v>
      </c>
      <c r="L24" s="9">
        <v>0.44879999999999998</v>
      </c>
      <c r="M24" s="6">
        <v>1.4862499999999998</v>
      </c>
      <c r="N24" s="10">
        <v>1.5834000000000001</v>
      </c>
      <c r="O24" s="10">
        <v>3.2450000000000001</v>
      </c>
      <c r="P24" s="11">
        <f t="shared" si="0"/>
        <v>11.47345</v>
      </c>
      <c r="Q24" s="11">
        <f t="shared" si="1"/>
        <v>3.1690496215306982</v>
      </c>
      <c r="R24" s="11">
        <f t="shared" si="2"/>
        <v>0.30196804037005887</v>
      </c>
      <c r="S24" s="12">
        <v>3</v>
      </c>
      <c r="T24" s="13">
        <v>2.1137675000000011</v>
      </c>
      <c r="U24" s="12">
        <v>3.7067000000000001</v>
      </c>
      <c r="V24" s="10">
        <v>46.101329500538625</v>
      </c>
      <c r="W24" s="10">
        <v>15.7797340998913</v>
      </c>
      <c r="X24" s="10">
        <v>38.118936399570103</v>
      </c>
      <c r="Y24" s="9">
        <v>1.45</v>
      </c>
    </row>
    <row r="25" spans="1:25" x14ac:dyDescent="0.25">
      <c r="A25" s="2"/>
      <c r="B25" s="2" t="s">
        <v>23</v>
      </c>
      <c r="C25" s="1">
        <v>1</v>
      </c>
      <c r="D25" s="7" t="s">
        <v>62</v>
      </c>
      <c r="E25" s="1" t="s">
        <v>87</v>
      </c>
      <c r="F25" s="5">
        <v>10.454065469904986</v>
      </c>
      <c r="G25" s="5">
        <v>6.0358345669197382</v>
      </c>
      <c r="H25" s="5">
        <v>2.9631088082901558</v>
      </c>
      <c r="I25" s="6">
        <v>2.0369938997963022</v>
      </c>
      <c r="J25" s="5">
        <v>47.458300238284352</v>
      </c>
      <c r="K25" s="9">
        <v>5.25</v>
      </c>
      <c r="L25" s="10">
        <v>0.23459999999999998</v>
      </c>
      <c r="M25" s="6">
        <v>1.6468333333333331</v>
      </c>
      <c r="N25" s="10">
        <v>1.4065000000000001</v>
      </c>
      <c r="O25" s="10">
        <v>3.1230000000000002</v>
      </c>
      <c r="P25" s="11">
        <f t="shared" si="0"/>
        <v>11.660933333333332</v>
      </c>
      <c r="Q25" s="11">
        <f t="shared" si="1"/>
        <v>3.1879364436797899</v>
      </c>
      <c r="R25" s="11">
        <f t="shared" si="2"/>
        <v>0.14245521708329117</v>
      </c>
      <c r="S25" s="12">
        <v>3.5</v>
      </c>
      <c r="T25" s="13">
        <v>1.7885725000000026</v>
      </c>
      <c r="U25" s="12">
        <v>4.0711000000000004</v>
      </c>
      <c r="V25" s="10">
        <v>65.935828877004695</v>
      </c>
      <c r="W25" s="10">
        <v>16.042780748661666</v>
      </c>
      <c r="X25" s="10">
        <v>18.021390374333599</v>
      </c>
      <c r="Y25" s="9">
        <v>1.49</v>
      </c>
    </row>
    <row r="26" spans="1:25" x14ac:dyDescent="0.25">
      <c r="A26" s="2"/>
      <c r="B26" s="2" t="s">
        <v>24</v>
      </c>
      <c r="C26" s="1">
        <v>3</v>
      </c>
      <c r="D26" s="7" t="s">
        <v>62</v>
      </c>
      <c r="E26" s="4" t="s">
        <v>65</v>
      </c>
      <c r="F26" s="5">
        <v>10.785340314136102</v>
      </c>
      <c r="G26" s="5">
        <v>6.2271017980000591</v>
      </c>
      <c r="H26" s="5">
        <v>2.145699481865285</v>
      </c>
      <c r="I26" s="5">
        <v>2.9021313798271309</v>
      </c>
      <c r="J26" s="5">
        <v>48.153296266878478</v>
      </c>
      <c r="K26" s="10">
        <v>2.5499999999999998</v>
      </c>
      <c r="L26" s="9">
        <v>0.24479999999999999</v>
      </c>
      <c r="M26" s="5">
        <v>1.0455000000000001</v>
      </c>
      <c r="N26" s="9">
        <v>1.4964000000000002</v>
      </c>
      <c r="O26" s="9">
        <v>3.0449999999999999</v>
      </c>
      <c r="P26" s="14">
        <f t="shared" si="0"/>
        <v>8.3817000000000004</v>
      </c>
      <c r="Q26" s="14">
        <f t="shared" si="1"/>
        <v>2.4390243902439019</v>
      </c>
      <c r="R26" s="14">
        <f t="shared" si="2"/>
        <v>0.23414634146341459</v>
      </c>
      <c r="S26" s="12">
        <v>2.5</v>
      </c>
      <c r="T26" s="13">
        <v>1.6259749999999999</v>
      </c>
      <c r="U26" s="12">
        <v>3.7867000000000002</v>
      </c>
      <c r="V26" s="10">
        <v>71.57745144481332</v>
      </c>
      <c r="W26" s="10">
        <v>11.84272856466238</v>
      </c>
      <c r="X26" s="10">
        <v>16.579819990524303</v>
      </c>
      <c r="Y26" s="9">
        <v>1.54</v>
      </c>
    </row>
    <row r="27" spans="1:25" x14ac:dyDescent="0.25">
      <c r="B27" s="2" t="s">
        <v>25</v>
      </c>
      <c r="C27" s="1">
        <v>3</v>
      </c>
      <c r="D27" s="7" t="s">
        <v>62</v>
      </c>
      <c r="E27" s="1" t="s">
        <v>64</v>
      </c>
      <c r="F27" s="5">
        <v>13.951011714589976</v>
      </c>
      <c r="G27" s="5">
        <v>8.0548566481466377</v>
      </c>
      <c r="H27" s="5">
        <v>2.4582383419689116</v>
      </c>
      <c r="I27" s="5">
        <v>3.2766784695478908</v>
      </c>
      <c r="J27" s="5">
        <v>45.174741858617956</v>
      </c>
      <c r="K27" s="9">
        <v>4.8899999999999997</v>
      </c>
      <c r="L27" s="9">
        <v>0.56099999999999994</v>
      </c>
      <c r="M27" s="5">
        <v>1.3290833333333332</v>
      </c>
      <c r="N27" s="9">
        <v>1.3920000000000001</v>
      </c>
      <c r="O27" s="9">
        <v>3.12</v>
      </c>
      <c r="P27" s="14">
        <f t="shared" si="0"/>
        <v>11.292083333333334</v>
      </c>
      <c r="Q27" s="14">
        <f t="shared" si="1"/>
        <v>3.6792275377766632</v>
      </c>
      <c r="R27" s="14">
        <f t="shared" si="2"/>
        <v>0.4220954291805129</v>
      </c>
      <c r="S27" s="12">
        <v>2</v>
      </c>
      <c r="T27" s="13">
        <v>1.4633774999999978</v>
      </c>
      <c r="U27" s="12">
        <v>4.6311</v>
      </c>
      <c r="V27" s="10">
        <v>50.475435816164811</v>
      </c>
      <c r="W27" s="10">
        <v>9.904912836766476</v>
      </c>
      <c r="X27" s="10">
        <v>39.619651347068718</v>
      </c>
      <c r="Y27" s="9">
        <v>1.53</v>
      </c>
    </row>
    <row r="29" spans="1:25" x14ac:dyDescent="0.25">
      <c r="B29" t="s">
        <v>49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2020-07-24T16:27:54Z</dcterms:modified>
</cp:coreProperties>
</file>