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2022研究\Applied Sciences\新增資料夾 (2)\"/>
    </mc:Choice>
  </mc:AlternateContent>
  <xr:revisionPtr revIDLastSave="0" documentId="13_ncr:1_{CF1BD0EE-CA97-4FE7-88C5-38FCD6752219}" xr6:coauthVersionLast="36" xr6:coauthVersionMax="36" xr10:uidLastSave="{00000000-0000-0000-0000-000000000000}"/>
  <bookViews>
    <workbookView xWindow="0" yWindow="0" windowWidth="20496" windowHeight="7572" activeTab="1" xr2:uid="{00000000-000D-0000-FFFF-FFFF00000000}"/>
  </bookViews>
  <sheets>
    <sheet name="Interactive plot data3" sheetId="1" r:id="rId1"/>
    <sheet name="t test" sheetId="2" r:id="rId2"/>
  </sheets>
  <calcPr calcId="181029"/>
</workbook>
</file>

<file path=xl/calcChain.xml><?xml version="1.0" encoding="utf-8"?>
<calcChain xmlns="http://schemas.openxmlformats.org/spreadsheetml/2006/main">
  <c r="C44" i="2" l="1"/>
  <c r="D44" i="2"/>
  <c r="F44" i="2"/>
  <c r="G44" i="2"/>
  <c r="B44" i="2"/>
  <c r="F38" i="2"/>
  <c r="G38" i="2"/>
  <c r="D38" i="2"/>
  <c r="C38" i="2"/>
  <c r="B38" i="2"/>
  <c r="N2" i="2"/>
  <c r="K3" i="2"/>
  <c r="K4" i="2"/>
  <c r="K5" i="2"/>
  <c r="K6" i="2"/>
  <c r="N6" i="2"/>
  <c r="K7" i="2"/>
  <c r="N7" i="2"/>
  <c r="N10" i="2" l="1"/>
  <c r="K8" i="2"/>
  <c r="K9" i="2"/>
  <c r="C27" i="2"/>
  <c r="D27" i="2"/>
  <c r="F27" i="2"/>
  <c r="G27" i="2"/>
  <c r="B27" i="2"/>
  <c r="C14" i="2"/>
  <c r="D14" i="2"/>
  <c r="F14" i="2"/>
  <c r="G14" i="2"/>
  <c r="B14" i="2"/>
  <c r="C56" i="1"/>
  <c r="D56" i="1"/>
  <c r="B56" i="1"/>
  <c r="H56" i="1"/>
  <c r="D51" i="1"/>
  <c r="C51" i="1"/>
  <c r="B51" i="1"/>
  <c r="D48" i="1"/>
  <c r="C48" i="1"/>
  <c r="B48" i="1"/>
  <c r="D53" i="1"/>
  <c r="C53" i="1"/>
  <c r="B53" i="1"/>
  <c r="D45" i="1"/>
  <c r="C45" i="1"/>
  <c r="B45" i="1"/>
  <c r="L48" i="1"/>
  <c r="G56" i="1"/>
  <c r="H53" i="1"/>
  <c r="I53" i="1" s="1"/>
  <c r="G53" i="1"/>
  <c r="H51" i="1"/>
  <c r="G51" i="1"/>
  <c r="H48" i="1"/>
  <c r="G48" i="1"/>
  <c r="H45" i="1"/>
  <c r="G45" i="1"/>
  <c r="E56" i="1"/>
  <c r="N11" i="2" l="1"/>
  <c r="N8" i="2"/>
  <c r="N9" i="2" s="1"/>
  <c r="E51" i="1"/>
  <c r="E48" i="1"/>
  <c r="E53" i="1"/>
  <c r="E45" i="1"/>
  <c r="I56" i="1"/>
  <c r="I51" i="1"/>
  <c r="I48" i="1"/>
  <c r="I45" i="1"/>
  <c r="N13" i="2" l="1"/>
  <c r="N12" i="2"/>
  <c r="L53" i="1"/>
</calcChain>
</file>

<file path=xl/sharedStrings.xml><?xml version="1.0" encoding="utf-8"?>
<sst xmlns="http://schemas.openxmlformats.org/spreadsheetml/2006/main" count="65" uniqueCount="42">
  <si>
    <t>Baseline</t>
  </si>
  <si>
    <t>Average</t>
  </si>
  <si>
    <t>Intervention1</t>
  </si>
  <si>
    <t>Maintenance</t>
  </si>
  <si>
    <t>Mantenance</t>
    <phoneticPr fontId="18" type="noConversion"/>
  </si>
  <si>
    <t>P1</t>
    <phoneticPr fontId="18" type="noConversion"/>
  </si>
  <si>
    <t>P2</t>
    <phoneticPr fontId="18" type="noConversion"/>
  </si>
  <si>
    <t>P3</t>
  </si>
  <si>
    <t>TD1</t>
    <phoneticPr fontId="18" type="noConversion"/>
  </si>
  <si>
    <t>TD2</t>
  </si>
  <si>
    <t>Baseline</t>
    <phoneticPr fontId="18" type="noConversion"/>
  </si>
  <si>
    <t>Intervention1</t>
    <phoneticPr fontId="18" type="noConversion"/>
  </si>
  <si>
    <t>Reversal</t>
    <phoneticPr fontId="18" type="noConversion"/>
  </si>
  <si>
    <t>Intervention2</t>
    <phoneticPr fontId="18" type="noConversion"/>
  </si>
  <si>
    <t>Intervention1+Intervention2</t>
  </si>
  <si>
    <t>Intervention1+Intervention2</t>
    <phoneticPr fontId="18" type="noConversion"/>
  </si>
  <si>
    <t>Total Average</t>
    <phoneticPr fontId="18" type="noConversion"/>
  </si>
  <si>
    <t>TD</t>
    <phoneticPr fontId="18" type="noConversion"/>
  </si>
  <si>
    <t>ASD</t>
    <phoneticPr fontId="18" type="noConversion"/>
  </si>
  <si>
    <t>AVERAGE</t>
    <phoneticPr fontId="18" type="noConversion"/>
  </si>
  <si>
    <t>Intervention1</t>
    <phoneticPr fontId="18" type="noConversion"/>
  </si>
  <si>
    <t>Intervention2</t>
    <phoneticPr fontId="18" type="noConversion"/>
  </si>
  <si>
    <t>Baseline and Reveral</t>
    <phoneticPr fontId="18" type="noConversion"/>
  </si>
  <si>
    <t>Average of pairwise differences</t>
  </si>
  <si>
    <t>Test value</t>
  </si>
  <si>
    <t>mean difference</t>
  </si>
  <si>
    <t>sample standard deviation of pairwise differences</t>
  </si>
  <si>
    <t>Standard Error of Mean of Pairwise Differences</t>
  </si>
  <si>
    <t>t-value</t>
  </si>
  <si>
    <t>p-value</t>
  </si>
  <si>
    <t>critical value</t>
  </si>
  <si>
    <t>margin of error</t>
  </si>
  <si>
    <t>The lower limit of the mean difference</t>
  </si>
  <si>
    <t>The upper limit of the average difference</t>
  </si>
  <si>
    <t>Number of samples</t>
    <phoneticPr fontId="18" type="noConversion"/>
  </si>
  <si>
    <t>P1</t>
    <phoneticPr fontId="18" type="noConversion"/>
  </si>
  <si>
    <t>P3</t>
    <phoneticPr fontId="18" type="noConversion"/>
  </si>
  <si>
    <t>TD1</t>
    <phoneticPr fontId="18" type="noConversion"/>
  </si>
  <si>
    <t>Session\participants</t>
    <phoneticPr fontId="18" type="noConversion"/>
  </si>
  <si>
    <t>T-test</t>
    <phoneticPr fontId="18" type="noConversion"/>
  </si>
  <si>
    <t>Applied Behavior Analysis</t>
    <phoneticPr fontId="18" type="noConversion"/>
  </si>
  <si>
    <t>Every Stages Average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</si>
</sst>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.00_);[Red]\(0.00\)"/>
    <numFmt numFmtId="178" formatCode="0.00_ "/>
    <numFmt numFmtId="179" formatCode="0_);[Red]\(0\)"/>
    <numFmt numFmtId="180" formatCode="0.0000_);[Red]\(0.0000\)"/>
  </numFmts>
  <fonts count="2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theme="1"/>
      <name val="新細明體"/>
      <family val="1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9" fillId="0" borderId="0" xfId="0" applyNumberFormat="1" applyFont="1">
      <alignment vertical="center"/>
    </xf>
    <xf numFmtId="0" fontId="0" fillId="0" borderId="10" xfId="0" applyBorder="1">
      <alignment vertical="center"/>
    </xf>
    <xf numFmtId="0" fontId="19" fillId="0" borderId="10" xfId="0" applyNumberFormat="1" applyFont="1" applyBorder="1">
      <alignment vertical="center"/>
    </xf>
    <xf numFmtId="0" fontId="0" fillId="0" borderId="11" xfId="0" applyBorder="1">
      <alignment vertical="center"/>
    </xf>
    <xf numFmtId="0" fontId="19" fillId="0" borderId="11" xfId="0" applyNumberFormat="1" applyFont="1" applyBorder="1">
      <alignment vertical="center"/>
    </xf>
    <xf numFmtId="0" fontId="19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19" fillId="0" borderId="12" xfId="0" applyNumberFormat="1" applyFont="1" applyBorder="1">
      <alignment vertical="center"/>
    </xf>
    <xf numFmtId="176" fontId="0" fillId="0" borderId="12" xfId="0" applyNumberFormat="1" applyBorder="1">
      <alignment vertical="center"/>
    </xf>
    <xf numFmtId="176" fontId="0" fillId="0" borderId="0" xfId="0" applyNumberFormat="1" applyBorder="1">
      <alignment vertical="center"/>
    </xf>
    <xf numFmtId="0" fontId="21" fillId="0" borderId="12" xfId="0" applyFont="1" applyBorder="1">
      <alignment vertical="center"/>
    </xf>
    <xf numFmtId="176" fontId="0" fillId="0" borderId="10" xfId="0" applyNumberFormat="1" applyBorder="1">
      <alignment vertical="center"/>
    </xf>
    <xf numFmtId="0" fontId="0" fillId="0" borderId="12" xfId="0" applyBorder="1">
      <alignment vertical="center"/>
    </xf>
    <xf numFmtId="180" fontId="19" fillId="0" borderId="0" xfId="0" applyNumberFormat="1" applyFont="1" applyBorder="1">
      <alignment vertical="center"/>
    </xf>
    <xf numFmtId="180" fontId="20" fillId="0" borderId="0" xfId="0" applyNumberFormat="1" applyFont="1" applyBorder="1">
      <alignment vertical="center"/>
    </xf>
    <xf numFmtId="180" fontId="19" fillId="0" borderId="12" xfId="0" applyNumberFormat="1" applyFont="1" applyBorder="1">
      <alignment vertical="center"/>
    </xf>
    <xf numFmtId="179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8" fontId="0" fillId="0" borderId="12" xfId="0" applyNumberFormat="1" applyBorder="1">
      <alignment vertical="center"/>
    </xf>
    <xf numFmtId="177" fontId="0" fillId="0" borderId="12" xfId="0" applyNumberFormat="1" applyBorder="1">
      <alignment vertical="center"/>
    </xf>
    <xf numFmtId="179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19" fillId="0" borderId="0" xfId="0" applyNumberFormat="1" applyFont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5"/>
  <sheetViews>
    <sheetView topLeftCell="A37" zoomScale="115" zoomScaleNormal="115" workbookViewId="0">
      <selection activeCell="L43" sqref="L43"/>
    </sheetView>
  </sheetViews>
  <sheetFormatPr defaultRowHeight="16.2" x14ac:dyDescent="0.3"/>
  <cols>
    <col min="1" max="1" width="18.77734375" bestFit="1" customWidth="1"/>
  </cols>
  <sheetData>
    <row r="1" spans="1:8" x14ac:dyDescent="0.3">
      <c r="A1" s="28" t="s">
        <v>40</v>
      </c>
      <c r="B1" s="28"/>
      <c r="C1" s="28"/>
      <c r="D1" s="28"/>
      <c r="E1" s="28"/>
      <c r="F1" s="28"/>
      <c r="G1" s="28"/>
      <c r="H1" s="28"/>
    </row>
    <row r="2" spans="1:8" x14ac:dyDescent="0.3">
      <c r="A2" s="7"/>
      <c r="B2" s="7" t="s">
        <v>5</v>
      </c>
      <c r="C2" s="7" t="s">
        <v>6</v>
      </c>
      <c r="D2" s="7" t="s">
        <v>7</v>
      </c>
      <c r="E2" s="7"/>
      <c r="F2" s="7"/>
      <c r="G2" s="7" t="s">
        <v>8</v>
      </c>
      <c r="H2" s="7" t="s">
        <v>9</v>
      </c>
    </row>
    <row r="3" spans="1:8" x14ac:dyDescent="0.3">
      <c r="A3" s="26" t="s">
        <v>10</v>
      </c>
      <c r="B3">
        <v>30</v>
      </c>
      <c r="C3">
        <v>20</v>
      </c>
      <c r="D3">
        <v>20</v>
      </c>
      <c r="G3">
        <v>80</v>
      </c>
      <c r="H3">
        <v>90</v>
      </c>
    </row>
    <row r="4" spans="1:8" x14ac:dyDescent="0.3">
      <c r="A4" s="26"/>
      <c r="B4">
        <v>40</v>
      </c>
      <c r="C4">
        <v>20</v>
      </c>
      <c r="D4">
        <v>30</v>
      </c>
      <c r="G4">
        <v>90</v>
      </c>
      <c r="H4">
        <v>80</v>
      </c>
    </row>
    <row r="5" spans="1:8" x14ac:dyDescent="0.3">
      <c r="A5" s="26"/>
      <c r="B5">
        <v>30</v>
      </c>
      <c r="C5">
        <v>20</v>
      </c>
      <c r="D5">
        <v>50</v>
      </c>
      <c r="G5">
        <v>70</v>
      </c>
      <c r="H5">
        <v>80</v>
      </c>
    </row>
    <row r="6" spans="1:8" x14ac:dyDescent="0.3">
      <c r="A6" s="26"/>
      <c r="B6">
        <v>30</v>
      </c>
      <c r="C6">
        <v>30</v>
      </c>
      <c r="D6">
        <v>50</v>
      </c>
      <c r="G6">
        <v>80</v>
      </c>
      <c r="H6">
        <v>80</v>
      </c>
    </row>
    <row r="7" spans="1:8" x14ac:dyDescent="0.3">
      <c r="A7" s="26"/>
      <c r="B7">
        <v>40</v>
      </c>
      <c r="C7">
        <v>40</v>
      </c>
      <c r="D7">
        <v>40</v>
      </c>
      <c r="G7">
        <v>90</v>
      </c>
      <c r="H7">
        <v>90</v>
      </c>
    </row>
    <row r="8" spans="1:8" x14ac:dyDescent="0.3">
      <c r="A8" s="26"/>
      <c r="B8">
        <v>30</v>
      </c>
      <c r="C8">
        <v>40</v>
      </c>
      <c r="D8">
        <v>40</v>
      </c>
      <c r="G8">
        <v>100</v>
      </c>
      <c r="H8">
        <v>70</v>
      </c>
    </row>
    <row r="9" spans="1:8" x14ac:dyDescent="0.3">
      <c r="C9">
        <v>30</v>
      </c>
      <c r="D9">
        <v>50</v>
      </c>
      <c r="H9">
        <v>80</v>
      </c>
    </row>
    <row r="10" spans="1:8" x14ac:dyDescent="0.3">
      <c r="A10" s="26" t="s">
        <v>11</v>
      </c>
      <c r="B10">
        <v>60</v>
      </c>
      <c r="C10">
        <v>20</v>
      </c>
      <c r="D10">
        <v>40</v>
      </c>
      <c r="G10">
        <v>100</v>
      </c>
      <c r="H10">
        <v>80</v>
      </c>
    </row>
    <row r="11" spans="1:8" x14ac:dyDescent="0.3">
      <c r="A11" s="26"/>
      <c r="B11">
        <v>70</v>
      </c>
      <c r="D11">
        <v>60</v>
      </c>
      <c r="G11">
        <v>100</v>
      </c>
    </row>
    <row r="12" spans="1:8" x14ac:dyDescent="0.3">
      <c r="A12" s="26"/>
      <c r="B12">
        <v>80</v>
      </c>
      <c r="C12">
        <v>50</v>
      </c>
      <c r="G12">
        <v>100</v>
      </c>
      <c r="H12">
        <v>80</v>
      </c>
    </row>
    <row r="13" spans="1:8" x14ac:dyDescent="0.3">
      <c r="A13" s="26"/>
      <c r="B13">
        <v>70</v>
      </c>
      <c r="C13">
        <v>70</v>
      </c>
      <c r="D13">
        <v>40</v>
      </c>
      <c r="G13">
        <v>100</v>
      </c>
      <c r="H13">
        <v>100</v>
      </c>
    </row>
    <row r="14" spans="1:8" x14ac:dyDescent="0.3">
      <c r="A14" s="26"/>
      <c r="B14">
        <v>80</v>
      </c>
      <c r="C14">
        <v>60</v>
      </c>
      <c r="D14">
        <v>70</v>
      </c>
      <c r="G14">
        <v>80</v>
      </c>
      <c r="H14">
        <v>100</v>
      </c>
    </row>
    <row r="15" spans="1:8" x14ac:dyDescent="0.3">
      <c r="A15" s="26"/>
      <c r="B15">
        <v>50</v>
      </c>
      <c r="C15">
        <v>80</v>
      </c>
      <c r="D15">
        <v>70</v>
      </c>
      <c r="G15">
        <v>100</v>
      </c>
      <c r="H15">
        <v>100</v>
      </c>
    </row>
    <row r="16" spans="1:8" x14ac:dyDescent="0.3">
      <c r="A16" s="26"/>
      <c r="B16">
        <v>70</v>
      </c>
      <c r="C16">
        <v>70</v>
      </c>
      <c r="D16">
        <v>70</v>
      </c>
      <c r="G16">
        <v>100</v>
      </c>
      <c r="H16">
        <v>100</v>
      </c>
    </row>
    <row r="17" spans="1:8" x14ac:dyDescent="0.3">
      <c r="A17" s="26"/>
      <c r="B17">
        <v>80</v>
      </c>
      <c r="C17">
        <v>80</v>
      </c>
      <c r="D17">
        <v>40</v>
      </c>
      <c r="G17">
        <v>100</v>
      </c>
      <c r="H17">
        <v>90</v>
      </c>
    </row>
    <row r="18" spans="1:8" x14ac:dyDescent="0.3">
      <c r="A18" s="26"/>
      <c r="B18">
        <v>70</v>
      </c>
      <c r="C18">
        <v>70</v>
      </c>
      <c r="D18">
        <v>80</v>
      </c>
      <c r="G18">
        <v>100</v>
      </c>
      <c r="H18">
        <v>100</v>
      </c>
    </row>
    <row r="19" spans="1:8" x14ac:dyDescent="0.3">
      <c r="C19">
        <v>70</v>
      </c>
      <c r="D19">
        <v>80</v>
      </c>
      <c r="H19">
        <v>100</v>
      </c>
    </row>
    <row r="20" spans="1:8" x14ac:dyDescent="0.3">
      <c r="A20" s="26" t="s">
        <v>12</v>
      </c>
      <c r="B20">
        <v>40</v>
      </c>
      <c r="D20">
        <v>90</v>
      </c>
      <c r="G20">
        <v>90</v>
      </c>
    </row>
    <row r="21" spans="1:8" x14ac:dyDescent="0.3">
      <c r="A21" s="26"/>
      <c r="B21">
        <v>60</v>
      </c>
      <c r="C21">
        <v>30</v>
      </c>
      <c r="D21">
        <v>80</v>
      </c>
      <c r="G21">
        <v>100</v>
      </c>
      <c r="H21">
        <v>100</v>
      </c>
    </row>
    <row r="22" spans="1:8" x14ac:dyDescent="0.3">
      <c r="A22" s="26"/>
      <c r="B22">
        <v>60</v>
      </c>
      <c r="C22">
        <v>70</v>
      </c>
      <c r="G22">
        <v>90</v>
      </c>
      <c r="H22">
        <v>80</v>
      </c>
    </row>
    <row r="23" spans="1:8" x14ac:dyDescent="0.3">
      <c r="C23">
        <v>70</v>
      </c>
      <c r="D23">
        <v>50</v>
      </c>
      <c r="H23">
        <v>90</v>
      </c>
    </row>
    <row r="24" spans="1:8" x14ac:dyDescent="0.3">
      <c r="A24" s="26" t="s">
        <v>13</v>
      </c>
      <c r="B24">
        <v>70</v>
      </c>
      <c r="D24">
        <v>60</v>
      </c>
      <c r="G24">
        <v>100</v>
      </c>
    </row>
    <row r="25" spans="1:8" x14ac:dyDescent="0.3">
      <c r="A25" s="26"/>
      <c r="B25">
        <v>80</v>
      </c>
      <c r="C25">
        <v>60</v>
      </c>
      <c r="D25">
        <v>60</v>
      </c>
      <c r="G25">
        <v>100</v>
      </c>
      <c r="H25">
        <v>100</v>
      </c>
    </row>
    <row r="26" spans="1:8" x14ac:dyDescent="0.3">
      <c r="A26" s="26"/>
      <c r="B26">
        <v>60</v>
      </c>
      <c r="C26">
        <v>70</v>
      </c>
      <c r="G26">
        <v>100</v>
      </c>
      <c r="H26">
        <v>100</v>
      </c>
    </row>
    <row r="27" spans="1:8" x14ac:dyDescent="0.3">
      <c r="A27" s="26"/>
      <c r="B27">
        <v>60</v>
      </c>
      <c r="C27">
        <v>80</v>
      </c>
      <c r="D27">
        <v>80</v>
      </c>
      <c r="G27">
        <v>90</v>
      </c>
      <c r="H27">
        <v>100</v>
      </c>
    </row>
    <row r="28" spans="1:8" x14ac:dyDescent="0.3">
      <c r="A28" s="26"/>
      <c r="B28">
        <v>70</v>
      </c>
      <c r="C28">
        <v>60</v>
      </c>
      <c r="D28">
        <v>70</v>
      </c>
      <c r="G28">
        <v>100</v>
      </c>
      <c r="H28">
        <v>100</v>
      </c>
    </row>
    <row r="29" spans="1:8" x14ac:dyDescent="0.3">
      <c r="A29" s="26"/>
      <c r="B29">
        <v>80</v>
      </c>
      <c r="C29">
        <v>60</v>
      </c>
      <c r="D29">
        <v>60</v>
      </c>
      <c r="G29">
        <v>100</v>
      </c>
      <c r="H29">
        <v>100</v>
      </c>
    </row>
    <row r="30" spans="1:8" x14ac:dyDescent="0.3">
      <c r="A30" s="26"/>
      <c r="B30">
        <v>60</v>
      </c>
      <c r="C30">
        <v>90</v>
      </c>
      <c r="D30">
        <v>60</v>
      </c>
      <c r="G30">
        <v>100</v>
      </c>
      <c r="H30">
        <v>100</v>
      </c>
    </row>
    <row r="31" spans="1:8" x14ac:dyDescent="0.3">
      <c r="A31" s="26"/>
      <c r="B31">
        <v>80</v>
      </c>
      <c r="C31">
        <v>90</v>
      </c>
      <c r="D31">
        <v>70</v>
      </c>
      <c r="G31">
        <v>100</v>
      </c>
      <c r="H31">
        <v>90</v>
      </c>
    </row>
    <row r="32" spans="1:8" x14ac:dyDescent="0.3">
      <c r="A32" s="26"/>
      <c r="B32">
        <v>90</v>
      </c>
      <c r="C32">
        <v>100</v>
      </c>
      <c r="D32">
        <v>70</v>
      </c>
      <c r="G32">
        <v>100</v>
      </c>
      <c r="H32">
        <v>100</v>
      </c>
    </row>
    <row r="34" spans="1:12" x14ac:dyDescent="0.3">
      <c r="B34" t="s">
        <v>4</v>
      </c>
    </row>
    <row r="35" spans="1:12" x14ac:dyDescent="0.3">
      <c r="B35">
        <v>60</v>
      </c>
      <c r="C35">
        <v>50</v>
      </c>
      <c r="D35">
        <v>60</v>
      </c>
      <c r="G35">
        <v>90</v>
      </c>
      <c r="H35">
        <v>90</v>
      </c>
    </row>
    <row r="36" spans="1:12" x14ac:dyDescent="0.3">
      <c r="B36">
        <v>50</v>
      </c>
      <c r="C36">
        <v>40</v>
      </c>
      <c r="D36">
        <v>50</v>
      </c>
      <c r="G36">
        <v>100</v>
      </c>
      <c r="H36">
        <v>100</v>
      </c>
    </row>
    <row r="37" spans="1:12" x14ac:dyDescent="0.3">
      <c r="B37">
        <v>50</v>
      </c>
      <c r="C37">
        <v>60</v>
      </c>
      <c r="D37">
        <v>70</v>
      </c>
      <c r="G37">
        <v>80</v>
      </c>
      <c r="H37">
        <v>80</v>
      </c>
    </row>
    <row r="38" spans="1:12" x14ac:dyDescent="0.3">
      <c r="B38">
        <v>60</v>
      </c>
      <c r="C38">
        <v>70</v>
      </c>
      <c r="D38">
        <v>60</v>
      </c>
      <c r="G38">
        <v>90</v>
      </c>
      <c r="H38">
        <v>100</v>
      </c>
    </row>
    <row r="39" spans="1:12" x14ac:dyDescent="0.3">
      <c r="B39">
        <v>70</v>
      </c>
      <c r="C39">
        <v>70</v>
      </c>
      <c r="D39">
        <v>60</v>
      </c>
      <c r="G39">
        <v>100</v>
      </c>
      <c r="H39">
        <v>100</v>
      </c>
    </row>
    <row r="40" spans="1:12" x14ac:dyDescent="0.3">
      <c r="A40" s="16"/>
      <c r="B40" s="16">
        <v>60</v>
      </c>
      <c r="C40" s="16">
        <v>60</v>
      </c>
      <c r="D40" s="16">
        <v>50</v>
      </c>
      <c r="E40" s="16"/>
      <c r="F40" s="16"/>
      <c r="G40" s="16">
        <v>100</v>
      </c>
      <c r="H40" s="16">
        <v>100</v>
      </c>
    </row>
    <row r="41" spans="1:12" x14ac:dyDescent="0.3">
      <c r="A41" s="10"/>
      <c r="B41" s="10"/>
      <c r="C41" s="10"/>
      <c r="D41" s="10"/>
      <c r="E41" s="10"/>
      <c r="F41" s="10"/>
      <c r="G41" s="10"/>
      <c r="H41" s="10"/>
    </row>
    <row r="42" spans="1:12" x14ac:dyDescent="0.3">
      <c r="A42" s="29" t="s">
        <v>41</v>
      </c>
      <c r="B42" s="28"/>
      <c r="C42" s="28"/>
      <c r="D42" s="28"/>
      <c r="E42" s="28"/>
      <c r="F42" s="28"/>
      <c r="G42" s="28"/>
      <c r="H42" s="28"/>
      <c r="I42" s="28"/>
    </row>
    <row r="43" spans="1:12" x14ac:dyDescent="0.3">
      <c r="A43" s="25" t="s">
        <v>38</v>
      </c>
      <c r="B43" s="7" t="s">
        <v>5</v>
      </c>
      <c r="C43" s="7" t="s">
        <v>6</v>
      </c>
      <c r="D43" s="7" t="s">
        <v>7</v>
      </c>
      <c r="E43" s="7"/>
      <c r="F43" s="7"/>
      <c r="G43" s="7" t="s">
        <v>8</v>
      </c>
      <c r="H43" s="7" t="s">
        <v>9</v>
      </c>
      <c r="I43" s="7"/>
    </row>
    <row r="44" spans="1:12" x14ac:dyDescent="0.3">
      <c r="A44" s="7" t="s">
        <v>0</v>
      </c>
      <c r="B44" s="7"/>
      <c r="C44" s="7"/>
      <c r="D44" s="7"/>
      <c r="E44" s="7" t="s">
        <v>1</v>
      </c>
      <c r="F44" s="7"/>
      <c r="G44" s="7"/>
      <c r="H44" s="7"/>
      <c r="I44" s="7" t="s">
        <v>1</v>
      </c>
    </row>
    <row r="45" spans="1:12" x14ac:dyDescent="0.3">
      <c r="A45" s="10"/>
      <c r="B45" s="20">
        <f>AVERAGE(B3:B8)</f>
        <v>33.333333333333336</v>
      </c>
      <c r="C45" s="20">
        <f>AVERAGE(C3:C10)</f>
        <v>27.5</v>
      </c>
      <c r="D45" s="20">
        <f>AVERAGE(D3:D11)</f>
        <v>42.222222222222221</v>
      </c>
      <c r="E45" s="20">
        <f>AVERAGE(B45:D45)</f>
        <v>34.351851851851855</v>
      </c>
      <c r="F45" s="20"/>
      <c r="G45" s="20">
        <f>AVERAGE(G3:G8)</f>
        <v>85</v>
      </c>
      <c r="H45" s="20">
        <f>AVERAGE(H3:H10)</f>
        <v>81.25</v>
      </c>
      <c r="I45" s="20">
        <f>AVERAGE(G45:H45)</f>
        <v>83.125</v>
      </c>
    </row>
    <row r="46" spans="1:12" x14ac:dyDescent="0.3">
      <c r="A46" s="10"/>
      <c r="B46" s="20"/>
      <c r="C46" s="20"/>
      <c r="D46" s="20"/>
      <c r="E46" s="20"/>
      <c r="F46" s="20"/>
      <c r="G46" s="20"/>
      <c r="H46" s="20"/>
      <c r="I46" s="20"/>
      <c r="J46" t="s">
        <v>17</v>
      </c>
    </row>
    <row r="47" spans="1:12" x14ac:dyDescent="0.3">
      <c r="A47" s="24" t="s">
        <v>2</v>
      </c>
      <c r="B47" s="24"/>
      <c r="C47" s="24"/>
      <c r="D47" s="24"/>
      <c r="E47" s="24"/>
      <c r="F47" s="24"/>
      <c r="G47" s="24"/>
      <c r="H47" s="24"/>
      <c r="I47" s="24"/>
      <c r="J47" s="3" t="s">
        <v>15</v>
      </c>
    </row>
    <row r="48" spans="1:12" x14ac:dyDescent="0.3">
      <c r="A48" s="10"/>
      <c r="B48" s="20">
        <f>AVERAGE(B10:B18)</f>
        <v>70</v>
      </c>
      <c r="C48" s="20">
        <f>AVERAGE(C12:C19)</f>
        <v>68.75</v>
      </c>
      <c r="D48" s="20">
        <f>AVERAGE(D13:D21)</f>
        <v>68.888888888888886</v>
      </c>
      <c r="E48" s="20">
        <f t="shared" ref="E48:E56" si="0">AVERAGE(B48:D48)</f>
        <v>69.212962962962962</v>
      </c>
      <c r="F48" s="20"/>
      <c r="G48" s="20">
        <f>AVERAGE(G10:G18)</f>
        <v>97.777777777777771</v>
      </c>
      <c r="H48" s="20">
        <f>AVERAGE(H12:H19)</f>
        <v>96.25</v>
      </c>
      <c r="I48" s="20">
        <f t="shared" ref="I48:I56" si="1">AVERAGE(G48:H48)</f>
        <v>97.013888888888886</v>
      </c>
      <c r="J48" t="s">
        <v>16</v>
      </c>
      <c r="L48" s="3">
        <f>AVERAGE(I48,I51)</f>
        <v>97.916666666666657</v>
      </c>
    </row>
    <row r="49" spans="1:12" x14ac:dyDescent="0.3">
      <c r="A49" s="10"/>
      <c r="B49" s="20"/>
      <c r="C49" s="20"/>
      <c r="D49" s="20"/>
      <c r="E49" s="20"/>
      <c r="F49" s="20"/>
      <c r="G49" s="20"/>
      <c r="H49" s="20"/>
      <c r="I49" s="20"/>
    </row>
    <row r="50" spans="1:12" x14ac:dyDescent="0.3">
      <c r="A50" s="24" t="s">
        <v>13</v>
      </c>
      <c r="B50" s="24"/>
      <c r="C50" s="24"/>
      <c r="D50" s="24"/>
      <c r="E50" s="24"/>
      <c r="F50" s="24"/>
      <c r="G50" s="24"/>
      <c r="H50" s="24"/>
      <c r="I50" s="24"/>
    </row>
    <row r="51" spans="1:12" x14ac:dyDescent="0.3">
      <c r="A51" s="10"/>
      <c r="B51" s="20">
        <f>AVERAGE(B24:B32)</f>
        <v>72.222222222222229</v>
      </c>
      <c r="C51" s="20">
        <f>AVERAGE(C25:C32)</f>
        <v>76.25</v>
      </c>
      <c r="D51" s="20">
        <f>AVERAGE(D27:D32)</f>
        <v>68.333333333333329</v>
      </c>
      <c r="E51" s="20">
        <f t="shared" si="0"/>
        <v>72.268518518518519</v>
      </c>
      <c r="F51" s="20"/>
      <c r="G51" s="20">
        <f>AVERAGE(G24:G32)</f>
        <v>98.888888888888886</v>
      </c>
      <c r="H51" s="20">
        <f>AVERAGE(H25:H32)</f>
        <v>98.75</v>
      </c>
      <c r="I51" s="20">
        <f t="shared" si="1"/>
        <v>98.819444444444443</v>
      </c>
      <c r="J51" t="s">
        <v>18</v>
      </c>
    </row>
    <row r="52" spans="1:12" x14ac:dyDescent="0.3">
      <c r="A52" s="24" t="s">
        <v>12</v>
      </c>
      <c r="B52" s="24"/>
      <c r="C52" s="24"/>
      <c r="D52" s="24"/>
      <c r="E52" s="24"/>
      <c r="F52" s="24"/>
      <c r="G52" s="24"/>
      <c r="H52" s="24"/>
      <c r="I52" s="24"/>
      <c r="J52" t="s">
        <v>14</v>
      </c>
    </row>
    <row r="53" spans="1:12" x14ac:dyDescent="0.3">
      <c r="A53" s="10"/>
      <c r="B53" s="20">
        <f>AVERAGE(B20:B22)</f>
        <v>53.333333333333336</v>
      </c>
      <c r="C53" s="20">
        <f>AVERAGE(C21:C23)</f>
        <v>56.666666666666664</v>
      </c>
      <c r="D53" s="20">
        <f>AVERAGE(D23:D25)</f>
        <v>56.666666666666664</v>
      </c>
      <c r="E53" s="20">
        <f t="shared" si="0"/>
        <v>55.55555555555555</v>
      </c>
      <c r="F53" s="20"/>
      <c r="G53" s="20">
        <f>AVERAGE(G20:G22)</f>
        <v>93.333333333333329</v>
      </c>
      <c r="H53" s="20">
        <f>AVERAGE(H21:H23)</f>
        <v>90</v>
      </c>
      <c r="I53" s="20">
        <f t="shared" si="1"/>
        <v>91.666666666666657</v>
      </c>
      <c r="J53" t="s">
        <v>16</v>
      </c>
      <c r="L53" s="3">
        <f>AVERAGE(E48,E51)</f>
        <v>70.740740740740733</v>
      </c>
    </row>
    <row r="54" spans="1:12" x14ac:dyDescent="0.3">
      <c r="A54" s="10"/>
      <c r="B54" s="10"/>
      <c r="C54" s="10"/>
      <c r="D54" s="10"/>
      <c r="E54" s="13"/>
      <c r="F54" s="13"/>
      <c r="G54" s="21"/>
      <c r="H54" s="21"/>
      <c r="I54" s="13"/>
    </row>
    <row r="55" spans="1:12" x14ac:dyDescent="0.3">
      <c r="A55" s="16" t="s">
        <v>3</v>
      </c>
      <c r="B55" s="16" t="s">
        <v>3</v>
      </c>
      <c r="C55" s="16"/>
      <c r="D55" s="16"/>
      <c r="E55" s="12"/>
      <c r="F55" s="12"/>
      <c r="G55" s="23"/>
      <c r="H55" s="23"/>
      <c r="I55" s="12"/>
    </row>
    <row r="56" spans="1:12" x14ac:dyDescent="0.3">
      <c r="A56" s="16"/>
      <c r="B56" s="22">
        <f>AVERAGE(B35:B40)</f>
        <v>58.333333333333336</v>
      </c>
      <c r="C56" s="22">
        <f t="shared" ref="C56:D56" si="2">AVERAGE(C35:C40)</f>
        <v>58.333333333333336</v>
      </c>
      <c r="D56" s="22">
        <f t="shared" si="2"/>
        <v>58.333333333333336</v>
      </c>
      <c r="E56" s="12">
        <f t="shared" si="0"/>
        <v>58.333333333333336</v>
      </c>
      <c r="F56" s="12"/>
      <c r="G56" s="23">
        <f>AVERAGE(G35:G40)</f>
        <v>93.333333333333329</v>
      </c>
      <c r="H56" s="23">
        <f>AVERAGE(H35:H40)</f>
        <v>95</v>
      </c>
      <c r="I56" s="12">
        <f t="shared" si="1"/>
        <v>94.166666666666657</v>
      </c>
    </row>
    <row r="76" spans="2:9" x14ac:dyDescent="0.3">
      <c r="B76" s="1"/>
      <c r="C76" s="1"/>
      <c r="D76" s="1"/>
      <c r="E76" s="1"/>
      <c r="F76" s="1"/>
      <c r="G76" s="1"/>
      <c r="H76" s="1"/>
      <c r="I76" s="1"/>
    </row>
    <row r="77" spans="2:9" x14ac:dyDescent="0.3">
      <c r="B77" s="1"/>
      <c r="C77" s="1"/>
      <c r="D77" s="1"/>
      <c r="E77" s="1"/>
      <c r="F77" s="1"/>
      <c r="G77" s="1"/>
      <c r="H77" s="1"/>
      <c r="I77" s="1"/>
    </row>
    <row r="83" spans="2:9" x14ac:dyDescent="0.3">
      <c r="B83" s="1"/>
      <c r="C83" s="1"/>
      <c r="D83" s="1"/>
      <c r="E83" s="1"/>
      <c r="F83" s="1"/>
      <c r="G83" s="1"/>
      <c r="H83" s="1"/>
      <c r="I83" s="1"/>
    </row>
    <row r="88" spans="2:9" x14ac:dyDescent="0.3">
      <c r="B88" s="1"/>
      <c r="C88" s="1"/>
      <c r="D88" s="1"/>
      <c r="E88" s="1"/>
      <c r="F88" s="1"/>
      <c r="G88" s="1"/>
      <c r="H88" s="1"/>
      <c r="I88" s="1"/>
    </row>
    <row r="89" spans="2:9" x14ac:dyDescent="0.3">
      <c r="B89" s="1"/>
      <c r="C89" s="1"/>
      <c r="D89" s="1"/>
      <c r="E89" s="1"/>
      <c r="F89" s="1"/>
      <c r="G89" s="1"/>
      <c r="H89" s="1"/>
      <c r="I89" s="1"/>
    </row>
    <row r="94" spans="2:9" x14ac:dyDescent="0.3">
      <c r="C94" s="1"/>
    </row>
    <row r="95" spans="2:9" x14ac:dyDescent="0.3">
      <c r="C95" s="1"/>
    </row>
  </sheetData>
  <mergeCells count="6">
    <mergeCell ref="A42:I42"/>
    <mergeCell ref="A3:A8"/>
    <mergeCell ref="A10:A18"/>
    <mergeCell ref="A20:A22"/>
    <mergeCell ref="A24:A32"/>
    <mergeCell ref="A1:H1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8E5E-1053-4AB1-B660-FD5C0431815A}">
  <dimension ref="A1:N44"/>
  <sheetViews>
    <sheetView tabSelected="1" workbookViewId="0">
      <selection activeCell="J18" sqref="J18"/>
    </sheetView>
  </sheetViews>
  <sheetFormatPr defaultRowHeight="16.2" x14ac:dyDescent="0.3"/>
  <cols>
    <col min="1" max="1" width="14.33203125" bestFit="1" customWidth="1"/>
    <col min="5" max="5" width="4.6640625" customWidth="1"/>
    <col min="8" max="8" width="6.33203125" customWidth="1"/>
    <col min="9" max="9" width="21.6640625" customWidth="1"/>
    <col min="10" max="10" width="29.44140625" bestFit="1" customWidth="1"/>
    <col min="11" max="11" width="17.88671875" bestFit="1" customWidth="1"/>
    <col min="12" max="12" width="6.33203125" customWidth="1"/>
    <col min="13" max="13" width="44.21875" customWidth="1"/>
    <col min="14" max="14" width="16.33203125" bestFit="1" customWidth="1"/>
  </cols>
  <sheetData>
    <row r="1" spans="1:14" x14ac:dyDescent="0.3">
      <c r="A1" s="28" t="s">
        <v>40</v>
      </c>
      <c r="B1" s="28"/>
      <c r="C1" s="28"/>
      <c r="D1" s="28"/>
      <c r="E1" s="28"/>
      <c r="F1" s="28"/>
      <c r="G1" s="28"/>
      <c r="I1" s="27" t="s">
        <v>41</v>
      </c>
      <c r="J1" s="27"/>
      <c r="M1" s="4" t="s">
        <v>39</v>
      </c>
      <c r="N1" s="4"/>
    </row>
    <row r="2" spans="1:14" x14ac:dyDescent="0.3">
      <c r="A2" s="7"/>
      <c r="B2" s="8" t="s">
        <v>35</v>
      </c>
      <c r="C2" s="8" t="s">
        <v>6</v>
      </c>
      <c r="D2" s="8" t="s">
        <v>36</v>
      </c>
      <c r="E2" s="8"/>
      <c r="F2" s="8" t="s">
        <v>37</v>
      </c>
      <c r="G2" s="8" t="s">
        <v>9</v>
      </c>
      <c r="I2" s="6" t="s">
        <v>22</v>
      </c>
      <c r="J2" s="6" t="s">
        <v>14</v>
      </c>
      <c r="K2" s="9" t="s">
        <v>25</v>
      </c>
      <c r="M2" s="6" t="s">
        <v>34</v>
      </c>
      <c r="N2" s="6">
        <f>COUNT(J3:J12)</f>
        <v>6</v>
      </c>
    </row>
    <row r="3" spans="1:14" x14ac:dyDescent="0.3">
      <c r="I3" s="10">
        <v>33</v>
      </c>
      <c r="J3" s="13">
        <v>70</v>
      </c>
      <c r="K3" s="13">
        <f>J3-I3</f>
        <v>37</v>
      </c>
      <c r="M3" s="9" t="s">
        <v>23</v>
      </c>
      <c r="N3" s="9">
        <v>26</v>
      </c>
    </row>
    <row r="4" spans="1:14" x14ac:dyDescent="0.3">
      <c r="A4" s="9" t="s">
        <v>20</v>
      </c>
      <c r="B4" s="10">
        <v>60</v>
      </c>
      <c r="C4" s="10">
        <v>50</v>
      </c>
      <c r="D4" s="10">
        <v>40</v>
      </c>
      <c r="E4" s="10"/>
      <c r="F4" s="10">
        <v>100</v>
      </c>
      <c r="G4" s="10">
        <v>80</v>
      </c>
      <c r="I4" s="10">
        <v>28</v>
      </c>
      <c r="J4" s="13">
        <v>68.75</v>
      </c>
      <c r="K4" s="13">
        <f t="shared" ref="K4:K8" si="0">J4-I4</f>
        <v>40.75</v>
      </c>
      <c r="M4" s="9" t="s">
        <v>24</v>
      </c>
      <c r="N4" s="9">
        <v>0</v>
      </c>
    </row>
    <row r="5" spans="1:14" x14ac:dyDescent="0.3">
      <c r="A5" s="9"/>
      <c r="B5" s="10">
        <v>70</v>
      </c>
      <c r="C5" s="10">
        <v>70</v>
      </c>
      <c r="D5" s="10">
        <v>70</v>
      </c>
      <c r="E5" s="10"/>
      <c r="F5" s="10">
        <v>100</v>
      </c>
      <c r="G5" s="10">
        <v>100</v>
      </c>
      <c r="I5" s="10">
        <v>42</v>
      </c>
      <c r="J5" s="13">
        <v>70</v>
      </c>
      <c r="K5" s="13">
        <f t="shared" si="0"/>
        <v>28</v>
      </c>
      <c r="M5" s="9" t="s">
        <v>25</v>
      </c>
      <c r="N5" s="9">
        <v>26</v>
      </c>
    </row>
    <row r="6" spans="1:14" x14ac:dyDescent="0.3">
      <c r="A6" s="9"/>
      <c r="B6" s="10">
        <v>80</v>
      </c>
      <c r="C6" s="10">
        <v>60</v>
      </c>
      <c r="D6" s="10">
        <v>70</v>
      </c>
      <c r="E6" s="10"/>
      <c r="F6" s="10">
        <v>100</v>
      </c>
      <c r="G6" s="10">
        <v>100</v>
      </c>
      <c r="I6" s="10">
        <v>53</v>
      </c>
      <c r="J6" s="13">
        <v>72</v>
      </c>
      <c r="K6" s="13">
        <f t="shared" si="0"/>
        <v>19</v>
      </c>
      <c r="M6" s="9" t="s">
        <v>26</v>
      </c>
      <c r="N6" s="17">
        <f>_xlfn.STDEV.S(K3:K8)</f>
        <v>11.535181691965962</v>
      </c>
    </row>
    <row r="7" spans="1:14" x14ac:dyDescent="0.3">
      <c r="A7" s="9"/>
      <c r="B7" s="10">
        <v>70</v>
      </c>
      <c r="C7" s="10">
        <v>80</v>
      </c>
      <c r="D7" s="10">
        <v>70</v>
      </c>
      <c r="E7" s="10"/>
      <c r="F7" s="10">
        <v>100</v>
      </c>
      <c r="G7" s="10">
        <v>100</v>
      </c>
      <c r="I7" s="10">
        <v>57</v>
      </c>
      <c r="J7" s="13">
        <v>76</v>
      </c>
      <c r="K7" s="13">
        <f t="shared" si="0"/>
        <v>19</v>
      </c>
      <c r="M7" s="9" t="s">
        <v>27</v>
      </c>
      <c r="N7" s="17">
        <f>N6/N2^0.5</f>
        <v>4.7092182059351551</v>
      </c>
    </row>
    <row r="8" spans="1:14" x14ac:dyDescent="0.3">
      <c r="A8" s="9"/>
      <c r="B8" s="10">
        <v>80</v>
      </c>
      <c r="C8" s="10">
        <v>70</v>
      </c>
      <c r="D8" s="10">
        <v>40</v>
      </c>
      <c r="E8" s="10"/>
      <c r="F8" s="10">
        <v>80</v>
      </c>
      <c r="G8" s="10">
        <v>100</v>
      </c>
      <c r="I8" s="16">
        <v>57</v>
      </c>
      <c r="J8" s="12">
        <v>68</v>
      </c>
      <c r="K8" s="12">
        <f t="shared" si="0"/>
        <v>11</v>
      </c>
      <c r="M8" s="9" t="s">
        <v>28</v>
      </c>
      <c r="N8" s="17">
        <f>N5/N7</f>
        <v>5.5210862744120659</v>
      </c>
    </row>
    <row r="9" spans="1:14" x14ac:dyDescent="0.3">
      <c r="A9" s="9"/>
      <c r="B9" s="10">
        <v>50</v>
      </c>
      <c r="C9" s="10">
        <v>80</v>
      </c>
      <c r="D9" s="10">
        <v>80</v>
      </c>
      <c r="E9" s="10"/>
      <c r="F9" s="10">
        <v>100</v>
      </c>
      <c r="G9" s="10">
        <v>90</v>
      </c>
      <c r="J9" s="2"/>
      <c r="K9" s="2">
        <f>AVERAGE(K3:K8)</f>
        <v>25.791666666666668</v>
      </c>
      <c r="M9" s="9" t="s">
        <v>29</v>
      </c>
      <c r="N9" s="18">
        <f>_xlfn.T.DIST.2T(N8,N2-1)</f>
        <v>2.6698450821281503E-3</v>
      </c>
    </row>
    <row r="10" spans="1:14" x14ac:dyDescent="0.3">
      <c r="A10" s="9"/>
      <c r="B10" s="10">
        <v>70</v>
      </c>
      <c r="C10" s="10">
        <v>70</v>
      </c>
      <c r="D10" s="10">
        <v>80</v>
      </c>
      <c r="E10" s="10"/>
      <c r="F10" s="10">
        <v>100</v>
      </c>
      <c r="G10" s="10">
        <v>100</v>
      </c>
      <c r="M10" s="9" t="s">
        <v>30</v>
      </c>
      <c r="N10" s="17">
        <f>_xlfn.T.INV.2T(0.05,N2-1)</f>
        <v>2.570581835636315</v>
      </c>
    </row>
    <row r="11" spans="1:14" x14ac:dyDescent="0.3">
      <c r="A11" s="9"/>
      <c r="B11" s="10">
        <v>80</v>
      </c>
      <c r="C11" s="10">
        <v>70</v>
      </c>
      <c r="D11" s="10">
        <v>90</v>
      </c>
      <c r="E11" s="10"/>
      <c r="F11" s="10">
        <v>100</v>
      </c>
      <c r="G11" s="10">
        <v>100</v>
      </c>
      <c r="M11" s="9" t="s">
        <v>31</v>
      </c>
      <c r="N11" s="17">
        <f>N7*N10</f>
        <v>12.105430780224745</v>
      </c>
    </row>
    <row r="12" spans="1:14" x14ac:dyDescent="0.3">
      <c r="A12" s="9"/>
      <c r="B12" s="10">
        <v>70</v>
      </c>
      <c r="C12" s="10"/>
      <c r="D12" s="10">
        <v>80</v>
      </c>
      <c r="E12" s="10"/>
      <c r="F12" s="10">
        <v>100</v>
      </c>
      <c r="G12" s="10"/>
      <c r="M12" s="9" t="s">
        <v>32</v>
      </c>
      <c r="N12" s="17">
        <f>N3-N11</f>
        <v>13.894569219775255</v>
      </c>
    </row>
    <row r="13" spans="1:14" x14ac:dyDescent="0.3">
      <c r="A13" s="9"/>
      <c r="B13" s="10"/>
      <c r="C13" s="10"/>
      <c r="D13" s="10">
        <v>80</v>
      </c>
      <c r="E13" s="10"/>
      <c r="F13" s="10"/>
      <c r="G13" s="10"/>
      <c r="M13" s="11" t="s">
        <v>33</v>
      </c>
      <c r="N13" s="19">
        <f>N3+N11</f>
        <v>38.105430780224744</v>
      </c>
    </row>
    <row r="14" spans="1:14" x14ac:dyDescent="0.3">
      <c r="A14" s="11" t="s">
        <v>19</v>
      </c>
      <c r="B14" s="12">
        <f>AVERAGE(B4:B13)</f>
        <v>70</v>
      </c>
      <c r="C14" s="12">
        <f t="shared" ref="C14:G14" si="1">AVERAGE(C4:C13)</f>
        <v>68.75</v>
      </c>
      <c r="D14" s="12">
        <f t="shared" si="1"/>
        <v>70</v>
      </c>
      <c r="E14" s="12"/>
      <c r="F14" s="12">
        <f t="shared" si="1"/>
        <v>97.777777777777771</v>
      </c>
      <c r="G14" s="12">
        <f t="shared" si="1"/>
        <v>96.25</v>
      </c>
    </row>
    <row r="15" spans="1:14" x14ac:dyDescent="0.3">
      <c r="A15" s="4"/>
      <c r="B15" s="2"/>
      <c r="C15" s="2"/>
      <c r="D15" s="2"/>
      <c r="E15" s="2"/>
      <c r="F15" s="2"/>
      <c r="G15" s="2"/>
    </row>
    <row r="16" spans="1:14" x14ac:dyDescent="0.3">
      <c r="A16" s="4"/>
      <c r="B16" s="2"/>
      <c r="C16" s="2"/>
      <c r="D16" s="2"/>
      <c r="E16" s="2"/>
      <c r="F16" s="2"/>
      <c r="G16" s="2"/>
    </row>
    <row r="17" spans="1:7" x14ac:dyDescent="0.3">
      <c r="A17" s="6" t="s">
        <v>21</v>
      </c>
      <c r="B17" s="15">
        <v>70</v>
      </c>
      <c r="C17" s="15">
        <v>60</v>
      </c>
      <c r="D17" s="15">
        <v>80</v>
      </c>
      <c r="E17" s="15"/>
      <c r="F17" s="15">
        <v>100</v>
      </c>
      <c r="G17" s="15">
        <v>100</v>
      </c>
    </row>
    <row r="18" spans="1:7" x14ac:dyDescent="0.3">
      <c r="A18" s="9"/>
      <c r="B18" s="13">
        <v>80</v>
      </c>
      <c r="C18" s="13">
        <v>70</v>
      </c>
      <c r="D18" s="13">
        <v>70</v>
      </c>
      <c r="E18" s="13"/>
      <c r="F18" s="13">
        <v>100</v>
      </c>
      <c r="G18" s="13">
        <v>100</v>
      </c>
    </row>
    <row r="19" spans="1:7" x14ac:dyDescent="0.3">
      <c r="A19" s="9"/>
      <c r="B19" s="13">
        <v>60</v>
      </c>
      <c r="C19" s="13">
        <v>80</v>
      </c>
      <c r="D19" s="13">
        <v>60</v>
      </c>
      <c r="E19" s="13"/>
      <c r="F19" s="13">
        <v>100</v>
      </c>
      <c r="G19" s="13">
        <v>100</v>
      </c>
    </row>
    <row r="20" spans="1:7" x14ac:dyDescent="0.3">
      <c r="A20" s="9"/>
      <c r="B20" s="13">
        <v>60</v>
      </c>
      <c r="C20" s="13">
        <v>60</v>
      </c>
      <c r="D20" s="13">
        <v>60</v>
      </c>
      <c r="E20" s="13"/>
      <c r="F20" s="13">
        <v>90</v>
      </c>
      <c r="G20" s="13">
        <v>100</v>
      </c>
    </row>
    <row r="21" spans="1:7" x14ac:dyDescent="0.3">
      <c r="A21" s="9"/>
      <c r="B21" s="13">
        <v>70</v>
      </c>
      <c r="C21" s="13">
        <v>60</v>
      </c>
      <c r="D21" s="13">
        <v>70</v>
      </c>
      <c r="E21" s="13"/>
      <c r="F21" s="13">
        <v>100</v>
      </c>
      <c r="G21" s="13">
        <v>100</v>
      </c>
    </row>
    <row r="22" spans="1:7" x14ac:dyDescent="0.3">
      <c r="A22" s="9"/>
      <c r="B22" s="13">
        <v>80</v>
      </c>
      <c r="C22" s="13">
        <v>90</v>
      </c>
      <c r="D22" s="13">
        <v>70</v>
      </c>
      <c r="E22" s="13"/>
      <c r="F22" s="13">
        <v>100</v>
      </c>
      <c r="G22" s="13">
        <v>100</v>
      </c>
    </row>
    <row r="23" spans="1:7" x14ac:dyDescent="0.3">
      <c r="A23" s="9"/>
      <c r="B23" s="13">
        <v>60</v>
      </c>
      <c r="C23" s="13">
        <v>90</v>
      </c>
      <c r="D23" s="13"/>
      <c r="E23" s="13"/>
      <c r="F23" s="13">
        <v>100</v>
      </c>
      <c r="G23" s="13">
        <v>90</v>
      </c>
    </row>
    <row r="24" spans="1:7" x14ac:dyDescent="0.3">
      <c r="A24" s="9"/>
      <c r="B24" s="13">
        <v>80</v>
      </c>
      <c r="C24" s="13">
        <v>100</v>
      </c>
      <c r="D24" s="13"/>
      <c r="E24" s="13"/>
      <c r="F24" s="13">
        <v>100</v>
      </c>
      <c r="G24" s="13">
        <v>100</v>
      </c>
    </row>
    <row r="25" spans="1:7" x14ac:dyDescent="0.3">
      <c r="A25" s="9"/>
      <c r="B25" s="13">
        <v>90</v>
      </c>
      <c r="C25" s="13"/>
      <c r="D25" s="13"/>
      <c r="E25" s="13"/>
      <c r="F25" s="13">
        <v>100</v>
      </c>
      <c r="G25" s="13"/>
    </row>
    <row r="26" spans="1:7" x14ac:dyDescent="0.3">
      <c r="A26" s="10"/>
      <c r="B26" s="13"/>
      <c r="C26" s="13"/>
      <c r="D26" s="13"/>
      <c r="E26" s="13"/>
      <c r="F26" s="13"/>
      <c r="G26" s="13"/>
    </row>
    <row r="27" spans="1:7" x14ac:dyDescent="0.3">
      <c r="A27" s="14" t="s">
        <v>19</v>
      </c>
      <c r="B27" s="12">
        <f>AVERAGE(B17:B26)</f>
        <v>72.222222222222229</v>
      </c>
      <c r="C27" s="12">
        <f t="shared" ref="C27:G27" si="2">AVERAGE(C17:C26)</f>
        <v>76.25</v>
      </c>
      <c r="D27" s="12">
        <f t="shared" si="2"/>
        <v>68.333333333333329</v>
      </c>
      <c r="E27" s="12"/>
      <c r="F27" s="12">
        <f t="shared" si="2"/>
        <v>98.888888888888886</v>
      </c>
      <c r="G27" s="12">
        <f t="shared" si="2"/>
        <v>98.75</v>
      </c>
    </row>
    <row r="28" spans="1:7" x14ac:dyDescent="0.3">
      <c r="F28" t="s">
        <v>8</v>
      </c>
      <c r="G28" t="s">
        <v>9</v>
      </c>
    </row>
    <row r="29" spans="1:7" x14ac:dyDescent="0.3">
      <c r="A29" s="6" t="s">
        <v>10</v>
      </c>
      <c r="B29" s="5">
        <v>30</v>
      </c>
      <c r="C29" s="5">
        <v>20</v>
      </c>
      <c r="D29" s="5">
        <v>20</v>
      </c>
      <c r="E29" s="5"/>
      <c r="F29" s="5">
        <v>80</v>
      </c>
      <c r="G29" s="5">
        <v>90</v>
      </c>
    </row>
    <row r="30" spans="1:7" x14ac:dyDescent="0.3">
      <c r="A30" s="9"/>
      <c r="B30" s="10">
        <v>40</v>
      </c>
      <c r="C30" s="10">
        <v>20</v>
      </c>
      <c r="D30" s="10">
        <v>30</v>
      </c>
      <c r="E30" s="10"/>
      <c r="F30" s="10">
        <v>90</v>
      </c>
      <c r="G30" s="10">
        <v>80</v>
      </c>
    </row>
    <row r="31" spans="1:7" x14ac:dyDescent="0.3">
      <c r="A31" s="9"/>
      <c r="B31" s="10">
        <v>30</v>
      </c>
      <c r="C31" s="10">
        <v>20</v>
      </c>
      <c r="D31" s="10">
        <v>50</v>
      </c>
      <c r="E31" s="10"/>
      <c r="F31" s="10">
        <v>70</v>
      </c>
      <c r="G31" s="10">
        <v>80</v>
      </c>
    </row>
    <row r="32" spans="1:7" x14ac:dyDescent="0.3">
      <c r="A32" s="9"/>
      <c r="B32" s="10">
        <v>30</v>
      </c>
      <c r="C32" s="10">
        <v>30</v>
      </c>
      <c r="D32" s="10">
        <v>50</v>
      </c>
      <c r="E32" s="10"/>
      <c r="F32" s="10">
        <v>80</v>
      </c>
      <c r="G32" s="10">
        <v>80</v>
      </c>
    </row>
    <row r="33" spans="1:7" x14ac:dyDescent="0.3">
      <c r="A33" s="9"/>
      <c r="B33" s="10">
        <v>40</v>
      </c>
      <c r="C33" s="10">
        <v>40</v>
      </c>
      <c r="D33" s="10">
        <v>40</v>
      </c>
      <c r="E33" s="10"/>
      <c r="F33" s="10">
        <v>90</v>
      </c>
      <c r="G33" s="10">
        <v>90</v>
      </c>
    </row>
    <row r="34" spans="1:7" x14ac:dyDescent="0.3">
      <c r="A34" s="9"/>
      <c r="B34" s="10">
        <v>30</v>
      </c>
      <c r="C34" s="10">
        <v>40</v>
      </c>
      <c r="D34" s="10">
        <v>40</v>
      </c>
      <c r="E34" s="10"/>
      <c r="F34" s="10">
        <v>100</v>
      </c>
      <c r="G34" s="10">
        <v>70</v>
      </c>
    </row>
    <row r="35" spans="1:7" x14ac:dyDescent="0.3">
      <c r="A35" s="10"/>
      <c r="B35" s="10"/>
      <c r="C35" s="10">
        <v>30</v>
      </c>
      <c r="D35" s="10">
        <v>50</v>
      </c>
      <c r="E35" s="10"/>
      <c r="F35" s="10"/>
      <c r="G35" s="10">
        <v>80</v>
      </c>
    </row>
    <row r="36" spans="1:7" x14ac:dyDescent="0.3">
      <c r="A36" s="10"/>
      <c r="B36" s="10"/>
      <c r="C36" s="10">
        <v>20</v>
      </c>
      <c r="D36" s="10">
        <v>40</v>
      </c>
      <c r="E36" s="10"/>
      <c r="F36" s="10"/>
      <c r="G36" s="10"/>
    </row>
    <row r="37" spans="1:7" x14ac:dyDescent="0.3">
      <c r="A37" s="10"/>
      <c r="B37" s="10"/>
      <c r="C37" s="10"/>
      <c r="D37" s="10">
        <v>60</v>
      </c>
      <c r="E37" s="10"/>
      <c r="F37" s="10"/>
      <c r="G37" s="10"/>
    </row>
    <row r="38" spans="1:7" x14ac:dyDescent="0.3">
      <c r="A38" s="14" t="s">
        <v>19</v>
      </c>
      <c r="B38" s="12">
        <f>AVERAGE(B29:B34)</f>
        <v>33.333333333333336</v>
      </c>
      <c r="C38" s="12">
        <f>AVERAGE(C29:C36)</f>
        <v>27.5</v>
      </c>
      <c r="D38" s="12">
        <f>AVERAGE(D29:D37)</f>
        <v>42.222222222222221</v>
      </c>
      <c r="E38" s="12"/>
      <c r="F38" s="12">
        <f>AVERAGE(F29:F36)</f>
        <v>85</v>
      </c>
      <c r="G38" s="12">
        <f>AVERAGE(G29:G37)</f>
        <v>81.428571428571431</v>
      </c>
    </row>
    <row r="41" spans="1:7" x14ac:dyDescent="0.3">
      <c r="A41" s="6" t="s">
        <v>12</v>
      </c>
      <c r="B41" s="5">
        <v>40</v>
      </c>
      <c r="C41" s="5">
        <v>30</v>
      </c>
      <c r="D41" s="5">
        <v>50</v>
      </c>
      <c r="E41" s="5"/>
      <c r="F41" s="5">
        <v>90</v>
      </c>
      <c r="G41" s="5">
        <v>100</v>
      </c>
    </row>
    <row r="42" spans="1:7" x14ac:dyDescent="0.3">
      <c r="A42" s="9"/>
      <c r="B42" s="10">
        <v>60</v>
      </c>
      <c r="C42" s="10">
        <v>70</v>
      </c>
      <c r="D42" s="10">
        <v>60</v>
      </c>
      <c r="E42" s="10"/>
      <c r="F42" s="10">
        <v>100</v>
      </c>
      <c r="G42" s="10">
        <v>80</v>
      </c>
    </row>
    <row r="43" spans="1:7" x14ac:dyDescent="0.3">
      <c r="A43" s="9"/>
      <c r="B43" s="10">
        <v>60</v>
      </c>
      <c r="C43" s="10">
        <v>70</v>
      </c>
      <c r="D43" s="10">
        <v>60</v>
      </c>
      <c r="E43" s="10"/>
      <c r="F43" s="10">
        <v>90</v>
      </c>
      <c r="G43" s="10">
        <v>90</v>
      </c>
    </row>
    <row r="44" spans="1:7" x14ac:dyDescent="0.3">
      <c r="A44" s="14" t="s">
        <v>19</v>
      </c>
      <c r="B44" s="12">
        <f>AVERAGE(B41:B43)</f>
        <v>53.333333333333336</v>
      </c>
      <c r="C44" s="12">
        <f t="shared" ref="C44:G44" si="3">AVERAGE(C41:C43)</f>
        <v>56.666666666666664</v>
      </c>
      <c r="D44" s="12">
        <f t="shared" si="3"/>
        <v>56.666666666666664</v>
      </c>
      <c r="E44" s="12"/>
      <c r="F44" s="12">
        <f t="shared" si="3"/>
        <v>93.333333333333329</v>
      </c>
      <c r="G44" s="12">
        <f t="shared" si="3"/>
        <v>90</v>
      </c>
    </row>
  </sheetData>
  <mergeCells count="2">
    <mergeCell ref="I1:J1"/>
    <mergeCell ref="A1:G1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Interactive plot data3</vt:lpstr>
      <vt:lpstr>t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2017-10-04T06:39:20Z</dcterms:created>
  <dcterms:modified xsi:type="dcterms:W3CDTF">2022-07-21T23:39:52Z</dcterms:modified>
</cp:coreProperties>
</file>