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ropbox\Andrea con Andrea\Documenti Andrea\Lavori\Arc volcanism\CAVA\Nicaragua\Telica\paper in prep\"/>
    </mc:Choice>
  </mc:AlternateContent>
  <xr:revisionPtr revIDLastSave="0" documentId="13_ncr:1_{9C7EE4CC-43DD-4CFD-B0FD-317E3C61ECCC}" xr6:coauthVersionLast="36" xr6:coauthVersionMax="36" xr10:uidLastSave="{00000000-0000-0000-0000-000000000000}"/>
  <bookViews>
    <workbookView xWindow="-108" yWindow="-108" windowWidth="19422" windowHeight="11022" xr2:uid="{52A32B96-CC41-4826-B461-2765FA73360B}"/>
  </bookViews>
  <sheets>
    <sheet name="Bulk Roc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8" i="1" l="1"/>
  <c r="L68" i="1"/>
  <c r="K68" i="1"/>
  <c r="J68" i="1"/>
  <c r="I68" i="1"/>
  <c r="H68" i="1"/>
  <c r="G68" i="1"/>
  <c r="F68" i="1"/>
  <c r="E68" i="1"/>
  <c r="D68" i="1"/>
  <c r="C68" i="1"/>
  <c r="D67" i="1" l="1"/>
  <c r="E67" i="1"/>
  <c r="F67" i="1"/>
  <c r="G67" i="1"/>
  <c r="H67" i="1"/>
  <c r="I67" i="1"/>
  <c r="J67" i="1"/>
  <c r="K67" i="1"/>
  <c r="L67" i="1"/>
  <c r="M67" i="1"/>
  <c r="C67" i="1"/>
  <c r="M66" i="1" l="1"/>
  <c r="L66" i="1"/>
  <c r="K66" i="1"/>
  <c r="J66" i="1"/>
  <c r="I66" i="1"/>
  <c r="H66" i="1"/>
  <c r="G66" i="1"/>
  <c r="F66" i="1"/>
  <c r="E66" i="1"/>
  <c r="D66" i="1"/>
  <c r="C66" i="1"/>
  <c r="M65" i="1"/>
  <c r="L65" i="1"/>
  <c r="K65" i="1"/>
  <c r="J65" i="1"/>
  <c r="I65" i="1"/>
  <c r="H65" i="1"/>
  <c r="G65" i="1"/>
  <c r="F65" i="1"/>
  <c r="E65" i="1"/>
  <c r="D65" i="1"/>
  <c r="C65" i="1"/>
  <c r="M64" i="1"/>
  <c r="L64" i="1"/>
  <c r="K64" i="1"/>
  <c r="J64" i="1"/>
  <c r="I64" i="1"/>
  <c r="H64" i="1"/>
  <c r="G64" i="1"/>
  <c r="F64" i="1"/>
  <c r="E64" i="1"/>
  <c r="D64" i="1"/>
  <c r="C64" i="1"/>
  <c r="M63" i="1"/>
  <c r="L63" i="1"/>
  <c r="K63" i="1"/>
  <c r="J63" i="1"/>
  <c r="I63" i="1"/>
  <c r="H63" i="1"/>
  <c r="G63" i="1"/>
  <c r="F63" i="1"/>
  <c r="E63" i="1"/>
  <c r="D63" i="1"/>
  <c r="C63" i="1"/>
  <c r="M62" i="1"/>
  <c r="L62" i="1"/>
  <c r="K62" i="1"/>
  <c r="J62" i="1"/>
  <c r="I62" i="1"/>
  <c r="H62" i="1"/>
  <c r="G62" i="1"/>
  <c r="F62" i="1"/>
  <c r="E62" i="1"/>
  <c r="D62" i="1"/>
  <c r="C62" i="1"/>
  <c r="M61" i="1"/>
  <c r="L61" i="1"/>
  <c r="K61" i="1"/>
  <c r="J61" i="1"/>
  <c r="I61" i="1"/>
  <c r="H61" i="1"/>
  <c r="G61" i="1"/>
  <c r="F61" i="1"/>
  <c r="E61" i="1"/>
  <c r="D61" i="1"/>
  <c r="C61" i="1"/>
  <c r="M21" i="1" l="1"/>
  <c r="L21" i="1"/>
  <c r="K21" i="1"/>
  <c r="J21" i="1"/>
  <c r="I21" i="1"/>
  <c r="H21" i="1"/>
  <c r="G21" i="1"/>
  <c r="F21" i="1"/>
  <c r="E21" i="1"/>
  <c r="D21" i="1"/>
  <c r="C21" i="1"/>
</calcChain>
</file>

<file path=xl/sharedStrings.xml><?xml version="1.0" encoding="utf-8"?>
<sst xmlns="http://schemas.openxmlformats.org/spreadsheetml/2006/main" count="146" uniqueCount="109">
  <si>
    <t>Material</t>
  </si>
  <si>
    <t>Scoria</t>
  </si>
  <si>
    <t>Bomb</t>
  </si>
  <si>
    <t>Lava flow, colomnar joints</t>
  </si>
  <si>
    <t>Lava flow</t>
  </si>
  <si>
    <t>Massive lava flow</t>
  </si>
  <si>
    <t>Age</t>
  </si>
  <si>
    <t>2011 - 2012</t>
  </si>
  <si>
    <t>February 1982</t>
  </si>
  <si>
    <t>&lt; 2,300 yrs BP</t>
  </si>
  <si>
    <t>Max 0.213 Ma</t>
  </si>
  <si>
    <t>Max 0.122 Ma</t>
  </si>
  <si>
    <t xml:space="preserve">
0.122 to 0.011 Ma</t>
  </si>
  <si>
    <t>Stratigraphy</t>
  </si>
  <si>
    <t>Post-1970s</t>
  </si>
  <si>
    <t>Scoria Telica Superior</t>
  </si>
  <si>
    <t>La Cuesta Inferior</t>
  </si>
  <si>
    <t>La Cuesta Superior</t>
  </si>
  <si>
    <t>Bambito</t>
  </si>
  <si>
    <t>Sample</t>
  </si>
  <si>
    <r>
      <t>TELO3A</t>
    </r>
    <r>
      <rPr>
        <b/>
        <vertAlign val="superscript"/>
        <sz val="11"/>
        <color theme="1"/>
        <rFont val="Arial"/>
        <family val="2"/>
      </rPr>
      <t>a</t>
    </r>
  </si>
  <si>
    <r>
      <t>TELO3B</t>
    </r>
    <r>
      <rPr>
        <b/>
        <vertAlign val="superscript"/>
        <sz val="11"/>
        <color theme="1"/>
        <rFont val="Arial"/>
        <family val="2"/>
      </rPr>
      <t>a</t>
    </r>
    <r>
      <rPr>
        <b/>
        <sz val="11"/>
        <color theme="1"/>
        <rFont val="Arial"/>
        <family val="2"/>
      </rPr>
      <t xml:space="preserve">      </t>
    </r>
  </si>
  <si>
    <r>
      <t>TELO1</t>
    </r>
    <r>
      <rPr>
        <b/>
        <vertAlign val="superscript"/>
        <sz val="11"/>
        <color theme="1"/>
        <rFont val="Arial"/>
        <family val="2"/>
      </rPr>
      <t>a</t>
    </r>
    <r>
      <rPr>
        <b/>
        <sz val="11"/>
        <color theme="1"/>
        <rFont val="Arial"/>
        <family val="2"/>
      </rPr>
      <t xml:space="preserve">           </t>
    </r>
  </si>
  <si>
    <r>
      <t>TELO2</t>
    </r>
    <r>
      <rPr>
        <b/>
        <vertAlign val="superscript"/>
        <sz val="11"/>
        <color theme="1"/>
        <rFont val="Arial"/>
        <family val="2"/>
      </rPr>
      <t xml:space="preserve">a </t>
    </r>
    <r>
      <rPr>
        <b/>
        <sz val="11"/>
        <color theme="1"/>
        <rFont val="Arial"/>
        <family val="2"/>
      </rPr>
      <t xml:space="preserve">          </t>
    </r>
  </si>
  <si>
    <r>
      <t>TELO4K</t>
    </r>
    <r>
      <rPr>
        <b/>
        <vertAlign val="superscript"/>
        <sz val="11"/>
        <color theme="1"/>
        <rFont val="Arial"/>
        <family val="2"/>
      </rPr>
      <t>a</t>
    </r>
    <r>
      <rPr>
        <b/>
        <sz val="11"/>
        <color theme="1"/>
        <rFont val="Arial"/>
        <family val="2"/>
      </rPr>
      <t xml:space="preserve">          </t>
    </r>
  </si>
  <si>
    <r>
      <t>TEL07E</t>
    </r>
    <r>
      <rPr>
        <b/>
        <vertAlign val="superscript"/>
        <sz val="11"/>
        <color theme="1"/>
        <rFont val="Arial"/>
        <family val="2"/>
      </rPr>
      <t>a</t>
    </r>
  </si>
  <si>
    <r>
      <t>TEL07A</t>
    </r>
    <r>
      <rPr>
        <b/>
        <vertAlign val="superscript"/>
        <sz val="11"/>
        <color theme="1"/>
        <rFont val="Arial"/>
        <family val="2"/>
      </rPr>
      <t>a</t>
    </r>
  </si>
  <si>
    <r>
      <t>TELO4B</t>
    </r>
    <r>
      <rPr>
        <b/>
        <vertAlign val="superscript"/>
        <sz val="11"/>
        <color theme="1"/>
        <rFont val="Arial"/>
        <family val="2"/>
      </rPr>
      <t>a</t>
    </r>
    <r>
      <rPr>
        <b/>
        <sz val="11"/>
        <color theme="1"/>
        <rFont val="Arial"/>
        <family val="2"/>
      </rPr>
      <t xml:space="preserve">          </t>
    </r>
  </si>
  <si>
    <t xml:space="preserve">LCI </t>
  </si>
  <si>
    <t xml:space="preserve">LCS </t>
  </si>
  <si>
    <t xml:space="preserve">BAM </t>
  </si>
  <si>
    <t>Long.</t>
  </si>
  <si>
    <t>Detection Limit</t>
  </si>
  <si>
    <t>N12°36'26.4''</t>
  </si>
  <si>
    <t>N12°36'26.3''</t>
  </si>
  <si>
    <t>N12°36'03.4''</t>
  </si>
  <si>
    <t>N12°01'28.2''</t>
  </si>
  <si>
    <t>N8°41'8.18"</t>
  </si>
  <si>
    <t>N8°48'15.30"</t>
  </si>
  <si>
    <t>N8°49'46.98"</t>
  </si>
  <si>
    <t>Lat.</t>
  </si>
  <si>
    <t>W86°50'22.5''</t>
  </si>
  <si>
    <t>W86°50'13.6''</t>
  </si>
  <si>
    <t>W86°50'16.3''</t>
  </si>
  <si>
    <t>W86°53'00.8''</t>
  </si>
  <si>
    <t>W86°10'32.6''</t>
  </si>
  <si>
    <t>W82°36'23.96"</t>
  </si>
  <si>
    <t>W82°27'10.10"</t>
  </si>
  <si>
    <t>W82°36'53.36"</t>
  </si>
  <si>
    <r>
      <t>SiO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 xml:space="preserve">, </t>
    </r>
    <r>
      <rPr>
        <b/>
        <i/>
        <sz val="11"/>
        <color rgb="FF000000"/>
        <rFont val="Arial"/>
        <family val="2"/>
      </rPr>
      <t>wt%</t>
    </r>
    <r>
      <rPr>
        <b/>
        <vertAlign val="superscript"/>
        <sz val="11"/>
        <color rgb="FF000000"/>
        <rFont val="Arial"/>
        <family val="2"/>
      </rPr>
      <t>a,b</t>
    </r>
  </si>
  <si>
    <r>
      <t>TiO</t>
    </r>
    <r>
      <rPr>
        <b/>
        <vertAlign val="subscript"/>
        <sz val="11"/>
        <color rgb="FF000000"/>
        <rFont val="Arial"/>
        <family val="2"/>
      </rPr>
      <t>2</t>
    </r>
  </si>
  <si>
    <r>
      <t>Al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  <r>
      <rPr>
        <b/>
        <vertAlign val="subscript"/>
        <sz val="11"/>
        <color rgb="FF000000"/>
        <rFont val="Arial"/>
        <family val="2"/>
      </rPr>
      <t>3</t>
    </r>
  </si>
  <si>
    <r>
      <t>Fe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  <r>
      <rPr>
        <b/>
        <vertAlign val="subscript"/>
        <sz val="11"/>
        <color rgb="FF000000"/>
        <rFont val="Arial"/>
        <family val="2"/>
      </rPr>
      <t>3</t>
    </r>
    <r>
      <rPr>
        <b/>
        <vertAlign val="superscript"/>
        <sz val="11"/>
        <color rgb="FF000000"/>
        <rFont val="Arial"/>
        <family val="2"/>
      </rPr>
      <t>b</t>
    </r>
  </si>
  <si>
    <t>MnO</t>
  </si>
  <si>
    <t>MgO</t>
  </si>
  <si>
    <t>CaO</t>
  </si>
  <si>
    <r>
      <t>Na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</si>
  <si>
    <r>
      <t>K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</si>
  <si>
    <r>
      <t>P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  <r>
      <rPr>
        <b/>
        <vertAlign val="subscript"/>
        <sz val="11"/>
        <color rgb="FF000000"/>
        <rFont val="Arial"/>
        <family val="2"/>
      </rPr>
      <t>5</t>
    </r>
  </si>
  <si>
    <t>L.O.I.</t>
  </si>
  <si>
    <t>Total</t>
  </si>
  <si>
    <t>Mg# (FeOT)</t>
  </si>
  <si>
    <t>V, ppm</t>
  </si>
  <si>
    <r>
      <t>Cr</t>
    </r>
    <r>
      <rPr>
        <b/>
        <vertAlign val="superscript"/>
        <sz val="11"/>
        <color theme="1"/>
        <rFont val="Arial"/>
        <family val="2"/>
      </rPr>
      <t>c</t>
    </r>
  </si>
  <si>
    <t>&lt; 20</t>
  </si>
  <si>
    <t>Co</t>
  </si>
  <si>
    <t>Ni</t>
  </si>
  <si>
    <t>Cu</t>
  </si>
  <si>
    <t>Zn</t>
  </si>
  <si>
    <t>Ga</t>
  </si>
  <si>
    <t>Rb</t>
  </si>
  <si>
    <r>
      <t>Sr</t>
    </r>
    <r>
      <rPr>
        <b/>
        <vertAlign val="superscript"/>
        <sz val="11"/>
        <color theme="1"/>
        <rFont val="Arial"/>
        <family val="2"/>
      </rPr>
      <t>c</t>
    </r>
  </si>
  <si>
    <r>
      <t>Y</t>
    </r>
    <r>
      <rPr>
        <b/>
        <vertAlign val="superscript"/>
        <sz val="11"/>
        <color theme="1"/>
        <rFont val="Arial"/>
        <family val="2"/>
      </rPr>
      <t>c</t>
    </r>
  </si>
  <si>
    <r>
      <t>Zr</t>
    </r>
    <r>
      <rPr>
        <b/>
        <vertAlign val="superscript"/>
        <sz val="11"/>
        <color theme="1"/>
        <rFont val="Arial"/>
        <family val="2"/>
      </rPr>
      <t>c</t>
    </r>
  </si>
  <si>
    <t>Nb</t>
  </si>
  <si>
    <r>
      <t>Ba</t>
    </r>
    <r>
      <rPr>
        <b/>
        <vertAlign val="superscript"/>
        <sz val="11"/>
        <color theme="1"/>
        <rFont val="Arial"/>
        <family val="2"/>
      </rPr>
      <t>c</t>
    </r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</si>
  <si>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</si>
  <si>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</si>
  <si>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</si>
  <si>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</si>
  <si>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</si>
  <si>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</si>
  <si>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</si>
  <si>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</si>
  <si>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</si>
  <si>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</si>
  <si>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</si>
  <si>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</si>
  <si>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</si>
  <si>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</si>
  <si>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</si>
  <si>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</si>
  <si>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&lt; 0.1</t>
  </si>
  <si>
    <t>Pb</t>
  </si>
  <si>
    <t>&lt; 5</t>
  </si>
  <si>
    <t>Th</t>
  </si>
  <si>
    <t>U</t>
  </si>
  <si>
    <r>
      <rPr>
        <vertAlign val="superscript"/>
        <sz val="11"/>
        <color rgb="FF000000"/>
        <rFont val="Arial"/>
        <family val="2"/>
      </rPr>
      <t>a</t>
    </r>
    <r>
      <rPr>
        <sz val="11"/>
        <color rgb="FF000000"/>
        <rFont val="Arial"/>
        <family val="2"/>
      </rPr>
      <t xml:space="preserve">Major elements analysis performed on the </t>
    </r>
    <r>
      <rPr>
        <sz val="11"/>
        <color theme="1"/>
        <rFont val="Arial"/>
        <family val="2"/>
      </rPr>
      <t>wavelength‐dispersive X‐ray fluorescence (XRF) exclusively in Robidoux et al. (2017b)</t>
    </r>
    <r>
      <rPr>
        <sz val="11"/>
        <color rgb="FF000000"/>
        <rFont val="Arial"/>
        <family val="2"/>
      </rPr>
      <t>. Detection limits are in wt.%</t>
    </r>
  </si>
  <si>
    <r>
      <rPr>
        <vertAlign val="superscript"/>
        <sz val="11"/>
        <color theme="1"/>
        <rFont val="Arial"/>
        <family val="2"/>
      </rPr>
      <t>b</t>
    </r>
    <r>
      <rPr>
        <sz val="11"/>
        <color theme="1"/>
        <rFont val="Arial"/>
        <family val="2"/>
      </rPr>
      <t>LOI values have not been corrected for oxygen uptake upon conversion of FeO to Fe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in the furnace. </t>
    </r>
  </si>
  <si>
    <r>
      <rPr>
        <vertAlign val="superscript"/>
        <sz val="11"/>
        <color theme="1"/>
        <rFont val="Arial"/>
        <family val="2"/>
      </rPr>
      <t>c</t>
    </r>
    <r>
      <rPr>
        <sz val="11"/>
        <color theme="1"/>
        <rFont val="Arial"/>
        <family val="2"/>
      </rPr>
      <t>Cr to U elements are analyzed by FUS-MS while major oxides to Vanadium (V) are analyzed by FUS-ICP. The elements analyzed by FUS-ICP are indicated as follow: Sr, Y, Zr, Ba</t>
    </r>
  </si>
  <si>
    <t>Ba/La</t>
  </si>
  <si>
    <t>U/Th</t>
  </si>
  <si>
    <t>Nb/Y</t>
  </si>
  <si>
    <t>Ba/Nb</t>
  </si>
  <si>
    <t>La/Sm</t>
  </si>
  <si>
    <t>Ba/Th</t>
  </si>
  <si>
    <t>Sr/Y</t>
  </si>
  <si>
    <t>Th/La</t>
  </si>
  <si>
    <t>Table S1 - Major and trace elments analyses of bulk rocks from Baru and Telica (from Robidoux et al., 2017b) volcanoes.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</si>
</sst>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color rgb="FF000000"/>
      <name val="Arial"/>
      <family val="2"/>
    </font>
    <font>
      <b/>
      <vertAlign val="subscript"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vertAlign val="superscript"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vertAlign val="superscript"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3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/>
    </xf>
    <xf numFmtId="2" fontId="7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top"/>
    </xf>
    <xf numFmtId="2" fontId="7" fillId="2" borderId="1" xfId="0" applyNumberFormat="1" applyFont="1" applyFill="1" applyBorder="1" applyAlignment="1">
      <alignment horizontal="left" vertical="top"/>
    </xf>
    <xf numFmtId="2" fontId="7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horizontal="left" vertical="top"/>
    </xf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7" fillId="2" borderId="0" xfId="0" applyFont="1" applyFill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1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A27F0-2B64-4F68-832F-74171CB5ADEF}">
  <dimension ref="A1:M68"/>
  <sheetViews>
    <sheetView tabSelected="1" zoomScale="85" zoomScaleNormal="85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J23" sqref="J23"/>
    </sheetView>
  </sheetViews>
  <sheetFormatPr defaultColWidth="8.734375" defaultRowHeight="14.4" x14ac:dyDescent="0.55000000000000004"/>
  <cols>
    <col min="1" max="1" width="13.5234375" style="19" customWidth="1"/>
    <col min="2" max="2" width="9.734375" style="19" customWidth="1"/>
    <col min="3" max="4" width="14" style="20" bestFit="1" customWidth="1"/>
    <col min="5" max="6" width="14.15625" style="20" bestFit="1" customWidth="1"/>
    <col min="7" max="10" width="21.47265625" style="20" bestFit="1" customWidth="1"/>
    <col min="11" max="11" width="24.89453125" style="20" bestFit="1" customWidth="1"/>
    <col min="12" max="12" width="17.89453125" style="20" bestFit="1" customWidth="1"/>
    <col min="13" max="13" width="17.47265625" style="20" bestFit="1" customWidth="1"/>
  </cols>
  <sheetData>
    <row r="1" spans="1:13" x14ac:dyDescent="0.55000000000000004">
      <c r="A1" s="28" t="s">
        <v>108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x14ac:dyDescent="0.55000000000000004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55000000000000004">
      <c r="A3" s="1" t="s">
        <v>0</v>
      </c>
      <c r="B3" s="2"/>
      <c r="C3" s="3" t="s">
        <v>1</v>
      </c>
      <c r="D3" s="3" t="s">
        <v>1</v>
      </c>
      <c r="E3" s="3" t="s">
        <v>2</v>
      </c>
      <c r="F3" s="3" t="s">
        <v>2</v>
      </c>
      <c r="G3" s="3" t="s">
        <v>1</v>
      </c>
      <c r="H3" s="3" t="s">
        <v>1</v>
      </c>
      <c r="I3" s="3" t="s">
        <v>1</v>
      </c>
      <c r="J3" s="3" t="s">
        <v>1</v>
      </c>
      <c r="K3" s="3" t="s">
        <v>3</v>
      </c>
      <c r="L3" s="3" t="s">
        <v>4</v>
      </c>
      <c r="M3" s="3" t="s">
        <v>5</v>
      </c>
    </row>
    <row r="4" spans="1:13" x14ac:dyDescent="0.55000000000000004">
      <c r="A4" s="1" t="s">
        <v>6</v>
      </c>
      <c r="B4" s="2"/>
      <c r="C4" s="3" t="s">
        <v>7</v>
      </c>
      <c r="D4" s="3" t="s">
        <v>7</v>
      </c>
      <c r="E4" s="3" t="s">
        <v>8</v>
      </c>
      <c r="F4" s="3" t="s">
        <v>8</v>
      </c>
      <c r="G4" s="3" t="s">
        <v>9</v>
      </c>
      <c r="H4" s="3" t="s">
        <v>9</v>
      </c>
      <c r="I4" s="3" t="s">
        <v>9</v>
      </c>
      <c r="J4" s="3" t="s">
        <v>9</v>
      </c>
      <c r="K4" s="3" t="s">
        <v>10</v>
      </c>
      <c r="L4" s="3" t="s">
        <v>11</v>
      </c>
      <c r="M4" s="3" t="s">
        <v>12</v>
      </c>
    </row>
    <row r="5" spans="1:13" x14ac:dyDescent="0.55000000000000004">
      <c r="A5" s="1" t="s">
        <v>13</v>
      </c>
      <c r="B5" s="2"/>
      <c r="C5" s="3" t="s">
        <v>14</v>
      </c>
      <c r="D5" s="3" t="s">
        <v>14</v>
      </c>
      <c r="E5" s="3" t="s">
        <v>14</v>
      </c>
      <c r="F5" s="3" t="s">
        <v>14</v>
      </c>
      <c r="G5" s="3" t="s">
        <v>15</v>
      </c>
      <c r="H5" s="3" t="s">
        <v>15</v>
      </c>
      <c r="I5" s="3" t="s">
        <v>15</v>
      </c>
      <c r="J5" s="3" t="s">
        <v>15</v>
      </c>
      <c r="K5" s="3" t="s">
        <v>16</v>
      </c>
      <c r="L5" s="3" t="s">
        <v>17</v>
      </c>
      <c r="M5" s="3" t="s">
        <v>18</v>
      </c>
    </row>
    <row r="6" spans="1:13" ht="16.5" x14ac:dyDescent="0.55000000000000004">
      <c r="A6" s="1" t="s">
        <v>19</v>
      </c>
      <c r="B6" s="2"/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K6" s="3" t="s">
        <v>28</v>
      </c>
      <c r="L6" s="3" t="s">
        <v>29</v>
      </c>
      <c r="M6" s="3" t="s">
        <v>30</v>
      </c>
    </row>
    <row r="7" spans="1:13" x14ac:dyDescent="0.55000000000000004">
      <c r="A7" s="1" t="s">
        <v>31</v>
      </c>
      <c r="B7" s="26" t="s">
        <v>32</v>
      </c>
      <c r="C7" s="3" t="s">
        <v>33</v>
      </c>
      <c r="D7" s="3" t="s">
        <v>33</v>
      </c>
      <c r="E7" s="3" t="s">
        <v>34</v>
      </c>
      <c r="F7" s="3" t="s">
        <v>34</v>
      </c>
      <c r="G7" s="3" t="s">
        <v>35</v>
      </c>
      <c r="H7" s="3" t="s">
        <v>36</v>
      </c>
      <c r="I7" s="3" t="s">
        <v>36</v>
      </c>
      <c r="J7" s="3" t="s">
        <v>35</v>
      </c>
      <c r="K7" s="3" t="s">
        <v>37</v>
      </c>
      <c r="L7" s="3" t="s">
        <v>38</v>
      </c>
      <c r="M7" s="3" t="s">
        <v>39</v>
      </c>
    </row>
    <row r="8" spans="1:13" s="6" customFormat="1" ht="18" customHeight="1" x14ac:dyDescent="0.55000000000000004">
      <c r="A8" s="4" t="s">
        <v>40</v>
      </c>
      <c r="B8" s="27"/>
      <c r="C8" s="5" t="s">
        <v>41</v>
      </c>
      <c r="D8" s="5" t="s">
        <v>41</v>
      </c>
      <c r="E8" s="5" t="s">
        <v>42</v>
      </c>
      <c r="F8" s="5" t="s">
        <v>43</v>
      </c>
      <c r="G8" s="5" t="s">
        <v>44</v>
      </c>
      <c r="H8" s="5" t="s">
        <v>45</v>
      </c>
      <c r="I8" s="5" t="s">
        <v>45</v>
      </c>
      <c r="J8" s="5" t="s">
        <v>44</v>
      </c>
      <c r="K8" s="5" t="s">
        <v>46</v>
      </c>
      <c r="L8" s="5" t="s">
        <v>47</v>
      </c>
      <c r="M8" s="5" t="s">
        <v>48</v>
      </c>
    </row>
    <row r="9" spans="1:13" ht="16.5" x14ac:dyDescent="0.55000000000000004">
      <c r="A9" s="7" t="s">
        <v>49</v>
      </c>
      <c r="B9" s="8">
        <v>0.01</v>
      </c>
      <c r="C9" s="9">
        <v>56.11</v>
      </c>
      <c r="D9" s="9">
        <v>56.95</v>
      </c>
      <c r="E9" s="9">
        <v>54.9</v>
      </c>
      <c r="F9" s="9">
        <v>53.5</v>
      </c>
      <c r="G9" s="9">
        <v>51.45</v>
      </c>
      <c r="H9" s="10">
        <v>49.581666666666663</v>
      </c>
      <c r="I9" s="9">
        <v>49.632214285714284</v>
      </c>
      <c r="J9" s="9">
        <v>53.61</v>
      </c>
      <c r="K9" s="11">
        <v>55.33</v>
      </c>
      <c r="L9" s="11">
        <v>57.67</v>
      </c>
      <c r="M9" s="11">
        <v>57.89</v>
      </c>
    </row>
    <row r="10" spans="1:13" ht="16.5" x14ac:dyDescent="0.55000000000000004">
      <c r="A10" s="7" t="s">
        <v>50</v>
      </c>
      <c r="B10" s="8">
        <v>1E-3</v>
      </c>
      <c r="C10" s="9">
        <v>0.66</v>
      </c>
      <c r="D10" s="9">
        <v>0.65</v>
      </c>
      <c r="E10" s="9">
        <v>0.76</v>
      </c>
      <c r="F10" s="9">
        <v>0.74</v>
      </c>
      <c r="G10" s="9">
        <v>0.78</v>
      </c>
      <c r="H10" s="9">
        <v>1.6014000000000002</v>
      </c>
      <c r="I10" s="9">
        <v>0.86685714285714288</v>
      </c>
      <c r="J10" s="9">
        <v>0.71</v>
      </c>
      <c r="K10" s="11">
        <v>1.0109999999999999</v>
      </c>
      <c r="L10" s="11">
        <v>0.70799999999999996</v>
      </c>
      <c r="M10" s="11">
        <v>0.77200000000000002</v>
      </c>
    </row>
    <row r="11" spans="1:13" ht="16.5" x14ac:dyDescent="0.55000000000000004">
      <c r="A11" s="7" t="s">
        <v>51</v>
      </c>
      <c r="B11" s="8">
        <v>0.01</v>
      </c>
      <c r="C11" s="9">
        <v>16.39</v>
      </c>
      <c r="D11" s="9">
        <v>16.43</v>
      </c>
      <c r="E11" s="9">
        <v>17.190000000000001</v>
      </c>
      <c r="F11" s="9">
        <v>17.649999999999999</v>
      </c>
      <c r="G11" s="9">
        <v>16.920000000000002</v>
      </c>
      <c r="H11" s="10">
        <v>16.574400000000001</v>
      </c>
      <c r="I11" s="9">
        <v>17.737285714285715</v>
      </c>
      <c r="J11" s="9">
        <v>17.079999999999998</v>
      </c>
      <c r="K11" s="11">
        <v>18.07</v>
      </c>
      <c r="L11" s="11">
        <v>16.760000000000002</v>
      </c>
      <c r="M11" s="11">
        <v>16.739999999999998</v>
      </c>
    </row>
    <row r="12" spans="1:13" ht="16.5" x14ac:dyDescent="0.55000000000000004">
      <c r="A12" s="7" t="s">
        <v>52</v>
      </c>
      <c r="B12" s="8">
        <v>0.01</v>
      </c>
      <c r="C12" s="9">
        <v>9.5399999999999991</v>
      </c>
      <c r="D12" s="9">
        <v>9.4600000000000009</v>
      </c>
      <c r="E12" s="9">
        <v>9.57</v>
      </c>
      <c r="F12" s="9">
        <v>9.4700000000000006</v>
      </c>
      <c r="G12" s="9">
        <v>11.01</v>
      </c>
      <c r="H12" s="9">
        <v>10.821866666666665</v>
      </c>
      <c r="I12" s="9">
        <v>11.153642857142856</v>
      </c>
      <c r="J12" s="9">
        <v>10.19</v>
      </c>
      <c r="K12" s="11">
        <v>7.76</v>
      </c>
      <c r="L12" s="11">
        <v>6.82</v>
      </c>
      <c r="M12" s="11">
        <v>7.14</v>
      </c>
    </row>
    <row r="13" spans="1:13" x14ac:dyDescent="0.55000000000000004">
      <c r="A13" s="2" t="s">
        <v>53</v>
      </c>
      <c r="B13" s="8">
        <v>1E-3</v>
      </c>
      <c r="C13" s="9">
        <v>0.16</v>
      </c>
      <c r="D13" s="9">
        <v>0.16</v>
      </c>
      <c r="E13" s="9">
        <v>0.18</v>
      </c>
      <c r="F13" s="9">
        <v>0.18</v>
      </c>
      <c r="G13" s="9">
        <v>0.17</v>
      </c>
      <c r="H13" s="10">
        <v>0.16139999999999999</v>
      </c>
      <c r="I13" s="9">
        <v>0.18985714285714289</v>
      </c>
      <c r="J13" s="9">
        <v>0.18</v>
      </c>
      <c r="K13" s="11">
        <v>0.13600000000000001</v>
      </c>
      <c r="L13" s="11">
        <v>0.122</v>
      </c>
      <c r="M13" s="11">
        <v>0.108</v>
      </c>
    </row>
    <row r="14" spans="1:13" x14ac:dyDescent="0.55000000000000004">
      <c r="A14" s="2" t="s">
        <v>54</v>
      </c>
      <c r="B14" s="8">
        <v>0.01</v>
      </c>
      <c r="C14" s="9">
        <v>2.35</v>
      </c>
      <c r="D14" s="9">
        <v>2.5</v>
      </c>
      <c r="E14" s="9">
        <v>3.88</v>
      </c>
      <c r="F14" s="9">
        <v>4.32</v>
      </c>
      <c r="G14" s="9">
        <v>4.78</v>
      </c>
      <c r="H14" s="9">
        <v>6.0156666666666698</v>
      </c>
      <c r="I14" s="9">
        <v>5.2358571428571423</v>
      </c>
      <c r="J14" s="9">
        <v>3.89</v>
      </c>
      <c r="K14" s="11">
        <v>4.3099999999999996</v>
      </c>
      <c r="L14" s="11">
        <v>3.67</v>
      </c>
      <c r="M14" s="11">
        <v>3.78</v>
      </c>
    </row>
    <row r="15" spans="1:13" x14ac:dyDescent="0.55000000000000004">
      <c r="A15" s="2" t="s">
        <v>55</v>
      </c>
      <c r="B15" s="8">
        <v>0.01</v>
      </c>
      <c r="C15" s="9">
        <v>8.01</v>
      </c>
      <c r="D15" s="9">
        <v>8.19</v>
      </c>
      <c r="E15" s="9">
        <v>10.06</v>
      </c>
      <c r="F15" s="9">
        <v>10.3</v>
      </c>
      <c r="G15" s="9">
        <v>10.41</v>
      </c>
      <c r="H15" s="9">
        <v>10.083466666666668</v>
      </c>
      <c r="I15" s="9">
        <v>10.714928571428572</v>
      </c>
      <c r="J15" s="9">
        <v>9.4600000000000009</v>
      </c>
      <c r="K15" s="11">
        <v>7.68</v>
      </c>
      <c r="L15" s="11">
        <v>7.86</v>
      </c>
      <c r="M15" s="11">
        <v>6.88</v>
      </c>
    </row>
    <row r="16" spans="1:13" ht="16.5" x14ac:dyDescent="0.55000000000000004">
      <c r="A16" s="7" t="s">
        <v>56</v>
      </c>
      <c r="B16" s="8">
        <v>0.01</v>
      </c>
      <c r="C16" s="9">
        <v>2.617</v>
      </c>
      <c r="D16" s="9">
        <v>2.532</v>
      </c>
      <c r="E16" s="9">
        <v>2.8959999999999999</v>
      </c>
      <c r="F16" s="9">
        <v>2.6859999999999999</v>
      </c>
      <c r="G16" s="9">
        <v>2.0830000000000002</v>
      </c>
      <c r="H16" s="9">
        <v>2.634866666666666</v>
      </c>
      <c r="I16" s="9">
        <v>2.1715</v>
      </c>
      <c r="J16" s="9">
        <v>1.83</v>
      </c>
      <c r="K16" s="11">
        <v>3.77</v>
      </c>
      <c r="L16" s="11">
        <v>2.99</v>
      </c>
      <c r="M16" s="11">
        <v>3.11</v>
      </c>
    </row>
    <row r="17" spans="1:13" ht="16.5" x14ac:dyDescent="0.55000000000000004">
      <c r="A17" s="7" t="s">
        <v>57</v>
      </c>
      <c r="B17" s="8">
        <v>0.01</v>
      </c>
      <c r="C17" s="9">
        <v>1.38</v>
      </c>
      <c r="D17" s="9">
        <v>1.36</v>
      </c>
      <c r="E17" s="9">
        <v>1.03</v>
      </c>
      <c r="F17" s="9">
        <v>0.95</v>
      </c>
      <c r="G17" s="9">
        <v>0.93</v>
      </c>
      <c r="H17" s="9">
        <v>0.81726666666666659</v>
      </c>
      <c r="I17" s="9">
        <v>0.81485714285714284</v>
      </c>
      <c r="J17" s="9">
        <v>0.82</v>
      </c>
      <c r="K17" s="11">
        <v>1.55</v>
      </c>
      <c r="L17" s="11">
        <v>2.17</v>
      </c>
      <c r="M17" s="11">
        <v>2.0499999999999998</v>
      </c>
    </row>
    <row r="18" spans="1:13" ht="16.5" x14ac:dyDescent="0.55000000000000004">
      <c r="A18" s="7" t="s">
        <v>58</v>
      </c>
      <c r="B18" s="8">
        <v>0.01</v>
      </c>
      <c r="C18" s="9">
        <v>0.14000000000000001</v>
      </c>
      <c r="D18" s="9">
        <v>0.14000000000000001</v>
      </c>
      <c r="E18" s="9">
        <v>0.11</v>
      </c>
      <c r="F18" s="9">
        <v>0.11</v>
      </c>
      <c r="G18" s="9">
        <v>0.11</v>
      </c>
      <c r="H18" s="9">
        <v>0.17760000000000001</v>
      </c>
      <c r="I18" s="9">
        <v>0.14207142857142854</v>
      </c>
      <c r="J18" s="9">
        <v>0.12</v>
      </c>
      <c r="K18" s="11">
        <v>0.4</v>
      </c>
      <c r="L18" s="11">
        <v>0.24</v>
      </c>
      <c r="M18" s="11">
        <v>0.22</v>
      </c>
    </row>
    <row r="19" spans="1:13" x14ac:dyDescent="0.55000000000000004">
      <c r="A19" s="2" t="s">
        <v>59</v>
      </c>
      <c r="B19" s="8"/>
      <c r="C19" s="9">
        <v>0.72</v>
      </c>
      <c r="D19" s="9">
        <v>0.76</v>
      </c>
      <c r="E19" s="9">
        <v>0.78</v>
      </c>
      <c r="F19" s="9">
        <v>0.72</v>
      </c>
      <c r="G19" s="9">
        <v>0.6</v>
      </c>
      <c r="H19" s="9">
        <v>0</v>
      </c>
      <c r="I19" s="9">
        <v>0</v>
      </c>
      <c r="J19" s="9">
        <v>2.7</v>
      </c>
      <c r="K19" s="11">
        <v>0.1</v>
      </c>
      <c r="L19" s="11">
        <v>1.27</v>
      </c>
      <c r="M19" s="11">
        <v>1.1599999999999999</v>
      </c>
    </row>
    <row r="20" spans="1:13" x14ac:dyDescent="0.55000000000000004">
      <c r="A20" s="2" t="s">
        <v>60</v>
      </c>
      <c r="B20" s="8">
        <v>0.01</v>
      </c>
      <c r="C20" s="9">
        <v>98.076999999999998</v>
      </c>
      <c r="D20" s="9">
        <v>99.132000000000019</v>
      </c>
      <c r="E20" s="9">
        <v>101.35600000000002</v>
      </c>
      <c r="F20" s="9">
        <v>100.626</v>
      </c>
      <c r="G20" s="9">
        <v>99.243000000000009</v>
      </c>
      <c r="H20" s="9">
        <v>98.4696</v>
      </c>
      <c r="I20" s="9">
        <v>98.659071428571409</v>
      </c>
      <c r="J20" s="9">
        <v>100.59</v>
      </c>
      <c r="K20" s="11">
        <v>100.1</v>
      </c>
      <c r="L20" s="11">
        <v>100.3</v>
      </c>
      <c r="M20" s="11">
        <v>99.87</v>
      </c>
    </row>
    <row r="21" spans="1:13" x14ac:dyDescent="0.55000000000000004">
      <c r="A21" s="12" t="s">
        <v>61</v>
      </c>
      <c r="B21" s="13"/>
      <c r="C21" s="14">
        <f>((C14/40.32)/((C14/40.32)+(C12/71.85)))</f>
        <v>0.30505403520106494</v>
      </c>
      <c r="D21" s="14">
        <f t="shared" ref="D21:M21" si="0">((D14/40.32)/((D14/40.32)+(D12/71.85)))</f>
        <v>0.32015737573081432</v>
      </c>
      <c r="E21" s="14">
        <f t="shared" si="0"/>
        <v>0.4194418515636425</v>
      </c>
      <c r="F21" s="14">
        <f t="shared" si="0"/>
        <v>0.44839924278671128</v>
      </c>
      <c r="G21" s="14">
        <f t="shared" si="0"/>
        <v>0.43619220637106343</v>
      </c>
      <c r="H21" s="14">
        <f t="shared" si="0"/>
        <v>0.49763286456282474</v>
      </c>
      <c r="I21" s="14">
        <f t="shared" si="0"/>
        <v>0.4554924652390559</v>
      </c>
      <c r="J21" s="14">
        <f t="shared" si="0"/>
        <v>0.40485774540227215</v>
      </c>
      <c r="K21" s="14">
        <f t="shared" si="0"/>
        <v>0.49742216251146282</v>
      </c>
      <c r="L21" s="14">
        <f t="shared" si="0"/>
        <v>0.48951783079830224</v>
      </c>
      <c r="M21" s="14">
        <f t="shared" si="0"/>
        <v>0.48544017296128644</v>
      </c>
    </row>
    <row r="22" spans="1:13" ht="24.55" customHeight="1" x14ac:dyDescent="0.55000000000000004">
      <c r="A22" s="1" t="s">
        <v>62</v>
      </c>
      <c r="B22" s="8">
        <v>5</v>
      </c>
      <c r="C22" s="11">
        <v>269</v>
      </c>
      <c r="D22" s="11">
        <v>278</v>
      </c>
      <c r="E22" s="11">
        <v>296</v>
      </c>
      <c r="F22" s="11">
        <v>300</v>
      </c>
      <c r="G22" s="11">
        <v>302</v>
      </c>
      <c r="H22" s="11">
        <v>270</v>
      </c>
      <c r="I22" s="11">
        <v>349</v>
      </c>
      <c r="J22" s="11">
        <v>255</v>
      </c>
      <c r="K22" s="11">
        <v>191</v>
      </c>
      <c r="L22" s="11">
        <v>198</v>
      </c>
      <c r="M22" s="11">
        <v>197</v>
      </c>
    </row>
    <row r="23" spans="1:13" ht="16.5" x14ac:dyDescent="0.55000000000000004">
      <c r="A23" s="1" t="s">
        <v>63</v>
      </c>
      <c r="B23" s="8">
        <v>20</v>
      </c>
      <c r="C23" s="11" t="s">
        <v>64</v>
      </c>
      <c r="D23" s="11">
        <v>20</v>
      </c>
      <c r="E23" s="11">
        <v>40</v>
      </c>
      <c r="F23" s="11" t="s">
        <v>64</v>
      </c>
      <c r="G23" s="11">
        <v>20</v>
      </c>
      <c r="H23" s="11">
        <v>130</v>
      </c>
      <c r="I23" s="11" t="s">
        <v>64</v>
      </c>
      <c r="J23" s="11">
        <v>40</v>
      </c>
      <c r="K23" s="11">
        <v>120</v>
      </c>
      <c r="L23" s="11">
        <v>90</v>
      </c>
      <c r="M23" s="11">
        <v>80</v>
      </c>
    </row>
    <row r="24" spans="1:13" x14ac:dyDescent="0.55000000000000004">
      <c r="A24" s="1" t="s">
        <v>65</v>
      </c>
      <c r="B24" s="8">
        <v>1</v>
      </c>
      <c r="C24" s="11">
        <v>29</v>
      </c>
      <c r="D24" s="11">
        <v>30</v>
      </c>
      <c r="E24" s="11">
        <v>30</v>
      </c>
      <c r="F24" s="11">
        <v>31</v>
      </c>
      <c r="G24" s="11">
        <v>33</v>
      </c>
      <c r="H24" s="11">
        <v>35</v>
      </c>
      <c r="I24" s="11">
        <v>30</v>
      </c>
      <c r="J24" s="11">
        <v>32</v>
      </c>
      <c r="K24" s="11">
        <v>23</v>
      </c>
      <c r="L24" s="11">
        <v>21</v>
      </c>
      <c r="M24" s="11">
        <v>23</v>
      </c>
    </row>
    <row r="25" spans="1:13" x14ac:dyDescent="0.55000000000000004">
      <c r="A25" s="1" t="s">
        <v>66</v>
      </c>
      <c r="B25" s="8">
        <v>20</v>
      </c>
      <c r="C25" s="11" t="s">
        <v>64</v>
      </c>
      <c r="D25" s="11" t="s">
        <v>64</v>
      </c>
      <c r="E25" s="11" t="s">
        <v>64</v>
      </c>
      <c r="F25" s="11" t="s">
        <v>64</v>
      </c>
      <c r="G25" s="11" t="s">
        <v>64</v>
      </c>
      <c r="H25" s="11">
        <v>90</v>
      </c>
      <c r="I25" s="11">
        <v>30</v>
      </c>
      <c r="J25" s="11">
        <v>20</v>
      </c>
      <c r="K25" s="11">
        <v>50</v>
      </c>
      <c r="L25" s="11">
        <v>40</v>
      </c>
      <c r="M25" s="11">
        <v>50</v>
      </c>
    </row>
    <row r="26" spans="1:13" x14ac:dyDescent="0.55000000000000004">
      <c r="A26" s="1" t="s">
        <v>67</v>
      </c>
      <c r="B26" s="8">
        <v>10</v>
      </c>
      <c r="C26" s="11">
        <v>190</v>
      </c>
      <c r="D26" s="11">
        <v>190</v>
      </c>
      <c r="E26" s="11">
        <v>180</v>
      </c>
      <c r="F26" s="11">
        <v>170</v>
      </c>
      <c r="G26" s="11">
        <v>190</v>
      </c>
      <c r="H26" s="11">
        <v>120</v>
      </c>
      <c r="I26" s="11">
        <v>180</v>
      </c>
      <c r="J26" s="11">
        <v>160</v>
      </c>
      <c r="K26" s="11">
        <v>70</v>
      </c>
      <c r="L26" s="11">
        <v>130</v>
      </c>
      <c r="M26" s="11">
        <v>150</v>
      </c>
    </row>
    <row r="27" spans="1:13" x14ac:dyDescent="0.55000000000000004">
      <c r="A27" s="1" t="s">
        <v>68</v>
      </c>
      <c r="B27" s="8">
        <v>30</v>
      </c>
      <c r="C27" s="11">
        <v>80</v>
      </c>
      <c r="D27" s="11">
        <v>80</v>
      </c>
      <c r="E27" s="11">
        <v>80</v>
      </c>
      <c r="F27" s="11">
        <v>80</v>
      </c>
      <c r="G27" s="11">
        <v>80</v>
      </c>
      <c r="H27" s="11">
        <v>90</v>
      </c>
      <c r="I27" s="11">
        <v>80</v>
      </c>
      <c r="J27" s="11">
        <v>80</v>
      </c>
      <c r="K27" s="11">
        <v>80</v>
      </c>
      <c r="L27" s="11">
        <v>70</v>
      </c>
      <c r="M27" s="11">
        <v>80</v>
      </c>
    </row>
    <row r="28" spans="1:13" x14ac:dyDescent="0.55000000000000004">
      <c r="A28" s="1" t="s">
        <v>69</v>
      </c>
      <c r="B28" s="8">
        <v>1</v>
      </c>
      <c r="C28" s="11">
        <v>17</v>
      </c>
      <c r="D28" s="11">
        <v>18</v>
      </c>
      <c r="E28" s="11">
        <v>18</v>
      </c>
      <c r="F28" s="11">
        <v>17</v>
      </c>
      <c r="G28" s="11">
        <v>18</v>
      </c>
      <c r="H28" s="11">
        <v>19</v>
      </c>
      <c r="I28" s="11">
        <v>19</v>
      </c>
      <c r="J28" s="11">
        <v>17</v>
      </c>
      <c r="K28" s="11">
        <v>19</v>
      </c>
      <c r="L28" s="11">
        <v>20</v>
      </c>
      <c r="M28" s="11">
        <v>20</v>
      </c>
    </row>
    <row r="29" spans="1:13" x14ac:dyDescent="0.55000000000000004">
      <c r="A29" s="1" t="s">
        <v>70</v>
      </c>
      <c r="B29" s="8">
        <v>2</v>
      </c>
      <c r="C29" s="11">
        <v>31</v>
      </c>
      <c r="D29" s="11">
        <v>31</v>
      </c>
      <c r="E29" s="11">
        <v>26</v>
      </c>
      <c r="F29" s="11">
        <v>23</v>
      </c>
      <c r="G29" s="11">
        <v>23</v>
      </c>
      <c r="H29" s="11">
        <v>17</v>
      </c>
      <c r="I29" s="11">
        <v>19</v>
      </c>
      <c r="J29" s="11">
        <v>22</v>
      </c>
      <c r="K29" s="11">
        <v>25</v>
      </c>
      <c r="L29" s="11">
        <v>34</v>
      </c>
      <c r="M29" s="11">
        <v>32</v>
      </c>
    </row>
    <row r="30" spans="1:13" ht="16.5" x14ac:dyDescent="0.55000000000000004">
      <c r="A30" s="1" t="s">
        <v>71</v>
      </c>
      <c r="B30" s="8">
        <v>2</v>
      </c>
      <c r="C30" s="11">
        <v>436</v>
      </c>
      <c r="D30" s="11">
        <v>450</v>
      </c>
      <c r="E30" s="11">
        <v>479</v>
      </c>
      <c r="F30" s="11">
        <v>470</v>
      </c>
      <c r="G30" s="11">
        <v>486</v>
      </c>
      <c r="H30" s="11">
        <v>417</v>
      </c>
      <c r="I30" s="11">
        <v>476</v>
      </c>
      <c r="J30" s="11">
        <v>432</v>
      </c>
      <c r="K30" s="11">
        <v>1087</v>
      </c>
      <c r="L30" s="11">
        <v>1357</v>
      </c>
      <c r="M30" s="11">
        <v>1121</v>
      </c>
    </row>
    <row r="31" spans="1:13" ht="16.5" x14ac:dyDescent="0.55000000000000004">
      <c r="A31" s="1" t="s">
        <v>72</v>
      </c>
      <c r="B31" s="8">
        <v>1</v>
      </c>
      <c r="C31" s="11">
        <v>21</v>
      </c>
      <c r="D31" s="11">
        <v>21</v>
      </c>
      <c r="E31" s="11">
        <v>20</v>
      </c>
      <c r="F31" s="11">
        <v>19</v>
      </c>
      <c r="G31" s="11">
        <v>19</v>
      </c>
      <c r="H31" s="11">
        <v>19</v>
      </c>
      <c r="I31" s="11">
        <v>18</v>
      </c>
      <c r="J31" s="11">
        <v>18</v>
      </c>
      <c r="K31" s="11">
        <v>15</v>
      </c>
      <c r="L31" s="11">
        <v>10</v>
      </c>
      <c r="M31" s="11">
        <v>10</v>
      </c>
    </row>
    <row r="32" spans="1:13" ht="16.5" x14ac:dyDescent="0.55000000000000004">
      <c r="A32" s="1" t="s">
        <v>73</v>
      </c>
      <c r="B32" s="8">
        <v>2</v>
      </c>
      <c r="C32" s="11">
        <v>88</v>
      </c>
      <c r="D32" s="11">
        <v>89</v>
      </c>
      <c r="E32" s="11">
        <v>73</v>
      </c>
      <c r="F32" s="11">
        <v>69</v>
      </c>
      <c r="G32" s="11">
        <v>68</v>
      </c>
      <c r="H32" s="11">
        <v>85</v>
      </c>
      <c r="I32" s="11">
        <v>59</v>
      </c>
      <c r="J32" s="11">
        <v>67</v>
      </c>
      <c r="K32" s="11">
        <v>145</v>
      </c>
      <c r="L32" s="11">
        <v>112</v>
      </c>
      <c r="M32" s="11">
        <v>109</v>
      </c>
    </row>
    <row r="33" spans="1:13" x14ac:dyDescent="0.55000000000000004">
      <c r="A33" s="1" t="s">
        <v>74</v>
      </c>
      <c r="B33" s="8">
        <v>1</v>
      </c>
      <c r="C33" s="11">
        <v>3</v>
      </c>
      <c r="D33" s="11">
        <v>3</v>
      </c>
      <c r="E33" s="11">
        <v>3</v>
      </c>
      <c r="F33" s="11">
        <v>2</v>
      </c>
      <c r="G33" s="11">
        <v>2</v>
      </c>
      <c r="H33" s="11">
        <v>9</v>
      </c>
      <c r="I33" s="11">
        <v>1</v>
      </c>
      <c r="J33" s="11">
        <v>2</v>
      </c>
      <c r="K33" s="11">
        <v>11</v>
      </c>
      <c r="L33" s="11">
        <v>5</v>
      </c>
      <c r="M33" s="11">
        <v>5</v>
      </c>
    </row>
    <row r="34" spans="1:13" ht="16.5" x14ac:dyDescent="0.55000000000000004">
      <c r="A34" s="1" t="s">
        <v>75</v>
      </c>
      <c r="B34" s="8">
        <v>2</v>
      </c>
      <c r="C34" s="11">
        <v>884</v>
      </c>
      <c r="D34" s="11">
        <v>881</v>
      </c>
      <c r="E34" s="11">
        <v>742</v>
      </c>
      <c r="F34" s="11">
        <v>707</v>
      </c>
      <c r="G34" s="11">
        <v>681</v>
      </c>
      <c r="H34" s="11">
        <v>430</v>
      </c>
      <c r="I34" s="11">
        <v>614</v>
      </c>
      <c r="J34" s="11">
        <v>673</v>
      </c>
      <c r="K34" s="11">
        <v>802</v>
      </c>
      <c r="L34" s="11">
        <v>1062</v>
      </c>
      <c r="M34" s="11">
        <v>912</v>
      </c>
    </row>
    <row r="35" spans="1:13" x14ac:dyDescent="0.55000000000000004">
      <c r="A35" s="1" t="s">
        <v>76</v>
      </c>
      <c r="B35" s="8">
        <v>0.1</v>
      </c>
      <c r="C35" s="11">
        <v>8.9</v>
      </c>
      <c r="D35" s="11">
        <v>8.4</v>
      </c>
      <c r="E35" s="11">
        <v>6.9</v>
      </c>
      <c r="F35" s="11">
        <v>7.1</v>
      </c>
      <c r="G35" s="11">
        <v>6.9</v>
      </c>
      <c r="H35" s="11">
        <v>6.7</v>
      </c>
      <c r="I35" s="11">
        <v>5.7</v>
      </c>
      <c r="J35" s="11">
        <v>5.9</v>
      </c>
      <c r="K35" s="11">
        <v>35</v>
      </c>
      <c r="L35" s="11">
        <v>23.7</v>
      </c>
      <c r="M35" s="11">
        <v>17.8</v>
      </c>
    </row>
    <row r="36" spans="1:13" x14ac:dyDescent="0.55000000000000004">
      <c r="A36" s="1" t="s">
        <v>77</v>
      </c>
      <c r="B36" s="8">
        <v>0.1</v>
      </c>
      <c r="C36" s="11">
        <v>18.600000000000001</v>
      </c>
      <c r="D36" s="11">
        <v>17.8</v>
      </c>
      <c r="E36" s="11">
        <v>14.8</v>
      </c>
      <c r="F36" s="11">
        <v>15.2</v>
      </c>
      <c r="G36" s="11">
        <v>14.9</v>
      </c>
      <c r="H36" s="11">
        <v>14.7</v>
      </c>
      <c r="I36" s="11">
        <v>12.6</v>
      </c>
      <c r="J36" s="11">
        <v>12.9</v>
      </c>
      <c r="K36" s="11">
        <v>65.2</v>
      </c>
      <c r="L36" s="11">
        <v>46.4</v>
      </c>
      <c r="M36" s="11">
        <v>34.5</v>
      </c>
    </row>
    <row r="37" spans="1:13" x14ac:dyDescent="0.55000000000000004">
      <c r="A37" s="1" t="s">
        <v>78</v>
      </c>
      <c r="B37" s="8">
        <v>0.05</v>
      </c>
      <c r="C37" s="11">
        <v>2.66</v>
      </c>
      <c r="D37" s="11">
        <v>2.62</v>
      </c>
      <c r="E37" s="11">
        <v>2.25</v>
      </c>
      <c r="F37" s="11">
        <v>2.29</v>
      </c>
      <c r="G37" s="11">
        <v>2.2400000000000002</v>
      </c>
      <c r="H37" s="11">
        <v>2.2799999999999998</v>
      </c>
      <c r="I37" s="11">
        <v>2.02</v>
      </c>
      <c r="J37" s="11">
        <v>1.99</v>
      </c>
      <c r="K37" s="11">
        <v>7.34</v>
      </c>
      <c r="L37" s="11">
        <v>5.28</v>
      </c>
      <c r="M37" s="11">
        <v>4.4000000000000004</v>
      </c>
    </row>
    <row r="38" spans="1:13" x14ac:dyDescent="0.55000000000000004">
      <c r="A38" s="1" t="s">
        <v>79</v>
      </c>
      <c r="B38" s="8">
        <v>0.1</v>
      </c>
      <c r="C38" s="11">
        <v>12.3</v>
      </c>
      <c r="D38" s="11">
        <v>12.3</v>
      </c>
      <c r="E38" s="11">
        <v>10.9</v>
      </c>
      <c r="F38" s="11">
        <v>10.8</v>
      </c>
      <c r="G38" s="11">
        <v>10.8</v>
      </c>
      <c r="H38" s="11">
        <v>11.8</v>
      </c>
      <c r="I38" s="11">
        <v>9.9</v>
      </c>
      <c r="J38" s="11">
        <v>9.6</v>
      </c>
      <c r="K38" s="11">
        <v>27.2</v>
      </c>
      <c r="L38" s="11">
        <v>20.9</v>
      </c>
      <c r="M38" s="11">
        <v>17.7</v>
      </c>
    </row>
    <row r="39" spans="1:13" x14ac:dyDescent="0.55000000000000004">
      <c r="A39" s="1" t="s">
        <v>80</v>
      </c>
      <c r="B39" s="8">
        <v>0.1</v>
      </c>
      <c r="C39" s="11">
        <v>3.4</v>
      </c>
      <c r="D39" s="11">
        <v>3.4</v>
      </c>
      <c r="E39" s="11">
        <v>2.9</v>
      </c>
      <c r="F39" s="11">
        <v>3.1</v>
      </c>
      <c r="G39" s="11">
        <v>3</v>
      </c>
      <c r="H39" s="11">
        <v>3.6</v>
      </c>
      <c r="I39" s="11">
        <v>2.9</v>
      </c>
      <c r="J39" s="11">
        <v>2.7</v>
      </c>
      <c r="K39" s="11">
        <v>4.8</v>
      </c>
      <c r="L39" s="11">
        <v>3.8</v>
      </c>
      <c r="M39" s="11">
        <v>3.9</v>
      </c>
    </row>
    <row r="40" spans="1:13" x14ac:dyDescent="0.55000000000000004">
      <c r="A40" s="1" t="s">
        <v>81</v>
      </c>
      <c r="B40" s="8">
        <v>0.05</v>
      </c>
      <c r="C40" s="11">
        <v>0.95</v>
      </c>
      <c r="D40" s="11">
        <v>0.95</v>
      </c>
      <c r="E40" s="11">
        <v>0.91</v>
      </c>
      <c r="F40" s="11">
        <v>0.96</v>
      </c>
      <c r="G40" s="11">
        <v>0.98</v>
      </c>
      <c r="H40" s="11">
        <v>1.2</v>
      </c>
      <c r="I40" s="11">
        <v>0.83</v>
      </c>
      <c r="J40" s="11">
        <v>0.8</v>
      </c>
      <c r="K40" s="11">
        <v>1.52</v>
      </c>
      <c r="L40" s="11">
        <v>1.22</v>
      </c>
      <c r="M40" s="11">
        <v>1.28</v>
      </c>
    </row>
    <row r="41" spans="1:13" x14ac:dyDescent="0.55000000000000004">
      <c r="A41" s="1" t="s">
        <v>82</v>
      </c>
      <c r="B41" s="8">
        <v>0.1</v>
      </c>
      <c r="C41" s="11">
        <v>3.4</v>
      </c>
      <c r="D41" s="11">
        <v>3.3</v>
      </c>
      <c r="E41" s="11">
        <v>3.4</v>
      </c>
      <c r="F41" s="11">
        <v>3.1</v>
      </c>
      <c r="G41" s="11">
        <v>3.2</v>
      </c>
      <c r="H41" s="11">
        <v>3.8</v>
      </c>
      <c r="I41" s="11">
        <v>3</v>
      </c>
      <c r="J41" s="11">
        <v>3</v>
      </c>
      <c r="K41" s="11">
        <v>3.9</v>
      </c>
      <c r="L41" s="11">
        <v>3.2</v>
      </c>
      <c r="M41" s="11">
        <v>3</v>
      </c>
    </row>
    <row r="42" spans="1:13" x14ac:dyDescent="0.55000000000000004">
      <c r="A42" s="1" t="s">
        <v>83</v>
      </c>
      <c r="B42" s="8">
        <v>0.1</v>
      </c>
      <c r="C42" s="11">
        <v>0.6</v>
      </c>
      <c r="D42" s="11">
        <v>0.6</v>
      </c>
      <c r="E42" s="11">
        <v>0.6</v>
      </c>
      <c r="F42" s="11">
        <v>0.6</v>
      </c>
      <c r="G42" s="11">
        <v>0.6</v>
      </c>
      <c r="H42" s="11">
        <v>0.7</v>
      </c>
      <c r="I42" s="11">
        <v>0.6</v>
      </c>
      <c r="J42" s="11">
        <v>0.6</v>
      </c>
      <c r="K42" s="11">
        <v>0.5</v>
      </c>
      <c r="L42" s="11">
        <v>0.4</v>
      </c>
      <c r="M42" s="11">
        <v>0.4</v>
      </c>
    </row>
    <row r="43" spans="1:13" x14ac:dyDescent="0.55000000000000004">
      <c r="A43" s="1" t="s">
        <v>84</v>
      </c>
      <c r="B43" s="8">
        <v>0.1</v>
      </c>
      <c r="C43" s="11">
        <v>3.8</v>
      </c>
      <c r="D43" s="11">
        <v>4</v>
      </c>
      <c r="E43" s="11">
        <v>3.6</v>
      </c>
      <c r="F43" s="11">
        <v>3.7</v>
      </c>
      <c r="G43" s="11">
        <v>3.6</v>
      </c>
      <c r="H43" s="11">
        <v>3.8</v>
      </c>
      <c r="I43" s="11">
        <v>3.3</v>
      </c>
      <c r="J43" s="11">
        <v>3.5</v>
      </c>
      <c r="K43" s="11">
        <v>3</v>
      </c>
      <c r="L43" s="11">
        <v>2.1</v>
      </c>
      <c r="M43" s="11">
        <v>2.1</v>
      </c>
    </row>
    <row r="44" spans="1:13" x14ac:dyDescent="0.55000000000000004">
      <c r="A44" s="1" t="s">
        <v>85</v>
      </c>
      <c r="B44" s="8">
        <v>0.1</v>
      </c>
      <c r="C44" s="11">
        <v>0.8</v>
      </c>
      <c r="D44" s="11">
        <v>0.8</v>
      </c>
      <c r="E44" s="11">
        <v>0.7</v>
      </c>
      <c r="F44" s="11">
        <v>0.7</v>
      </c>
      <c r="G44" s="11">
        <v>0.7</v>
      </c>
      <c r="H44" s="11">
        <v>0.7</v>
      </c>
      <c r="I44" s="11">
        <v>0.7</v>
      </c>
      <c r="J44" s="11">
        <v>0.7</v>
      </c>
      <c r="K44" s="11">
        <v>0.6</v>
      </c>
      <c r="L44" s="11">
        <v>0.4</v>
      </c>
      <c r="M44" s="11">
        <v>0.4</v>
      </c>
    </row>
    <row r="45" spans="1:13" x14ac:dyDescent="0.55000000000000004">
      <c r="A45" s="1" t="s">
        <v>86</v>
      </c>
      <c r="B45" s="8">
        <v>0.1</v>
      </c>
      <c r="C45" s="11">
        <v>2.2999999999999998</v>
      </c>
      <c r="D45" s="11">
        <v>2.4</v>
      </c>
      <c r="E45" s="11">
        <v>2.1</v>
      </c>
      <c r="F45" s="11">
        <v>2.1</v>
      </c>
      <c r="G45" s="11">
        <v>2.2000000000000002</v>
      </c>
      <c r="H45" s="11">
        <v>2</v>
      </c>
      <c r="I45" s="11">
        <v>1.9</v>
      </c>
      <c r="J45" s="11">
        <v>2</v>
      </c>
      <c r="K45" s="11">
        <v>1.6</v>
      </c>
      <c r="L45" s="11">
        <v>1.1000000000000001</v>
      </c>
      <c r="M45" s="11">
        <v>0.9</v>
      </c>
    </row>
    <row r="46" spans="1:13" x14ac:dyDescent="0.55000000000000004">
      <c r="A46" s="1" t="s">
        <v>87</v>
      </c>
      <c r="B46" s="8">
        <v>0.05</v>
      </c>
      <c r="C46" s="11">
        <v>0.34</v>
      </c>
      <c r="D46" s="11">
        <v>0.35</v>
      </c>
      <c r="E46" s="11">
        <v>0.3</v>
      </c>
      <c r="F46" s="11">
        <v>0.31</v>
      </c>
      <c r="G46" s="11">
        <v>0.32</v>
      </c>
      <c r="H46" s="11">
        <v>0.28999999999999998</v>
      </c>
      <c r="I46" s="11">
        <v>0.28999999999999998</v>
      </c>
      <c r="J46" s="11">
        <v>0.3</v>
      </c>
      <c r="K46" s="11">
        <v>0.22</v>
      </c>
      <c r="L46" s="11">
        <v>0.17</v>
      </c>
      <c r="M46" s="11">
        <v>0.13</v>
      </c>
    </row>
    <row r="47" spans="1:13" x14ac:dyDescent="0.55000000000000004">
      <c r="A47" s="1" t="s">
        <v>88</v>
      </c>
      <c r="B47" s="8">
        <v>0.1</v>
      </c>
      <c r="C47" s="11">
        <v>2.2999999999999998</v>
      </c>
      <c r="D47" s="11">
        <v>2.2999999999999998</v>
      </c>
      <c r="E47" s="11">
        <v>2</v>
      </c>
      <c r="F47" s="11">
        <v>2.1</v>
      </c>
      <c r="G47" s="11">
        <v>2.1</v>
      </c>
      <c r="H47" s="11">
        <v>1.8</v>
      </c>
      <c r="I47" s="11">
        <v>1.9</v>
      </c>
      <c r="J47" s="11">
        <v>2</v>
      </c>
      <c r="K47" s="11">
        <v>1.4</v>
      </c>
      <c r="L47" s="11">
        <v>1.1000000000000001</v>
      </c>
      <c r="M47" s="11">
        <v>0.9</v>
      </c>
    </row>
    <row r="48" spans="1:13" x14ac:dyDescent="0.55000000000000004">
      <c r="A48" s="1" t="s">
        <v>89</v>
      </c>
      <c r="B48" s="8">
        <v>0.01</v>
      </c>
      <c r="C48" s="11">
        <v>0.39</v>
      </c>
      <c r="D48" s="11">
        <v>0.39</v>
      </c>
      <c r="E48" s="11">
        <v>0.32</v>
      </c>
      <c r="F48" s="11">
        <v>0.34</v>
      </c>
      <c r="G48" s="11">
        <v>0.34</v>
      </c>
      <c r="H48" s="11">
        <v>0.26</v>
      </c>
      <c r="I48" s="11">
        <v>0.28999999999999998</v>
      </c>
      <c r="J48" s="11">
        <v>0.33</v>
      </c>
      <c r="K48" s="11">
        <v>0.21</v>
      </c>
      <c r="L48" s="11">
        <v>0.15</v>
      </c>
      <c r="M48" s="11">
        <v>0.13</v>
      </c>
    </row>
    <row r="49" spans="1:13" x14ac:dyDescent="0.55000000000000004">
      <c r="A49" s="1" t="s">
        <v>90</v>
      </c>
      <c r="B49" s="8">
        <v>0.2</v>
      </c>
      <c r="C49" s="11">
        <v>2.2999999999999998</v>
      </c>
      <c r="D49" s="11">
        <v>2.2000000000000002</v>
      </c>
      <c r="E49" s="11">
        <v>2</v>
      </c>
      <c r="F49" s="11">
        <v>1.8</v>
      </c>
      <c r="G49" s="11">
        <v>1.8</v>
      </c>
      <c r="H49" s="11">
        <v>2.4</v>
      </c>
      <c r="I49" s="11">
        <v>1.7</v>
      </c>
      <c r="J49" s="11">
        <v>1.8</v>
      </c>
      <c r="K49" s="11">
        <v>3.2</v>
      </c>
      <c r="L49" s="11">
        <v>3.1</v>
      </c>
      <c r="M49" s="11">
        <v>2.8</v>
      </c>
    </row>
    <row r="50" spans="1:13" x14ac:dyDescent="0.55000000000000004">
      <c r="A50" s="1" t="s">
        <v>91</v>
      </c>
      <c r="B50" s="8">
        <v>0.1</v>
      </c>
      <c r="C50" s="11">
        <v>0.1</v>
      </c>
      <c r="D50" s="11">
        <v>0.1</v>
      </c>
      <c r="E50" s="11">
        <v>0.5</v>
      </c>
      <c r="F50" s="11">
        <v>0.2</v>
      </c>
      <c r="G50" s="11" t="s">
        <v>92</v>
      </c>
      <c r="H50" s="11">
        <v>0.7</v>
      </c>
      <c r="I50" s="11" t="s">
        <v>92</v>
      </c>
      <c r="J50" s="11" t="s">
        <v>92</v>
      </c>
      <c r="K50" s="11">
        <v>0.8</v>
      </c>
      <c r="L50" s="11">
        <v>0.5</v>
      </c>
      <c r="M50" s="11">
        <v>0.5</v>
      </c>
    </row>
    <row r="51" spans="1:13" x14ac:dyDescent="0.55000000000000004">
      <c r="A51" s="1" t="s">
        <v>93</v>
      </c>
      <c r="B51" s="8">
        <v>5</v>
      </c>
      <c r="C51" s="11">
        <v>6</v>
      </c>
      <c r="D51" s="11">
        <v>5</v>
      </c>
      <c r="E51" s="11" t="s">
        <v>94</v>
      </c>
      <c r="F51" s="11">
        <v>6</v>
      </c>
      <c r="G51" s="11" t="s">
        <v>94</v>
      </c>
      <c r="H51" s="11" t="s">
        <v>94</v>
      </c>
      <c r="I51" s="11" t="s">
        <v>94</v>
      </c>
      <c r="J51" s="11" t="s">
        <v>94</v>
      </c>
      <c r="K51" s="11">
        <v>8</v>
      </c>
      <c r="L51" s="11">
        <v>8</v>
      </c>
      <c r="M51" s="11">
        <v>9</v>
      </c>
    </row>
    <row r="52" spans="1:13" x14ac:dyDescent="0.55000000000000004">
      <c r="A52" s="1" t="s">
        <v>95</v>
      </c>
      <c r="B52" s="8">
        <v>0.1</v>
      </c>
      <c r="C52" s="11">
        <v>1.7</v>
      </c>
      <c r="D52" s="11">
        <v>1.8</v>
      </c>
      <c r="E52" s="11">
        <v>1.4</v>
      </c>
      <c r="F52" s="11">
        <v>1.4</v>
      </c>
      <c r="G52" s="11">
        <v>1.3</v>
      </c>
      <c r="H52" s="11">
        <v>0.8</v>
      </c>
      <c r="I52" s="11">
        <v>1</v>
      </c>
      <c r="J52" s="11">
        <v>1.3</v>
      </c>
      <c r="K52" s="11">
        <v>5.3</v>
      </c>
      <c r="L52" s="11">
        <v>5.0999999999999996</v>
      </c>
      <c r="M52" s="11">
        <v>3.4</v>
      </c>
    </row>
    <row r="53" spans="1:13" x14ac:dyDescent="0.55000000000000004">
      <c r="A53" s="1" t="s">
        <v>96</v>
      </c>
      <c r="B53" s="8">
        <v>0.1</v>
      </c>
      <c r="C53" s="11">
        <v>1.4</v>
      </c>
      <c r="D53" s="11">
        <v>1.5</v>
      </c>
      <c r="E53" s="11">
        <v>1.1000000000000001</v>
      </c>
      <c r="F53" s="11">
        <v>1.1000000000000001</v>
      </c>
      <c r="G53" s="11">
        <v>1</v>
      </c>
      <c r="H53" s="11">
        <v>0.7</v>
      </c>
      <c r="I53" s="11">
        <v>0.9</v>
      </c>
      <c r="J53" s="11">
        <v>1</v>
      </c>
      <c r="K53" s="11">
        <v>1.6</v>
      </c>
      <c r="L53" s="11">
        <v>1.8</v>
      </c>
      <c r="M53" s="11">
        <v>1.4</v>
      </c>
    </row>
    <row r="54" spans="1:13" x14ac:dyDescent="0.55000000000000004">
      <c r="A54" s="8"/>
      <c r="B54" s="8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1:13" x14ac:dyDescent="0.55000000000000004">
      <c r="A55" s="15"/>
      <c r="B55" s="15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</row>
    <row r="56" spans="1:13" ht="16.5" x14ac:dyDescent="0.55000000000000004">
      <c r="A56" s="16" t="s">
        <v>97</v>
      </c>
      <c r="B56" s="17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1:13" ht="17.100000000000001" x14ac:dyDescent="0.65">
      <c r="A57" s="18" t="s">
        <v>98</v>
      </c>
      <c r="B57" s="8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</row>
    <row r="58" spans="1:13" ht="16.5" x14ac:dyDescent="0.55000000000000004">
      <c r="A58" s="18" t="s">
        <v>99</v>
      </c>
      <c r="B58" s="8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13" x14ac:dyDescent="0.55000000000000004">
      <c r="A59" s="8"/>
      <c r="B59" s="8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1" spans="1:13" s="25" customFormat="1" x14ac:dyDescent="0.55000000000000004">
      <c r="A61" s="23" t="s">
        <v>100</v>
      </c>
      <c r="B61" s="22"/>
      <c r="C61" s="22">
        <f t="shared" ref="C61:M61" si="1">C34/C35</f>
        <v>99.325842696629209</v>
      </c>
      <c r="D61" s="22">
        <f t="shared" si="1"/>
        <v>104.88095238095238</v>
      </c>
      <c r="E61" s="22">
        <f t="shared" si="1"/>
        <v>107.53623188405797</v>
      </c>
      <c r="F61" s="22">
        <f t="shared" si="1"/>
        <v>99.577464788732399</v>
      </c>
      <c r="G61" s="22">
        <f t="shared" si="1"/>
        <v>98.695652173913032</v>
      </c>
      <c r="H61" s="22">
        <f t="shared" si="1"/>
        <v>64.179104477611943</v>
      </c>
      <c r="I61" s="22">
        <f t="shared" si="1"/>
        <v>107.71929824561403</v>
      </c>
      <c r="J61" s="22">
        <f t="shared" si="1"/>
        <v>114.06779661016948</v>
      </c>
      <c r="K61" s="22">
        <f t="shared" si="1"/>
        <v>22.914285714285715</v>
      </c>
      <c r="L61" s="22">
        <f t="shared" si="1"/>
        <v>44.810126582278485</v>
      </c>
      <c r="M61" s="22">
        <f t="shared" si="1"/>
        <v>51.235955056179776</v>
      </c>
    </row>
    <row r="62" spans="1:13" s="25" customFormat="1" x14ac:dyDescent="0.55000000000000004">
      <c r="A62" s="23" t="s">
        <v>101</v>
      </c>
      <c r="B62" s="22"/>
      <c r="C62" s="22">
        <f t="shared" ref="C62:M62" si="2">C53/C52</f>
        <v>0.82352941176470584</v>
      </c>
      <c r="D62" s="22">
        <f t="shared" si="2"/>
        <v>0.83333333333333326</v>
      </c>
      <c r="E62" s="22">
        <f t="shared" si="2"/>
        <v>0.78571428571428581</v>
      </c>
      <c r="F62" s="22">
        <f t="shared" si="2"/>
        <v>0.78571428571428581</v>
      </c>
      <c r="G62" s="22">
        <f t="shared" si="2"/>
        <v>0.76923076923076916</v>
      </c>
      <c r="H62" s="22">
        <f t="shared" si="2"/>
        <v>0.87499999999999989</v>
      </c>
      <c r="I62" s="22">
        <f t="shared" si="2"/>
        <v>0.9</v>
      </c>
      <c r="J62" s="22">
        <f t="shared" si="2"/>
        <v>0.76923076923076916</v>
      </c>
      <c r="K62" s="22">
        <f t="shared" si="2"/>
        <v>0.30188679245283023</v>
      </c>
      <c r="L62" s="22">
        <f t="shared" si="2"/>
        <v>0.35294117647058826</v>
      </c>
      <c r="M62" s="22">
        <f t="shared" si="2"/>
        <v>0.41176470588235292</v>
      </c>
    </row>
    <row r="63" spans="1:13" s="25" customFormat="1" x14ac:dyDescent="0.55000000000000004">
      <c r="A63" s="23" t="s">
        <v>102</v>
      </c>
      <c r="B63" s="22"/>
      <c r="C63" s="22">
        <f t="shared" ref="C63:M63" si="3">C33/C31</f>
        <v>0.14285714285714285</v>
      </c>
      <c r="D63" s="22">
        <f t="shared" si="3"/>
        <v>0.14285714285714285</v>
      </c>
      <c r="E63" s="22">
        <f t="shared" si="3"/>
        <v>0.15</v>
      </c>
      <c r="F63" s="22">
        <f t="shared" si="3"/>
        <v>0.10526315789473684</v>
      </c>
      <c r="G63" s="22">
        <f t="shared" si="3"/>
        <v>0.10526315789473684</v>
      </c>
      <c r="H63" s="22">
        <f t="shared" si="3"/>
        <v>0.47368421052631576</v>
      </c>
      <c r="I63" s="22">
        <f t="shared" si="3"/>
        <v>5.5555555555555552E-2</v>
      </c>
      <c r="J63" s="22">
        <f t="shared" si="3"/>
        <v>0.1111111111111111</v>
      </c>
      <c r="K63" s="22">
        <f t="shared" si="3"/>
        <v>0.73333333333333328</v>
      </c>
      <c r="L63" s="22">
        <f t="shared" si="3"/>
        <v>0.5</v>
      </c>
      <c r="M63" s="22">
        <f t="shared" si="3"/>
        <v>0.5</v>
      </c>
    </row>
    <row r="64" spans="1:13" s="25" customFormat="1" x14ac:dyDescent="0.55000000000000004">
      <c r="A64" s="23" t="s">
        <v>103</v>
      </c>
      <c r="B64" s="22"/>
      <c r="C64" s="22">
        <f t="shared" ref="C64:M64" si="4">C34/C33</f>
        <v>294.66666666666669</v>
      </c>
      <c r="D64" s="22">
        <f t="shared" si="4"/>
        <v>293.66666666666669</v>
      </c>
      <c r="E64" s="22">
        <f t="shared" si="4"/>
        <v>247.33333333333334</v>
      </c>
      <c r="F64" s="22">
        <f t="shared" si="4"/>
        <v>353.5</v>
      </c>
      <c r="G64" s="22">
        <f t="shared" si="4"/>
        <v>340.5</v>
      </c>
      <c r="H64" s="22">
        <f t="shared" si="4"/>
        <v>47.777777777777779</v>
      </c>
      <c r="I64" s="22">
        <f t="shared" si="4"/>
        <v>614</v>
      </c>
      <c r="J64" s="22">
        <f t="shared" si="4"/>
        <v>336.5</v>
      </c>
      <c r="K64" s="22">
        <f t="shared" si="4"/>
        <v>72.909090909090907</v>
      </c>
      <c r="L64" s="22">
        <f t="shared" si="4"/>
        <v>212.4</v>
      </c>
      <c r="M64" s="22">
        <f t="shared" si="4"/>
        <v>182.4</v>
      </c>
    </row>
    <row r="65" spans="1:13" s="25" customFormat="1" x14ac:dyDescent="0.55000000000000004">
      <c r="A65" s="23" t="s">
        <v>104</v>
      </c>
      <c r="B65" s="22"/>
      <c r="C65" s="22">
        <f t="shared" ref="C65:M65" si="5">C35/C39</f>
        <v>2.6176470588235294</v>
      </c>
      <c r="D65" s="22">
        <f t="shared" si="5"/>
        <v>2.4705882352941178</v>
      </c>
      <c r="E65" s="22">
        <f t="shared" si="5"/>
        <v>2.3793103448275863</v>
      </c>
      <c r="F65" s="22">
        <f t="shared" si="5"/>
        <v>2.290322580645161</v>
      </c>
      <c r="G65" s="22">
        <f t="shared" si="5"/>
        <v>2.3000000000000003</v>
      </c>
      <c r="H65" s="22">
        <f t="shared" si="5"/>
        <v>1.8611111111111112</v>
      </c>
      <c r="I65" s="22">
        <f t="shared" si="5"/>
        <v>1.9655172413793105</v>
      </c>
      <c r="J65" s="22">
        <f t="shared" si="5"/>
        <v>2.1851851851851851</v>
      </c>
      <c r="K65" s="22">
        <f t="shared" si="5"/>
        <v>7.291666666666667</v>
      </c>
      <c r="L65" s="22">
        <f t="shared" si="5"/>
        <v>6.2368421052631584</v>
      </c>
      <c r="M65" s="22">
        <f t="shared" si="5"/>
        <v>4.5641025641025648</v>
      </c>
    </row>
    <row r="66" spans="1:13" s="25" customFormat="1" x14ac:dyDescent="0.55000000000000004">
      <c r="A66" s="23" t="s">
        <v>105</v>
      </c>
      <c r="B66" s="22"/>
      <c r="C66" s="22">
        <f t="shared" ref="C66:M66" si="6">C34/C52</f>
        <v>520</v>
      </c>
      <c r="D66" s="22">
        <f t="shared" si="6"/>
        <v>489.44444444444446</v>
      </c>
      <c r="E66" s="22">
        <f t="shared" si="6"/>
        <v>530</v>
      </c>
      <c r="F66" s="22">
        <f t="shared" si="6"/>
        <v>505.00000000000006</v>
      </c>
      <c r="G66" s="22">
        <f t="shared" si="6"/>
        <v>523.84615384615381</v>
      </c>
      <c r="H66" s="22">
        <f t="shared" si="6"/>
        <v>537.5</v>
      </c>
      <c r="I66" s="22">
        <f t="shared" si="6"/>
        <v>614</v>
      </c>
      <c r="J66" s="22">
        <f t="shared" si="6"/>
        <v>517.69230769230762</v>
      </c>
      <c r="K66" s="22">
        <f t="shared" si="6"/>
        <v>151.32075471698113</v>
      </c>
      <c r="L66" s="22">
        <f t="shared" si="6"/>
        <v>208.23529411764707</v>
      </c>
      <c r="M66" s="22">
        <f t="shared" si="6"/>
        <v>268.23529411764707</v>
      </c>
    </row>
    <row r="67" spans="1:13" s="24" customFormat="1" x14ac:dyDescent="0.55000000000000004">
      <c r="A67" s="23" t="s">
        <v>106</v>
      </c>
      <c r="B67" s="21"/>
      <c r="C67" s="22">
        <f>C30/C31</f>
        <v>20.761904761904763</v>
      </c>
      <c r="D67" s="22">
        <f t="shared" ref="D67:M67" si="7">D30/D31</f>
        <v>21.428571428571427</v>
      </c>
      <c r="E67" s="22">
        <f t="shared" si="7"/>
        <v>23.95</v>
      </c>
      <c r="F67" s="22">
        <f t="shared" si="7"/>
        <v>24.736842105263158</v>
      </c>
      <c r="G67" s="22">
        <f t="shared" si="7"/>
        <v>25.578947368421051</v>
      </c>
      <c r="H67" s="22">
        <f t="shared" si="7"/>
        <v>21.94736842105263</v>
      </c>
      <c r="I67" s="22">
        <f t="shared" si="7"/>
        <v>26.444444444444443</v>
      </c>
      <c r="J67" s="22">
        <f t="shared" si="7"/>
        <v>24</v>
      </c>
      <c r="K67" s="22">
        <f t="shared" si="7"/>
        <v>72.466666666666669</v>
      </c>
      <c r="L67" s="22">
        <f t="shared" si="7"/>
        <v>135.69999999999999</v>
      </c>
      <c r="M67" s="22">
        <f t="shared" si="7"/>
        <v>112.1</v>
      </c>
    </row>
    <row r="68" spans="1:13" s="24" customFormat="1" x14ac:dyDescent="0.55000000000000004">
      <c r="A68" s="23" t="s">
        <v>107</v>
      </c>
      <c r="B68" s="21"/>
      <c r="C68" s="22">
        <f>C52/C35</f>
        <v>0.19101123595505617</v>
      </c>
      <c r="D68" s="22">
        <f t="shared" ref="D68:M68" si="8">D52/D35</f>
        <v>0.21428571428571427</v>
      </c>
      <c r="E68" s="22">
        <f t="shared" si="8"/>
        <v>0.20289855072463767</v>
      </c>
      <c r="F68" s="22">
        <f t="shared" si="8"/>
        <v>0.19718309859154928</v>
      </c>
      <c r="G68" s="22">
        <f t="shared" si="8"/>
        <v>0.18840579710144928</v>
      </c>
      <c r="H68" s="22">
        <f t="shared" si="8"/>
        <v>0.11940298507462686</v>
      </c>
      <c r="I68" s="22">
        <f t="shared" si="8"/>
        <v>0.17543859649122806</v>
      </c>
      <c r="J68" s="22">
        <f t="shared" si="8"/>
        <v>0.22033898305084745</v>
      </c>
      <c r="K68" s="22">
        <f t="shared" si="8"/>
        <v>0.15142857142857141</v>
      </c>
      <c r="L68" s="22">
        <f t="shared" si="8"/>
        <v>0.2151898734177215</v>
      </c>
      <c r="M68" s="22">
        <f t="shared" si="8"/>
        <v>0.19101123595505617</v>
      </c>
    </row>
  </sheetData>
  <mergeCells count="2">
    <mergeCell ref="B7:B8"/>
    <mergeCell ref="A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Bulk Rock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Andrea L. Rizzo</cp:lastModifiedBy>
  <dcterms:created xsi:type="dcterms:W3CDTF">2022-01-18T22:11:31Z</dcterms:created>
  <dcterms:modified xsi:type="dcterms:W3CDTF">2022-03-07T11:16:58Z</dcterms:modified>
</cp:coreProperties>
</file>