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dmin\Desktop\RADOVI\PROOF 2023\17 October 2023\applsci-2510269 - CONV 1\"/>
    </mc:Choice>
  </mc:AlternateContent>
  <xr:revisionPtr revIDLastSave="0" documentId="13_ncr:1_{1FF42543-B4AE-4E10-B438-C6CE7F955308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key words" sheetId="5" r:id="rId1"/>
    <sheet name="searched phrases" sheetId="6" r:id="rId2"/>
    <sheet name="chart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7" l="1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B37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B38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B39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B40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B41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B35" i="7"/>
  <c r="B62" i="6"/>
  <c r="C62" i="6"/>
  <c r="B63" i="6"/>
  <c r="C63" i="6"/>
  <c r="B64" i="6"/>
  <c r="C64" i="6"/>
  <c r="B65" i="6"/>
  <c r="C65" i="6"/>
  <c r="B66" i="6"/>
  <c r="C66" i="6"/>
  <c r="B67" i="6"/>
  <c r="C67" i="6"/>
  <c r="B68" i="6"/>
  <c r="C68" i="6"/>
  <c r="B69" i="6"/>
  <c r="C69" i="6"/>
  <c r="B70" i="6"/>
  <c r="C70" i="6"/>
  <c r="B71" i="6"/>
  <c r="C71" i="6"/>
  <c r="B72" i="6"/>
  <c r="C72" i="6"/>
  <c r="B73" i="6"/>
  <c r="C73" i="6"/>
  <c r="B74" i="6"/>
  <c r="C74" i="6"/>
  <c r="C61" i="6"/>
  <c r="B61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B54" i="6"/>
  <c r="C54" i="6"/>
  <c r="D54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B55" i="6"/>
  <c r="C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B42" i="6"/>
  <c r="G4" i="5"/>
  <c r="F4" i="5"/>
  <c r="D4" i="5"/>
</calcChain>
</file>

<file path=xl/sharedStrings.xml><?xml version="1.0" encoding="utf-8"?>
<sst xmlns="http://schemas.openxmlformats.org/spreadsheetml/2006/main" count="160" uniqueCount="81">
  <si>
    <t>"image classification"</t>
  </si>
  <si>
    <t>WOS</t>
  </si>
  <si>
    <t>SCOPUS</t>
  </si>
  <si>
    <t>"image classification" AND "RGB"</t>
  </si>
  <si>
    <t>"image classification" AND "RGB" AND "UAV"</t>
  </si>
  <si>
    <t>"image classification" AND "UAV"</t>
  </si>
  <si>
    <t>"UAV"</t>
  </si>
  <si>
    <t>"drone"</t>
  </si>
  <si>
    <t>"UAS"</t>
  </si>
  <si>
    <t>"unmanned aerial vehicle"</t>
  </si>
  <si>
    <t>"unmanned aerial system"</t>
  </si>
  <si>
    <t>"RPAS"</t>
  </si>
  <si>
    <t>"MAV"</t>
  </si>
  <si>
    <t>"RGB"</t>
  </si>
  <si>
    <t>"multispectral"</t>
  </si>
  <si>
    <t>"RGB" AND "UAV" AND "image classification"</t>
  </si>
  <si>
    <t>"RGB" AND "UAV"</t>
  </si>
  <si>
    <t>"multispectral" AND "UAV"</t>
  </si>
  <si>
    <t>"multispectral" AND "UAV" AND "image classification"</t>
  </si>
  <si>
    <t>"RGB" AND "drone" AND "image classification"</t>
  </si>
  <si>
    <t>"RGB" AND "drone"</t>
  </si>
  <si>
    <t>"multispectral" AND "drone"</t>
  </si>
  <si>
    <t>"multispectral" AND "drone" AND "image classification"</t>
  </si>
  <si>
    <t>"RGB" AND "UAS" AND "image classification"</t>
  </si>
  <si>
    <t>"RGB" AND "UAS"</t>
  </si>
  <si>
    <t>"RGB" AND "unmanned aerial vehicle" AND "image classification"</t>
  </si>
  <si>
    <t>"multispectral" AND "UAS"</t>
  </si>
  <si>
    <t>"multispectral" AND "UAS" AND "image classification"</t>
  </si>
  <si>
    <t>"RGB" AND "unmanned aerial vehicle"</t>
  </si>
  <si>
    <t>"multispectral" AND "unmanned aerial vehicle"</t>
  </si>
  <si>
    <t>"multispectral" AND "unmanned aerial vehicle" AND "image classification"</t>
  </si>
  <si>
    <t>"RGB" AND "image classification"</t>
  </si>
  <si>
    <t>"multispectral" AND "image classification"</t>
  </si>
  <si>
    <t>"hyperspectral"</t>
  </si>
  <si>
    <t>Key word (range 2000 - 2020)</t>
  </si>
  <si>
    <t>conf</t>
  </si>
  <si>
    <t>journal</t>
  </si>
  <si>
    <t>all</t>
  </si>
  <si>
    <t>conf - conference paper + confernce review</t>
  </si>
  <si>
    <t>journal - articles + review</t>
  </si>
  <si>
    <t>"image classification" AND "drone"</t>
  </si>
  <si>
    <t>"image classification" AND "UAS"</t>
  </si>
  <si>
    <t>"image classification" AND "unmanned aerial vehicle"</t>
  </si>
  <si>
    <t>"image classification" AND "RGB" AND "drone"</t>
  </si>
  <si>
    <t>"image classification" AND "RGB" AND "UAS"</t>
  </si>
  <si>
    <t>"image classification" AND "RGB" AND "unmanned aerial vehicle"</t>
  </si>
  <si>
    <t>Key word</t>
  </si>
  <si>
    <t>*** multispectral = multispecral + hyperspectral</t>
  </si>
  <si>
    <t>Keywords, drone represent drone OR UAV OR UAS OR RPAS OR MAV OR unmanned aerial vehicle OR unmanned aerial systém</t>
  </si>
  <si>
    <t>image classification AND drone</t>
  </si>
  <si>
    <t>image classification AND drone AND RGB</t>
  </si>
  <si>
    <t>deep learning AND drone</t>
  </si>
  <si>
    <t>deep learning AND drone AND RGB</t>
  </si>
  <si>
    <t>maximum likelihood AND drone</t>
  </si>
  <si>
    <t>maximum likelihood AND drone AND RGB</t>
  </si>
  <si>
    <t>support vector machine AND drone</t>
  </si>
  <si>
    <t>support vector machine AND drone AND RGB</t>
  </si>
  <si>
    <t>random trees* AND drone</t>
  </si>
  <si>
    <t>random trees* AND drone AND RGB</t>
  </si>
  <si>
    <t>iso cluster* AND drone</t>
  </si>
  <si>
    <t>iso cluster* AND drone AND RGB</t>
  </si>
  <si>
    <t>SVM* AND drone</t>
  </si>
  <si>
    <t>SVM* AND drone AND RGB</t>
  </si>
  <si>
    <t>SVM* = SVM OR support vector machine</t>
  </si>
  <si>
    <t>random trees* = random tree or random trees</t>
  </si>
  <si>
    <t>iso cluster* = iso cluster OR isodata</t>
  </si>
  <si>
    <t>SCOPUS + WOS</t>
  </si>
  <si>
    <t>Celkem 2000 - 2022</t>
  </si>
  <si>
    <t>Celkem</t>
  </si>
  <si>
    <t>drone AND image classification AND deep learning</t>
  </si>
  <si>
    <t>drone AND image classification AND deep learning AND RGB</t>
  </si>
  <si>
    <t>drone AND image classification AND maximum likelihood</t>
  </si>
  <si>
    <t>drone AND image classification AND maximum likelihood AND RGB</t>
  </si>
  <si>
    <t>drone AND image classification AND SVM*</t>
  </si>
  <si>
    <t>drone AND image classification AND SVM* AND RGB</t>
  </si>
  <si>
    <t>drone AND image classification AND random trees*</t>
  </si>
  <si>
    <t>drone AND image classification AND random trees* AND RGB</t>
  </si>
  <si>
    <t>drone AND image classification AND iso cluster*</t>
  </si>
  <si>
    <t>drone AND image classification AND iso cluster* AND RGB</t>
  </si>
  <si>
    <t>WOS + SCOPUS</t>
  </si>
  <si>
    <t>Supplementary File S1. The results of searches in the WoS and Scopus databases during the literature review phase.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</si>
</sst>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Searched phrases in SCOPUS and</a:t>
            </a:r>
            <a:r>
              <a:rPr lang="cs-CZ" baseline="0"/>
              <a:t> WOS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609769104084538E-2"/>
          <c:y val="8.1073773152538692E-2"/>
          <c:w val="0.90896348723267373"/>
          <c:h val="0.63744760375721121"/>
        </c:manualLayout>
      </c:layout>
      <c:lineChart>
        <c:grouping val="standard"/>
        <c:varyColors val="0"/>
        <c:ser>
          <c:idx val="0"/>
          <c:order val="0"/>
          <c:tx>
            <c:strRef>
              <c:f>chart!$A$35</c:f>
              <c:strCache>
                <c:ptCount val="1"/>
                <c:pt idx="0">
                  <c:v>drone AND image classification AND deep learning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chart!$B$35:$X$35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</c:v>
                </c:pt>
                <c:pt idx="16">
                  <c:v>33</c:v>
                </c:pt>
                <c:pt idx="17">
                  <c:v>72</c:v>
                </c:pt>
                <c:pt idx="18">
                  <c:v>260</c:v>
                </c:pt>
                <c:pt idx="19">
                  <c:v>579</c:v>
                </c:pt>
                <c:pt idx="20">
                  <c:v>1118</c:v>
                </c:pt>
                <c:pt idx="21">
                  <c:v>1741</c:v>
                </c:pt>
                <c:pt idx="22">
                  <c:v>2944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FE-42FA-9441-6CE24A09B062}"/>
            </c:ext>
          </c:extLst>
        </c:ser>
        <c:ser>
          <c:idx val="1"/>
          <c:order val="1"/>
          <c:tx>
            <c:strRef>
              <c:f>chart!$A$36</c:f>
              <c:strCache>
                <c:ptCount val="1"/>
                <c:pt idx="0">
                  <c:v>drone AND image classification AND deep learning AND RGB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chart!$B$36:$X$36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8</c:v>
                </c:pt>
                <c:pt idx="17">
                  <c:v>8</c:v>
                </c:pt>
                <c:pt idx="18">
                  <c:v>44</c:v>
                </c:pt>
                <c:pt idx="19">
                  <c:v>99</c:v>
                </c:pt>
                <c:pt idx="20">
                  <c:v>242</c:v>
                </c:pt>
                <c:pt idx="21">
                  <c:v>347</c:v>
                </c:pt>
                <c:pt idx="22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FE-42FA-9441-6CE24A09B062}"/>
            </c:ext>
          </c:extLst>
        </c:ser>
        <c:ser>
          <c:idx val="2"/>
          <c:order val="2"/>
          <c:tx>
            <c:strRef>
              <c:f>chart!$A$37</c:f>
              <c:strCache>
                <c:ptCount val="1"/>
                <c:pt idx="0">
                  <c:v>drone AND image classification AND maximum likelihood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chart!$B$37:$X$37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10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10</c:v>
                </c:pt>
                <c:pt idx="16">
                  <c:v>19</c:v>
                </c:pt>
                <c:pt idx="17">
                  <c:v>34</c:v>
                </c:pt>
                <c:pt idx="18">
                  <c:v>44</c:v>
                </c:pt>
                <c:pt idx="19">
                  <c:v>79</c:v>
                </c:pt>
                <c:pt idx="20">
                  <c:v>99</c:v>
                </c:pt>
                <c:pt idx="21">
                  <c:v>127</c:v>
                </c:pt>
                <c:pt idx="22">
                  <c:v>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FE-42FA-9441-6CE24A09B062}"/>
            </c:ext>
          </c:extLst>
        </c:ser>
        <c:ser>
          <c:idx val="3"/>
          <c:order val="3"/>
          <c:tx>
            <c:strRef>
              <c:f>chart!$A$38</c:f>
              <c:strCache>
                <c:ptCount val="1"/>
                <c:pt idx="0">
                  <c:v>drone AND image classification AND maximum likelihood AND RGB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chart!$B$38:$X$38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1</c:v>
                </c:pt>
                <c:pt idx="17">
                  <c:v>8</c:v>
                </c:pt>
                <c:pt idx="18">
                  <c:v>5</c:v>
                </c:pt>
                <c:pt idx="19">
                  <c:v>15</c:v>
                </c:pt>
                <c:pt idx="20">
                  <c:v>23</c:v>
                </c:pt>
                <c:pt idx="21">
                  <c:v>25</c:v>
                </c:pt>
                <c:pt idx="22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FE-42FA-9441-6CE24A09B062}"/>
            </c:ext>
          </c:extLst>
        </c:ser>
        <c:ser>
          <c:idx val="4"/>
          <c:order val="4"/>
          <c:tx>
            <c:strRef>
              <c:f>chart!$A$39</c:f>
              <c:strCache>
                <c:ptCount val="1"/>
                <c:pt idx="0">
                  <c:v>drone AND image classification AND SVM*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chart!$B$39:$X$39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6</c:v>
                </c:pt>
                <c:pt idx="12">
                  <c:v>16</c:v>
                </c:pt>
                <c:pt idx="13">
                  <c:v>18</c:v>
                </c:pt>
                <c:pt idx="14">
                  <c:v>25</c:v>
                </c:pt>
                <c:pt idx="15">
                  <c:v>44</c:v>
                </c:pt>
                <c:pt idx="16">
                  <c:v>96</c:v>
                </c:pt>
                <c:pt idx="17">
                  <c:v>146</c:v>
                </c:pt>
                <c:pt idx="18">
                  <c:v>275</c:v>
                </c:pt>
                <c:pt idx="19">
                  <c:v>515</c:v>
                </c:pt>
                <c:pt idx="20">
                  <c:v>708</c:v>
                </c:pt>
                <c:pt idx="21">
                  <c:v>965</c:v>
                </c:pt>
                <c:pt idx="22">
                  <c:v>1330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0FE-42FA-9441-6CE24A09B062}"/>
            </c:ext>
          </c:extLst>
        </c:ser>
        <c:ser>
          <c:idx val="5"/>
          <c:order val="5"/>
          <c:tx>
            <c:strRef>
              <c:f>chart!$A$40</c:f>
              <c:strCache>
                <c:ptCount val="1"/>
                <c:pt idx="0">
                  <c:v>drone AND image classification AND SVM* AND RGB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chart!$B$40:$X$40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2</c:v>
                </c:pt>
                <c:pt idx="15">
                  <c:v>4</c:v>
                </c:pt>
                <c:pt idx="16">
                  <c:v>8</c:v>
                </c:pt>
                <c:pt idx="17">
                  <c:v>19</c:v>
                </c:pt>
                <c:pt idx="18">
                  <c:v>37</c:v>
                </c:pt>
                <c:pt idx="19">
                  <c:v>60</c:v>
                </c:pt>
                <c:pt idx="20">
                  <c:v>137</c:v>
                </c:pt>
                <c:pt idx="21">
                  <c:v>195</c:v>
                </c:pt>
                <c:pt idx="22">
                  <c:v>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0FE-42FA-9441-6CE24A09B062}"/>
            </c:ext>
          </c:extLst>
        </c:ser>
        <c:ser>
          <c:idx val="6"/>
          <c:order val="6"/>
          <c:tx>
            <c:strRef>
              <c:f>chart!$A$41</c:f>
              <c:strCache>
                <c:ptCount val="1"/>
                <c:pt idx="0">
                  <c:v>drone AND image classification AND random trees*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chart!$B$41:$X$41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0FE-42FA-9441-6CE24A09B062}"/>
            </c:ext>
          </c:extLst>
        </c:ser>
        <c:ser>
          <c:idx val="7"/>
          <c:order val="7"/>
          <c:tx>
            <c:strRef>
              <c:f>chart!$A$42</c:f>
              <c:strCache>
                <c:ptCount val="1"/>
                <c:pt idx="0">
                  <c:v>drone AND image classification AND random trees* AND RGB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chart!$B$42:$X$42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0FE-42FA-9441-6CE24A09B062}"/>
            </c:ext>
          </c:extLst>
        </c:ser>
        <c:ser>
          <c:idx val="8"/>
          <c:order val="8"/>
          <c:tx>
            <c:strRef>
              <c:f>chart!$A$43</c:f>
              <c:strCache>
                <c:ptCount val="1"/>
                <c:pt idx="0">
                  <c:v>drone AND image classification AND iso cluster*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chart!$B$43:$X$43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15</c:v>
                </c:pt>
                <c:pt idx="20">
                  <c:v>13</c:v>
                </c:pt>
                <c:pt idx="21">
                  <c:v>20</c:v>
                </c:pt>
                <c:pt idx="22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0FE-42FA-9441-6CE24A09B062}"/>
            </c:ext>
          </c:extLst>
        </c:ser>
        <c:ser>
          <c:idx val="9"/>
          <c:order val="9"/>
          <c:tx>
            <c:strRef>
              <c:f>chart!$A$44</c:f>
              <c:strCache>
                <c:ptCount val="1"/>
                <c:pt idx="0">
                  <c:v>drone AND image classification AND iso cluster* AND RGB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chart!$B$34:$X$34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chart!$B$44:$X$44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0FE-42FA-9441-6CE24A09B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969919"/>
        <c:axId val="604377375"/>
      </c:lineChart>
      <c:catAx>
        <c:axId val="6039699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377375"/>
        <c:crosses val="autoZero"/>
        <c:auto val="1"/>
        <c:lblAlgn val="ctr"/>
        <c:lblOffset val="100"/>
        <c:noMultiLvlLbl val="0"/>
      </c:catAx>
      <c:valAx>
        <c:axId val="604377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number of records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969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1414020</xdr:colOff>
      <xdr:row>45</xdr:row>
      <xdr:rowOff>111158</xdr:rowOff>
    </xdr:from>
    <xdr:to>
      <xdr:col>23</xdr:col>
      <xdr:colOff>294588</xdr:colOff>
      <xdr:row>76</xdr:row>
      <xdr:rowOff>137474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B1AE311-ED19-00BB-CB4F-CF647F97A8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4DB7B-9DED-49F2-BFA7-EFFEC248391C}">
  <dimension ref="B2:J49"/>
  <sheetViews>
    <sheetView topLeftCell="A21" workbookViewId="0">
      <selection activeCell="B13" sqref="B13"/>
    </sheetView>
  </sheetViews>
  <sheetFormatPr defaultRowHeight="14.4" x14ac:dyDescent="0.3"/>
  <cols>
    <col min="2" max="2" width="70" bestFit="1" customWidth="1"/>
  </cols>
  <sheetData>
    <row r="2" spans="2:10" x14ac:dyDescent="0.3">
      <c r="B2" t="s">
        <v>34</v>
      </c>
      <c r="C2" s="4" t="s">
        <v>1</v>
      </c>
      <c r="D2" s="4"/>
      <c r="E2" s="4"/>
      <c r="F2" s="4" t="s">
        <v>2</v>
      </c>
      <c r="G2" s="4"/>
      <c r="H2" s="4"/>
    </row>
    <row r="3" spans="2:10" x14ac:dyDescent="0.3">
      <c r="C3" s="2" t="s">
        <v>35</v>
      </c>
      <c r="D3" s="2" t="s">
        <v>36</v>
      </c>
      <c r="E3" s="2" t="s">
        <v>37</v>
      </c>
      <c r="F3" s="2" t="s">
        <v>35</v>
      </c>
      <c r="G3" s="2" t="s">
        <v>36</v>
      </c>
      <c r="H3" s="2" t="s">
        <v>37</v>
      </c>
      <c r="J3" t="s">
        <v>38</v>
      </c>
    </row>
    <row r="4" spans="2:10" x14ac:dyDescent="0.3">
      <c r="B4" s="1" t="s">
        <v>0</v>
      </c>
      <c r="C4" s="2">
        <v>9440</v>
      </c>
      <c r="D4" s="2">
        <f>10015+181</f>
        <v>10196</v>
      </c>
      <c r="E4" s="2">
        <v>19307</v>
      </c>
      <c r="F4" s="2">
        <f>22279+622</f>
        <v>22901</v>
      </c>
      <c r="G4" s="2">
        <f>19615+338</f>
        <v>19953</v>
      </c>
      <c r="H4" s="2">
        <v>43367</v>
      </c>
      <c r="J4" t="s">
        <v>39</v>
      </c>
    </row>
    <row r="5" spans="2:10" x14ac:dyDescent="0.3">
      <c r="B5" s="1" t="s">
        <v>3</v>
      </c>
      <c r="C5" s="2">
        <v>139</v>
      </c>
      <c r="D5" s="2">
        <v>163</v>
      </c>
      <c r="E5" s="2">
        <v>296</v>
      </c>
      <c r="F5" s="2">
        <v>397</v>
      </c>
      <c r="G5" s="2">
        <v>336</v>
      </c>
      <c r="H5" s="2">
        <v>748</v>
      </c>
    </row>
    <row r="6" spans="2:10" x14ac:dyDescent="0.3">
      <c r="B6" s="1" t="s">
        <v>5</v>
      </c>
      <c r="C6" s="2">
        <v>103</v>
      </c>
      <c r="D6" s="2">
        <v>49</v>
      </c>
      <c r="E6" s="2">
        <v>147</v>
      </c>
      <c r="F6" s="2">
        <v>175</v>
      </c>
      <c r="G6" s="2">
        <v>253</v>
      </c>
      <c r="H6" s="2">
        <v>435</v>
      </c>
    </row>
    <row r="7" spans="2:10" x14ac:dyDescent="0.3">
      <c r="B7" s="1" t="s">
        <v>40</v>
      </c>
      <c r="C7" s="2">
        <v>9</v>
      </c>
      <c r="D7" s="2">
        <v>31</v>
      </c>
      <c r="E7" s="2">
        <v>38</v>
      </c>
      <c r="F7" s="2">
        <v>330</v>
      </c>
      <c r="G7" s="2">
        <v>139</v>
      </c>
      <c r="H7" s="2">
        <v>470</v>
      </c>
    </row>
    <row r="8" spans="2:10" x14ac:dyDescent="0.3">
      <c r="B8" s="1" t="s">
        <v>41</v>
      </c>
      <c r="C8" s="2">
        <v>3</v>
      </c>
      <c r="D8" s="2">
        <v>18</v>
      </c>
      <c r="E8" s="2">
        <v>20</v>
      </c>
      <c r="F8" s="2">
        <v>13</v>
      </c>
      <c r="G8" s="2">
        <v>45</v>
      </c>
      <c r="H8" s="2">
        <v>59</v>
      </c>
    </row>
    <row r="9" spans="2:10" x14ac:dyDescent="0.3">
      <c r="B9" s="1" t="s">
        <v>42</v>
      </c>
      <c r="C9" s="2">
        <v>22</v>
      </c>
      <c r="D9" s="2">
        <v>69</v>
      </c>
      <c r="E9" s="2">
        <v>87</v>
      </c>
      <c r="F9" s="2">
        <v>160</v>
      </c>
      <c r="G9" s="2">
        <v>253</v>
      </c>
      <c r="H9" s="2">
        <v>420</v>
      </c>
    </row>
    <row r="10" spans="2:10" x14ac:dyDescent="0.3">
      <c r="B10" s="1" t="s">
        <v>4</v>
      </c>
      <c r="C10" s="2">
        <v>3</v>
      </c>
      <c r="D10" s="2">
        <v>21</v>
      </c>
      <c r="E10" s="2">
        <v>22</v>
      </c>
      <c r="F10" s="2">
        <v>17</v>
      </c>
      <c r="G10" s="2">
        <v>42</v>
      </c>
      <c r="H10" s="2">
        <v>60</v>
      </c>
    </row>
    <row r="11" spans="2:10" x14ac:dyDescent="0.3">
      <c r="B11" s="1" t="s">
        <v>43</v>
      </c>
      <c r="C11" s="2">
        <v>1</v>
      </c>
      <c r="D11" s="2">
        <v>5</v>
      </c>
      <c r="E11" s="2">
        <v>6</v>
      </c>
      <c r="F11" s="2">
        <v>3</v>
      </c>
      <c r="G11" s="2">
        <v>9</v>
      </c>
      <c r="H11" s="2">
        <v>12</v>
      </c>
    </row>
    <row r="12" spans="2:10" x14ac:dyDescent="0.3">
      <c r="B12" s="1" t="s">
        <v>44</v>
      </c>
      <c r="C12" s="2">
        <v>0</v>
      </c>
      <c r="D12" s="2">
        <v>5</v>
      </c>
      <c r="E12" s="2">
        <v>5</v>
      </c>
      <c r="F12" s="2">
        <v>1</v>
      </c>
      <c r="G12" s="2">
        <v>6</v>
      </c>
      <c r="H12" s="2">
        <v>7</v>
      </c>
    </row>
    <row r="13" spans="2:10" x14ac:dyDescent="0.3">
      <c r="B13" s="1" t="s">
        <v>45</v>
      </c>
      <c r="C13" s="2">
        <v>3</v>
      </c>
      <c r="D13" s="2">
        <v>11</v>
      </c>
      <c r="E13" s="2">
        <v>12</v>
      </c>
      <c r="F13" s="2">
        <v>13</v>
      </c>
      <c r="G13" s="2">
        <v>39</v>
      </c>
      <c r="H13" s="2">
        <v>53</v>
      </c>
    </row>
    <row r="17" spans="2:6" x14ac:dyDescent="0.3">
      <c r="B17" t="s">
        <v>46</v>
      </c>
      <c r="C17" t="s">
        <v>1</v>
      </c>
      <c r="D17" t="s">
        <v>2</v>
      </c>
    </row>
    <row r="18" spans="2:6" x14ac:dyDescent="0.3">
      <c r="B18" s="1" t="s">
        <v>6</v>
      </c>
      <c r="C18">
        <v>28423</v>
      </c>
      <c r="D18">
        <v>57575</v>
      </c>
    </row>
    <row r="19" spans="2:6" x14ac:dyDescent="0.3">
      <c r="B19" s="1" t="s">
        <v>7</v>
      </c>
      <c r="C19">
        <v>8308</v>
      </c>
      <c r="D19">
        <v>19923</v>
      </c>
    </row>
    <row r="20" spans="2:6" x14ac:dyDescent="0.3">
      <c r="B20" s="1" t="s">
        <v>8</v>
      </c>
      <c r="C20">
        <v>6673</v>
      </c>
      <c r="D20">
        <v>9839</v>
      </c>
    </row>
    <row r="21" spans="2:6" x14ac:dyDescent="0.3">
      <c r="B21" s="1" t="s">
        <v>9</v>
      </c>
      <c r="C21">
        <v>15480</v>
      </c>
      <c r="D21">
        <v>53445</v>
      </c>
    </row>
    <row r="22" spans="2:6" x14ac:dyDescent="0.3">
      <c r="B22" s="1" t="s">
        <v>10</v>
      </c>
      <c r="C22">
        <v>942</v>
      </c>
      <c r="D22">
        <v>3391</v>
      </c>
    </row>
    <row r="23" spans="2:6" x14ac:dyDescent="0.3">
      <c r="B23" s="1" t="s">
        <v>11</v>
      </c>
      <c r="C23">
        <v>657</v>
      </c>
      <c r="D23">
        <v>937</v>
      </c>
    </row>
    <row r="24" spans="2:6" x14ac:dyDescent="0.3">
      <c r="B24" s="1" t="s">
        <v>12</v>
      </c>
      <c r="C24">
        <v>2476</v>
      </c>
      <c r="D24">
        <v>6692</v>
      </c>
    </row>
    <row r="28" spans="2:6" x14ac:dyDescent="0.3">
      <c r="B28" t="s">
        <v>46</v>
      </c>
      <c r="C28" t="s">
        <v>1</v>
      </c>
      <c r="D28" t="s">
        <v>2</v>
      </c>
      <c r="F28" t="s">
        <v>47</v>
      </c>
    </row>
    <row r="29" spans="2:6" x14ac:dyDescent="0.3">
      <c r="B29" s="1" t="s">
        <v>13</v>
      </c>
      <c r="C29">
        <v>24084</v>
      </c>
      <c r="D29">
        <v>33801</v>
      </c>
    </row>
    <row r="30" spans="2:6" x14ac:dyDescent="0.3">
      <c r="B30" s="1" t="s">
        <v>14</v>
      </c>
      <c r="C30">
        <v>23618</v>
      </c>
      <c r="D30">
        <v>35996</v>
      </c>
    </row>
    <row r="31" spans="2:6" x14ac:dyDescent="0.3">
      <c r="B31" s="1" t="s">
        <v>33</v>
      </c>
      <c r="C31">
        <v>33193</v>
      </c>
      <c r="D31">
        <v>41221</v>
      </c>
    </row>
    <row r="32" spans="2:6" x14ac:dyDescent="0.3">
      <c r="B32" s="1" t="s">
        <v>16</v>
      </c>
      <c r="C32">
        <v>708</v>
      </c>
      <c r="D32">
        <v>1020</v>
      </c>
    </row>
    <row r="33" spans="2:4" x14ac:dyDescent="0.3">
      <c r="B33" s="1" t="s">
        <v>17</v>
      </c>
      <c r="C33">
        <v>1381</v>
      </c>
      <c r="D33">
        <v>2003</v>
      </c>
    </row>
    <row r="34" spans="2:4" x14ac:dyDescent="0.3">
      <c r="B34" s="1" t="s">
        <v>20</v>
      </c>
      <c r="C34">
        <v>152</v>
      </c>
      <c r="D34">
        <v>271</v>
      </c>
    </row>
    <row r="35" spans="2:4" x14ac:dyDescent="0.3">
      <c r="B35" s="1" t="s">
        <v>21</v>
      </c>
      <c r="C35">
        <v>244</v>
      </c>
      <c r="D35">
        <v>586</v>
      </c>
    </row>
    <row r="36" spans="2:4" x14ac:dyDescent="0.3">
      <c r="B36" s="1" t="s">
        <v>24</v>
      </c>
      <c r="C36">
        <v>108</v>
      </c>
      <c r="D36">
        <v>143</v>
      </c>
    </row>
    <row r="37" spans="2:4" x14ac:dyDescent="0.3">
      <c r="B37" s="1" t="s">
        <v>26</v>
      </c>
      <c r="C37">
        <v>285</v>
      </c>
      <c r="D37">
        <v>354</v>
      </c>
    </row>
    <row r="38" spans="2:4" x14ac:dyDescent="0.3">
      <c r="B38" s="1" t="s">
        <v>28</v>
      </c>
      <c r="C38">
        <v>425</v>
      </c>
      <c r="D38">
        <v>955</v>
      </c>
    </row>
    <row r="39" spans="2:4" x14ac:dyDescent="0.3">
      <c r="B39" s="1" t="s">
        <v>29</v>
      </c>
      <c r="C39">
        <v>852</v>
      </c>
      <c r="D39">
        <v>1859</v>
      </c>
    </row>
    <row r="40" spans="2:4" x14ac:dyDescent="0.3">
      <c r="B40" s="1" t="s">
        <v>31</v>
      </c>
      <c r="C40">
        <v>306</v>
      </c>
      <c r="D40">
        <v>797</v>
      </c>
    </row>
    <row r="41" spans="2:4" x14ac:dyDescent="0.3">
      <c r="B41" s="1" t="s">
        <v>32</v>
      </c>
      <c r="C41">
        <v>3927</v>
      </c>
      <c r="D41">
        <v>7195</v>
      </c>
    </row>
    <row r="42" spans="2:4" x14ac:dyDescent="0.3">
      <c r="B42" s="1" t="s">
        <v>15</v>
      </c>
      <c r="C42">
        <v>23</v>
      </c>
      <c r="D42">
        <v>66</v>
      </c>
    </row>
    <row r="43" spans="2:4" x14ac:dyDescent="0.3">
      <c r="B43" s="1" t="s">
        <v>18</v>
      </c>
      <c r="C43">
        <v>40</v>
      </c>
      <c r="D43">
        <v>102</v>
      </c>
    </row>
    <row r="44" spans="2:4" x14ac:dyDescent="0.3">
      <c r="B44" s="1" t="s">
        <v>19</v>
      </c>
      <c r="C44">
        <v>6</v>
      </c>
      <c r="D44">
        <v>14</v>
      </c>
    </row>
    <row r="45" spans="2:4" x14ac:dyDescent="0.3">
      <c r="B45" s="1" t="s">
        <v>22</v>
      </c>
      <c r="C45">
        <v>10</v>
      </c>
      <c r="D45">
        <v>28</v>
      </c>
    </row>
    <row r="46" spans="2:4" x14ac:dyDescent="0.3">
      <c r="B46" s="1" t="s">
        <v>23</v>
      </c>
      <c r="C46">
        <v>5</v>
      </c>
      <c r="D46">
        <v>7</v>
      </c>
    </row>
    <row r="47" spans="2:4" x14ac:dyDescent="0.3">
      <c r="B47" s="1" t="s">
        <v>27</v>
      </c>
      <c r="C47">
        <v>8</v>
      </c>
      <c r="D47">
        <v>20</v>
      </c>
    </row>
    <row r="48" spans="2:4" x14ac:dyDescent="0.3">
      <c r="B48" s="1" t="s">
        <v>25</v>
      </c>
      <c r="C48">
        <v>13</v>
      </c>
      <c r="D48">
        <v>60</v>
      </c>
    </row>
    <row r="49" spans="2:4" x14ac:dyDescent="0.3">
      <c r="B49" s="1" t="s">
        <v>30</v>
      </c>
      <c r="C49">
        <v>26</v>
      </c>
      <c r="D49">
        <v>97</v>
      </c>
    </row>
  </sheetData>
  <mergeCells count="2">
    <mergeCell ref="C2:E2"/>
    <mergeCell ref="F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CAE9C-E0B4-49D8-A19F-A1DC78A85718}">
  <dimension ref="A1:X74"/>
  <sheetViews>
    <sheetView workbookViewId="0">
      <selection activeCell="O72" sqref="O72"/>
    </sheetView>
  </sheetViews>
  <sheetFormatPr defaultRowHeight="14.4" x14ac:dyDescent="0.3"/>
  <cols>
    <col min="1" max="1" width="51.44140625" bestFit="1" customWidth="1"/>
    <col min="2" max="24" width="7.109375" customWidth="1"/>
  </cols>
  <sheetData>
    <row r="1" spans="1:24" x14ac:dyDescent="0.3">
      <c r="A1" t="s">
        <v>48</v>
      </c>
    </row>
    <row r="2" spans="1:24" x14ac:dyDescent="0.3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3">
      <c r="B3">
        <v>2000</v>
      </c>
      <c r="C3">
        <v>2001</v>
      </c>
      <c r="D3">
        <v>2002</v>
      </c>
      <c r="E3">
        <v>2003</v>
      </c>
      <c r="F3">
        <v>2004</v>
      </c>
      <c r="G3">
        <v>2005</v>
      </c>
      <c r="H3">
        <v>2006</v>
      </c>
      <c r="I3">
        <v>2007</v>
      </c>
      <c r="J3">
        <v>2008</v>
      </c>
      <c r="K3">
        <v>2009</v>
      </c>
      <c r="L3">
        <v>2010</v>
      </c>
      <c r="M3">
        <v>2011</v>
      </c>
      <c r="N3">
        <v>2012</v>
      </c>
      <c r="O3">
        <v>2013</v>
      </c>
      <c r="P3">
        <v>2014</v>
      </c>
      <c r="Q3">
        <v>2015</v>
      </c>
      <c r="R3">
        <v>2016</v>
      </c>
      <c r="S3">
        <v>2017</v>
      </c>
      <c r="T3">
        <v>2018</v>
      </c>
      <c r="U3">
        <v>2019</v>
      </c>
      <c r="V3">
        <v>2020</v>
      </c>
      <c r="W3">
        <v>2021</v>
      </c>
      <c r="X3">
        <v>2022</v>
      </c>
    </row>
    <row r="4" spans="1:24" x14ac:dyDescent="0.3">
      <c r="A4" s="3" t="s">
        <v>49</v>
      </c>
      <c r="B4" s="3"/>
      <c r="C4" s="3"/>
      <c r="D4" s="3"/>
      <c r="E4" s="3"/>
      <c r="F4" s="3"/>
      <c r="G4" s="3"/>
      <c r="H4" s="3"/>
      <c r="I4" s="3"/>
      <c r="J4" s="3"/>
      <c r="K4" s="3"/>
      <c r="L4" s="3">
        <v>1</v>
      </c>
      <c r="M4" s="3">
        <v>1</v>
      </c>
      <c r="N4" s="3">
        <v>1</v>
      </c>
      <c r="O4" s="3">
        <v>3</v>
      </c>
      <c r="P4" s="3">
        <v>4</v>
      </c>
      <c r="Q4" s="3">
        <v>6</v>
      </c>
      <c r="R4" s="3">
        <v>16</v>
      </c>
      <c r="S4" s="3">
        <v>22</v>
      </c>
      <c r="T4" s="3">
        <v>49</v>
      </c>
      <c r="U4" s="3">
        <v>50</v>
      </c>
      <c r="V4" s="3">
        <v>58</v>
      </c>
      <c r="W4" s="3">
        <v>60</v>
      </c>
      <c r="X4" s="3">
        <v>83</v>
      </c>
    </row>
    <row r="5" spans="1:24" x14ac:dyDescent="0.3">
      <c r="A5" t="s">
        <v>50</v>
      </c>
      <c r="Q5">
        <v>1</v>
      </c>
      <c r="R5">
        <v>3</v>
      </c>
      <c r="S5">
        <v>3</v>
      </c>
      <c r="T5">
        <v>11</v>
      </c>
      <c r="U5">
        <v>4</v>
      </c>
      <c r="V5">
        <v>7</v>
      </c>
      <c r="W5">
        <v>13</v>
      </c>
      <c r="X5">
        <v>14</v>
      </c>
    </row>
    <row r="6" spans="1:24" x14ac:dyDescent="0.3">
      <c r="A6" s="3" t="s">
        <v>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>
        <v>1</v>
      </c>
      <c r="R6" s="3">
        <v>14</v>
      </c>
      <c r="S6" s="3">
        <v>59</v>
      </c>
      <c r="T6" s="3">
        <v>177</v>
      </c>
      <c r="U6" s="3">
        <v>308</v>
      </c>
      <c r="V6" s="3">
        <v>464</v>
      </c>
      <c r="W6" s="3">
        <v>623</v>
      </c>
      <c r="X6" s="3">
        <v>896</v>
      </c>
    </row>
    <row r="7" spans="1:24" x14ac:dyDescent="0.3">
      <c r="A7" t="s">
        <v>52</v>
      </c>
      <c r="Q7">
        <v>1</v>
      </c>
      <c r="R7">
        <v>3</v>
      </c>
      <c r="S7">
        <v>3</v>
      </c>
      <c r="T7">
        <v>11</v>
      </c>
      <c r="U7">
        <v>4</v>
      </c>
      <c r="V7">
        <v>7</v>
      </c>
      <c r="W7">
        <v>13</v>
      </c>
      <c r="X7">
        <v>14</v>
      </c>
    </row>
    <row r="8" spans="1:24" x14ac:dyDescent="0.3">
      <c r="A8" s="3" t="s">
        <v>53</v>
      </c>
      <c r="B8" s="3"/>
      <c r="C8" s="3">
        <v>1</v>
      </c>
      <c r="D8" s="3"/>
      <c r="E8" s="3"/>
      <c r="F8" s="3">
        <v>1</v>
      </c>
      <c r="G8" s="3">
        <v>1</v>
      </c>
      <c r="H8" s="3">
        <v>1</v>
      </c>
      <c r="I8" s="3">
        <v>3</v>
      </c>
      <c r="J8" s="3">
        <v>2</v>
      </c>
      <c r="K8" s="3">
        <v>2</v>
      </c>
      <c r="L8" s="3">
        <v>1</v>
      </c>
      <c r="M8" s="3">
        <v>4</v>
      </c>
      <c r="N8" s="3">
        <v>3</v>
      </c>
      <c r="O8" s="3">
        <v>6</v>
      </c>
      <c r="P8" s="3"/>
      <c r="Q8" s="3">
        <v>8</v>
      </c>
      <c r="R8" s="3">
        <v>10</v>
      </c>
      <c r="S8" s="3">
        <v>20</v>
      </c>
      <c r="T8" s="3">
        <v>33</v>
      </c>
      <c r="U8" s="3">
        <v>32</v>
      </c>
      <c r="V8" s="3">
        <v>37</v>
      </c>
      <c r="W8" s="3">
        <v>29</v>
      </c>
      <c r="X8" s="3">
        <v>36</v>
      </c>
    </row>
    <row r="9" spans="1:24" x14ac:dyDescent="0.3">
      <c r="A9" t="s">
        <v>54</v>
      </c>
      <c r="N9">
        <v>1</v>
      </c>
      <c r="Q9">
        <v>1</v>
      </c>
      <c r="S9">
        <v>1</v>
      </c>
      <c r="T9">
        <v>1</v>
      </c>
      <c r="U9">
        <v>4</v>
      </c>
      <c r="V9">
        <v>11</v>
      </c>
      <c r="W9">
        <v>2</v>
      </c>
      <c r="X9">
        <v>4</v>
      </c>
    </row>
    <row r="10" spans="1:24" x14ac:dyDescent="0.3">
      <c r="A10" s="3" t="s">
        <v>55</v>
      </c>
      <c r="B10" s="3"/>
      <c r="C10" s="3"/>
      <c r="D10" s="3"/>
      <c r="E10" s="3"/>
      <c r="F10" s="3"/>
      <c r="G10" s="3">
        <v>1</v>
      </c>
      <c r="H10" s="3"/>
      <c r="I10" s="3"/>
      <c r="J10" s="3">
        <v>2</v>
      </c>
      <c r="K10" s="3">
        <v>1</v>
      </c>
      <c r="L10" s="3">
        <v>2</v>
      </c>
      <c r="M10" s="3">
        <v>1</v>
      </c>
      <c r="N10" s="3">
        <v>4</v>
      </c>
      <c r="O10" s="3">
        <v>7</v>
      </c>
      <c r="P10" s="3">
        <v>5</v>
      </c>
      <c r="Q10" s="3">
        <v>7</v>
      </c>
      <c r="R10" s="3">
        <v>22</v>
      </c>
      <c r="S10" s="3">
        <v>45</v>
      </c>
      <c r="T10" s="3">
        <v>70</v>
      </c>
      <c r="U10" s="3">
        <v>79</v>
      </c>
      <c r="V10" s="3">
        <v>116</v>
      </c>
      <c r="W10" s="3">
        <v>130</v>
      </c>
      <c r="X10" s="3">
        <v>153</v>
      </c>
    </row>
    <row r="11" spans="1:24" x14ac:dyDescent="0.3">
      <c r="A11" t="s">
        <v>56</v>
      </c>
      <c r="Q11">
        <v>1</v>
      </c>
      <c r="R11">
        <v>1</v>
      </c>
      <c r="S11">
        <v>2</v>
      </c>
      <c r="T11">
        <v>8</v>
      </c>
      <c r="U11">
        <v>2</v>
      </c>
      <c r="V11">
        <v>14</v>
      </c>
      <c r="W11">
        <v>18</v>
      </c>
      <c r="X11">
        <v>32</v>
      </c>
    </row>
    <row r="12" spans="1:24" x14ac:dyDescent="0.3">
      <c r="A12" s="3" t="s">
        <v>57</v>
      </c>
      <c r="B12" s="3"/>
      <c r="C12" s="3"/>
      <c r="D12" s="3"/>
      <c r="E12" s="3"/>
      <c r="F12" s="3"/>
      <c r="G12" s="3"/>
      <c r="H12" s="3">
        <v>2</v>
      </c>
      <c r="I12" s="3"/>
      <c r="J12" s="3">
        <v>2</v>
      </c>
      <c r="K12" s="3">
        <v>2</v>
      </c>
      <c r="L12" s="3">
        <v>4</v>
      </c>
      <c r="M12" s="3">
        <v>1</v>
      </c>
      <c r="N12" s="3"/>
      <c r="O12" s="3">
        <v>4</v>
      </c>
      <c r="P12" s="3">
        <v>7</v>
      </c>
      <c r="Q12" s="3">
        <v>6</v>
      </c>
      <c r="R12" s="3">
        <v>10</v>
      </c>
      <c r="S12" s="3">
        <v>13</v>
      </c>
      <c r="T12" s="3">
        <v>9</v>
      </c>
      <c r="U12" s="3">
        <v>19</v>
      </c>
      <c r="V12" s="3">
        <v>23</v>
      </c>
      <c r="W12" s="3">
        <v>15</v>
      </c>
      <c r="X12" s="3">
        <v>25</v>
      </c>
    </row>
    <row r="13" spans="1:24" x14ac:dyDescent="0.3">
      <c r="A13" t="s">
        <v>58</v>
      </c>
      <c r="S13">
        <v>1</v>
      </c>
      <c r="U13">
        <v>1</v>
      </c>
      <c r="V13">
        <v>1</v>
      </c>
      <c r="X13">
        <v>3</v>
      </c>
    </row>
    <row r="14" spans="1:24" x14ac:dyDescent="0.3">
      <c r="A14" s="3" t="s">
        <v>59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>
        <v>1</v>
      </c>
      <c r="P14" s="3"/>
      <c r="Q14" s="3"/>
      <c r="R14" s="3"/>
      <c r="S14" s="3"/>
      <c r="T14" s="3">
        <v>2</v>
      </c>
      <c r="U14" s="3"/>
      <c r="V14" s="3">
        <v>3</v>
      </c>
      <c r="W14" s="3">
        <v>1</v>
      </c>
      <c r="X14" s="3">
        <v>1</v>
      </c>
    </row>
    <row r="15" spans="1:24" x14ac:dyDescent="0.3">
      <c r="A15" t="s">
        <v>60</v>
      </c>
      <c r="V15">
        <v>1</v>
      </c>
    </row>
    <row r="16" spans="1:24" x14ac:dyDescent="0.3">
      <c r="A16" s="3" t="s">
        <v>61</v>
      </c>
      <c r="B16" s="3"/>
      <c r="C16" s="3"/>
      <c r="D16" s="3"/>
      <c r="E16" s="3"/>
      <c r="F16" s="3"/>
      <c r="G16" s="3">
        <v>1</v>
      </c>
      <c r="H16" s="3"/>
      <c r="I16" s="3"/>
      <c r="J16" s="3">
        <v>2</v>
      </c>
      <c r="K16" s="3">
        <v>2</v>
      </c>
      <c r="L16" s="3">
        <v>2</v>
      </c>
      <c r="M16" s="3">
        <v>2</v>
      </c>
      <c r="N16" s="3">
        <v>7</v>
      </c>
      <c r="O16" s="3">
        <v>8</v>
      </c>
      <c r="P16" s="3">
        <v>7</v>
      </c>
      <c r="Q16" s="3">
        <v>12</v>
      </c>
      <c r="R16" s="3">
        <v>31</v>
      </c>
      <c r="S16" s="3">
        <v>57</v>
      </c>
      <c r="T16" s="3">
        <v>88</v>
      </c>
      <c r="U16" s="3">
        <v>100</v>
      </c>
      <c r="V16" s="3">
        <v>147</v>
      </c>
      <c r="W16" s="3">
        <v>157</v>
      </c>
      <c r="X16" s="3">
        <v>175</v>
      </c>
    </row>
    <row r="17" spans="1:24" x14ac:dyDescent="0.3">
      <c r="A17" t="s">
        <v>62</v>
      </c>
      <c r="Q17">
        <v>1</v>
      </c>
      <c r="R17">
        <v>1</v>
      </c>
      <c r="S17">
        <v>2</v>
      </c>
      <c r="T17">
        <v>10</v>
      </c>
      <c r="U17">
        <v>4</v>
      </c>
      <c r="V17">
        <v>17</v>
      </c>
      <c r="W17">
        <v>22</v>
      </c>
      <c r="X17">
        <v>34</v>
      </c>
    </row>
    <row r="19" spans="1:24" x14ac:dyDescent="0.3">
      <c r="B19" s="4" t="s">
        <v>2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3">
      <c r="B20">
        <v>2000</v>
      </c>
      <c r="C20">
        <v>2001</v>
      </c>
      <c r="D20">
        <v>2002</v>
      </c>
      <c r="E20">
        <v>2003</v>
      </c>
      <c r="F20">
        <v>2004</v>
      </c>
      <c r="G20">
        <v>2005</v>
      </c>
      <c r="H20">
        <v>2006</v>
      </c>
      <c r="I20">
        <v>2007</v>
      </c>
      <c r="J20">
        <v>2008</v>
      </c>
      <c r="K20">
        <v>2009</v>
      </c>
      <c r="L20">
        <v>2010</v>
      </c>
      <c r="M20">
        <v>2011</v>
      </c>
      <c r="N20">
        <v>2012</v>
      </c>
      <c r="O20">
        <v>2013</v>
      </c>
      <c r="P20">
        <v>2014</v>
      </c>
      <c r="Q20">
        <v>2015</v>
      </c>
      <c r="R20">
        <v>2016</v>
      </c>
      <c r="S20">
        <v>2017</v>
      </c>
      <c r="T20">
        <v>2018</v>
      </c>
      <c r="U20">
        <v>2019</v>
      </c>
      <c r="V20">
        <v>2020</v>
      </c>
      <c r="W20">
        <v>2021</v>
      </c>
      <c r="X20">
        <v>2022</v>
      </c>
    </row>
    <row r="21" spans="1:24" x14ac:dyDescent="0.3">
      <c r="A21" s="3" t="s">
        <v>49</v>
      </c>
      <c r="B21" s="3"/>
      <c r="C21" s="3">
        <v>4</v>
      </c>
      <c r="D21" s="3">
        <v>0</v>
      </c>
      <c r="E21" s="3">
        <v>1</v>
      </c>
      <c r="F21" s="3">
        <v>0</v>
      </c>
      <c r="G21" s="3">
        <v>6</v>
      </c>
      <c r="H21" s="3">
        <v>6</v>
      </c>
      <c r="I21" s="3">
        <v>218</v>
      </c>
      <c r="J21" s="3">
        <v>136</v>
      </c>
      <c r="K21" s="3">
        <v>87</v>
      </c>
      <c r="L21" s="3">
        <v>46</v>
      </c>
      <c r="M21" s="3">
        <v>32</v>
      </c>
      <c r="N21" s="3">
        <v>40</v>
      </c>
      <c r="O21" s="3">
        <v>53</v>
      </c>
      <c r="P21" s="3">
        <v>70</v>
      </c>
      <c r="Q21" s="3">
        <v>116</v>
      </c>
      <c r="R21" s="3">
        <v>221</v>
      </c>
      <c r="S21" s="3">
        <v>337</v>
      </c>
      <c r="T21" s="3">
        <v>649</v>
      </c>
      <c r="U21" s="3">
        <v>1147</v>
      </c>
      <c r="V21" s="3">
        <v>1734</v>
      </c>
      <c r="W21" s="3">
        <v>2453</v>
      </c>
      <c r="X21" s="3">
        <v>3752</v>
      </c>
    </row>
    <row r="22" spans="1:24" x14ac:dyDescent="0.3">
      <c r="A22" t="s">
        <v>50</v>
      </c>
      <c r="G22">
        <v>1</v>
      </c>
      <c r="H22">
        <v>0</v>
      </c>
      <c r="I22">
        <v>0</v>
      </c>
      <c r="J22">
        <v>0</v>
      </c>
      <c r="K22">
        <v>0</v>
      </c>
      <c r="L22">
        <v>2</v>
      </c>
      <c r="M22">
        <v>3</v>
      </c>
      <c r="N22">
        <v>2</v>
      </c>
      <c r="O22">
        <v>1</v>
      </c>
      <c r="P22">
        <v>4</v>
      </c>
      <c r="Q22">
        <v>10</v>
      </c>
      <c r="R22">
        <v>23</v>
      </c>
      <c r="S22">
        <v>45</v>
      </c>
      <c r="T22">
        <v>105</v>
      </c>
      <c r="U22">
        <v>172</v>
      </c>
      <c r="V22">
        <v>341</v>
      </c>
      <c r="W22">
        <v>475</v>
      </c>
      <c r="X22">
        <v>694</v>
      </c>
    </row>
    <row r="23" spans="1:24" x14ac:dyDescent="0.3">
      <c r="A23" s="3" t="s">
        <v>51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>
        <v>1</v>
      </c>
      <c r="N23" s="3">
        <v>2</v>
      </c>
      <c r="O23" s="3">
        <v>0</v>
      </c>
      <c r="P23" s="3">
        <v>3</v>
      </c>
      <c r="Q23" s="3">
        <v>25</v>
      </c>
      <c r="R23" s="3">
        <v>97</v>
      </c>
      <c r="S23" s="3">
        <v>351</v>
      </c>
      <c r="T23" s="3">
        <v>1115</v>
      </c>
      <c r="U23" s="3">
        <v>3091</v>
      </c>
      <c r="V23" s="3">
        <v>6063</v>
      </c>
      <c r="W23" s="3">
        <v>10437</v>
      </c>
      <c r="X23" s="3">
        <v>16772</v>
      </c>
    </row>
    <row r="24" spans="1:24" x14ac:dyDescent="0.3">
      <c r="A24" t="s">
        <v>52</v>
      </c>
      <c r="Q24">
        <v>1</v>
      </c>
      <c r="R24">
        <v>12</v>
      </c>
      <c r="S24">
        <v>35</v>
      </c>
      <c r="T24">
        <v>138</v>
      </c>
      <c r="U24">
        <v>357</v>
      </c>
      <c r="V24">
        <v>815</v>
      </c>
      <c r="W24">
        <v>1378</v>
      </c>
      <c r="X24">
        <v>2149</v>
      </c>
    </row>
    <row r="25" spans="1:24" x14ac:dyDescent="0.3">
      <c r="A25" s="3" t="s">
        <v>53</v>
      </c>
      <c r="B25" s="3">
        <v>2</v>
      </c>
      <c r="C25" s="3">
        <v>11</v>
      </c>
      <c r="D25" s="3">
        <v>5</v>
      </c>
      <c r="E25" s="3">
        <v>8</v>
      </c>
      <c r="F25" s="3">
        <v>18</v>
      </c>
      <c r="G25" s="3">
        <v>19</v>
      </c>
      <c r="H25" s="3">
        <v>17</v>
      </c>
      <c r="I25" s="3">
        <v>35</v>
      </c>
      <c r="J25" s="3">
        <v>80</v>
      </c>
      <c r="K25" s="3">
        <v>128</v>
      </c>
      <c r="L25" s="3">
        <v>211</v>
      </c>
      <c r="M25" s="3">
        <v>244</v>
      </c>
      <c r="N25" s="3">
        <v>336</v>
      </c>
      <c r="O25" s="3">
        <v>424</v>
      </c>
      <c r="P25" s="3">
        <v>438</v>
      </c>
      <c r="Q25" s="3">
        <v>424</v>
      </c>
      <c r="R25" s="3">
        <v>469</v>
      </c>
      <c r="S25" s="3">
        <v>493</v>
      </c>
      <c r="T25" s="3">
        <v>510</v>
      </c>
      <c r="U25" s="3">
        <v>694</v>
      </c>
      <c r="V25" s="3">
        <v>798</v>
      </c>
      <c r="W25" s="3">
        <v>1009</v>
      </c>
      <c r="X25" s="3">
        <v>1057</v>
      </c>
    </row>
    <row r="26" spans="1:24" x14ac:dyDescent="0.3">
      <c r="A26" t="s">
        <v>54</v>
      </c>
      <c r="L26">
        <v>1</v>
      </c>
      <c r="M26">
        <v>0</v>
      </c>
      <c r="N26">
        <v>2</v>
      </c>
      <c r="O26">
        <v>2</v>
      </c>
      <c r="P26">
        <v>0</v>
      </c>
      <c r="Q26">
        <v>2</v>
      </c>
      <c r="R26">
        <v>8</v>
      </c>
      <c r="S26">
        <v>19</v>
      </c>
      <c r="T26">
        <v>14</v>
      </c>
      <c r="U26">
        <v>31</v>
      </c>
      <c r="V26">
        <v>50</v>
      </c>
      <c r="W26">
        <v>61</v>
      </c>
      <c r="X26">
        <v>64</v>
      </c>
    </row>
    <row r="27" spans="1:24" x14ac:dyDescent="0.3">
      <c r="A27" s="3" t="s">
        <v>55</v>
      </c>
      <c r="B27" s="3"/>
      <c r="C27" s="3">
        <v>1</v>
      </c>
      <c r="D27" s="3">
        <v>0</v>
      </c>
      <c r="E27" s="3">
        <v>2</v>
      </c>
      <c r="F27" s="3">
        <v>1</v>
      </c>
      <c r="G27" s="3">
        <v>3</v>
      </c>
      <c r="H27" s="3">
        <v>3</v>
      </c>
      <c r="I27" s="3">
        <v>15</v>
      </c>
      <c r="J27" s="3">
        <v>36</v>
      </c>
      <c r="K27" s="3">
        <v>52</v>
      </c>
      <c r="L27" s="3">
        <v>77</v>
      </c>
      <c r="M27" s="3">
        <v>62</v>
      </c>
      <c r="N27" s="3">
        <v>107</v>
      </c>
      <c r="O27" s="3">
        <v>121</v>
      </c>
      <c r="P27" s="3">
        <v>147</v>
      </c>
      <c r="Q27" s="3">
        <v>216</v>
      </c>
      <c r="R27" s="3">
        <v>335</v>
      </c>
      <c r="S27" s="3">
        <v>502</v>
      </c>
      <c r="T27" s="3">
        <v>834</v>
      </c>
      <c r="U27" s="3">
        <v>1379</v>
      </c>
      <c r="V27" s="3">
        <v>2048</v>
      </c>
      <c r="W27" s="3">
        <v>2904</v>
      </c>
      <c r="X27" s="3">
        <v>3797</v>
      </c>
    </row>
    <row r="28" spans="1:24" x14ac:dyDescent="0.3">
      <c r="A28" t="s">
        <v>56</v>
      </c>
      <c r="L28">
        <v>1</v>
      </c>
      <c r="M28">
        <v>2</v>
      </c>
      <c r="N28">
        <v>2</v>
      </c>
      <c r="O28">
        <v>0</v>
      </c>
      <c r="P28">
        <v>7</v>
      </c>
      <c r="Q28">
        <v>11</v>
      </c>
      <c r="R28">
        <v>15</v>
      </c>
      <c r="S28">
        <v>39</v>
      </c>
      <c r="T28">
        <v>77</v>
      </c>
      <c r="U28">
        <v>136</v>
      </c>
      <c r="V28">
        <v>269</v>
      </c>
      <c r="W28">
        <v>388</v>
      </c>
      <c r="X28">
        <v>522</v>
      </c>
    </row>
    <row r="29" spans="1:24" x14ac:dyDescent="0.3">
      <c r="A29" s="3" t="s">
        <v>57</v>
      </c>
      <c r="B29" s="3"/>
      <c r="C29" s="3"/>
      <c r="D29" s="3"/>
      <c r="E29" s="3">
        <v>1</v>
      </c>
      <c r="F29" s="3">
        <v>0</v>
      </c>
      <c r="G29" s="3">
        <v>2</v>
      </c>
      <c r="H29" s="3">
        <v>9</v>
      </c>
      <c r="I29" s="3">
        <v>5</v>
      </c>
      <c r="J29" s="3">
        <v>12</v>
      </c>
      <c r="K29" s="3">
        <v>25</v>
      </c>
      <c r="L29" s="3">
        <v>21</v>
      </c>
      <c r="M29" s="3">
        <v>17</v>
      </c>
      <c r="N29" s="3">
        <v>22</v>
      </c>
      <c r="O29" s="3">
        <v>43</v>
      </c>
      <c r="P29" s="3">
        <v>60</v>
      </c>
      <c r="Q29" s="3">
        <v>63</v>
      </c>
      <c r="R29" s="3">
        <v>78</v>
      </c>
      <c r="S29" s="3">
        <v>113</v>
      </c>
      <c r="T29" s="3">
        <v>146</v>
      </c>
      <c r="U29" s="3">
        <v>206</v>
      </c>
      <c r="V29" s="3">
        <v>230</v>
      </c>
      <c r="W29" s="3">
        <v>301</v>
      </c>
      <c r="X29" s="3">
        <v>365</v>
      </c>
    </row>
    <row r="30" spans="1:24" x14ac:dyDescent="0.3">
      <c r="A30" t="s">
        <v>58</v>
      </c>
      <c r="O30">
        <v>2</v>
      </c>
      <c r="P30">
        <v>6</v>
      </c>
      <c r="Q30">
        <v>1</v>
      </c>
      <c r="R30">
        <v>2</v>
      </c>
      <c r="S30">
        <v>7</v>
      </c>
      <c r="T30">
        <v>12</v>
      </c>
      <c r="U30">
        <v>10</v>
      </c>
      <c r="V30">
        <v>19</v>
      </c>
      <c r="W30">
        <v>24</v>
      </c>
      <c r="X30">
        <v>16</v>
      </c>
    </row>
    <row r="31" spans="1:24" x14ac:dyDescent="0.3">
      <c r="A31" s="3" t="s">
        <v>59</v>
      </c>
      <c r="B31" s="3"/>
      <c r="C31" s="3"/>
      <c r="D31" s="3"/>
      <c r="E31" s="3"/>
      <c r="F31" s="3"/>
      <c r="G31" s="3"/>
      <c r="H31" s="3">
        <v>1</v>
      </c>
      <c r="I31" s="3">
        <v>0</v>
      </c>
      <c r="J31" s="3">
        <v>0</v>
      </c>
      <c r="K31" s="3">
        <v>1</v>
      </c>
      <c r="L31" s="3">
        <v>5</v>
      </c>
      <c r="M31" s="3">
        <v>1</v>
      </c>
      <c r="N31" s="3">
        <v>3</v>
      </c>
      <c r="O31" s="3">
        <v>5</v>
      </c>
      <c r="P31" s="3">
        <v>6</v>
      </c>
      <c r="Q31" s="3">
        <v>3</v>
      </c>
      <c r="R31" s="3">
        <v>9</v>
      </c>
      <c r="S31" s="3">
        <v>12</v>
      </c>
      <c r="T31" s="3">
        <v>17</v>
      </c>
      <c r="U31" s="3">
        <v>24</v>
      </c>
      <c r="V31" s="3">
        <v>42</v>
      </c>
      <c r="W31" s="3">
        <v>58</v>
      </c>
      <c r="X31" s="3">
        <v>61</v>
      </c>
    </row>
    <row r="32" spans="1:24" x14ac:dyDescent="0.3">
      <c r="A32" t="s">
        <v>60</v>
      </c>
      <c r="L32">
        <v>1</v>
      </c>
      <c r="M32">
        <v>0</v>
      </c>
      <c r="N32">
        <v>0</v>
      </c>
      <c r="O32">
        <v>0</v>
      </c>
      <c r="P32">
        <v>1</v>
      </c>
      <c r="Q32">
        <v>0</v>
      </c>
      <c r="R32">
        <v>0</v>
      </c>
      <c r="S32">
        <v>1</v>
      </c>
      <c r="T32">
        <v>2</v>
      </c>
      <c r="U32">
        <v>5</v>
      </c>
      <c r="V32">
        <v>4</v>
      </c>
      <c r="W32">
        <v>6</v>
      </c>
      <c r="X32">
        <v>7</v>
      </c>
    </row>
    <row r="33" spans="1:24" x14ac:dyDescent="0.3">
      <c r="A33" s="3" t="s">
        <v>61</v>
      </c>
      <c r="B33" s="3"/>
      <c r="C33" s="3">
        <v>1</v>
      </c>
      <c r="D33" s="3">
        <v>0</v>
      </c>
      <c r="E33" s="3">
        <v>2</v>
      </c>
      <c r="F33" s="3">
        <v>2</v>
      </c>
      <c r="G33" s="3">
        <v>3</v>
      </c>
      <c r="H33" s="3">
        <v>3</v>
      </c>
      <c r="I33" s="3">
        <v>17</v>
      </c>
      <c r="J33" s="3">
        <v>38</v>
      </c>
      <c r="K33" s="3">
        <v>64</v>
      </c>
      <c r="L33" s="3">
        <v>88</v>
      </c>
      <c r="M33" s="3">
        <v>73</v>
      </c>
      <c r="N33" s="3">
        <v>127</v>
      </c>
      <c r="O33" s="3">
        <v>155</v>
      </c>
      <c r="P33" s="3">
        <v>186</v>
      </c>
      <c r="Q33" s="3">
        <v>266</v>
      </c>
      <c r="R33" s="3">
        <v>415</v>
      </c>
      <c r="S33" s="3">
        <v>620</v>
      </c>
      <c r="T33" s="3">
        <v>1019</v>
      </c>
      <c r="U33" s="3">
        <v>1801</v>
      </c>
      <c r="V33" s="3">
        <v>2608</v>
      </c>
      <c r="W33" s="3">
        <v>3701</v>
      </c>
      <c r="X33" s="3">
        <v>4982</v>
      </c>
    </row>
    <row r="34" spans="1:24" x14ac:dyDescent="0.3">
      <c r="A34" t="s">
        <v>62</v>
      </c>
      <c r="L34">
        <v>1</v>
      </c>
      <c r="M34">
        <v>2</v>
      </c>
      <c r="N34">
        <v>2</v>
      </c>
      <c r="O34">
        <v>1</v>
      </c>
      <c r="P34">
        <v>9</v>
      </c>
      <c r="Q34">
        <v>14</v>
      </c>
      <c r="R34">
        <v>20</v>
      </c>
      <c r="S34">
        <v>53</v>
      </c>
      <c r="T34">
        <v>100</v>
      </c>
      <c r="U34">
        <v>177</v>
      </c>
      <c r="V34">
        <v>334</v>
      </c>
      <c r="W34">
        <v>481</v>
      </c>
      <c r="X34">
        <v>679</v>
      </c>
    </row>
    <row r="37" spans="1:24" x14ac:dyDescent="0.3">
      <c r="A37" t="s">
        <v>63</v>
      </c>
    </row>
    <row r="38" spans="1:24" x14ac:dyDescent="0.3">
      <c r="A38" t="s">
        <v>64</v>
      </c>
    </row>
    <row r="39" spans="1:24" x14ac:dyDescent="0.3">
      <c r="A39" t="s">
        <v>65</v>
      </c>
    </row>
    <row r="40" spans="1:24" x14ac:dyDescent="0.3">
      <c r="B40" s="4" t="s">
        <v>66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3">
      <c r="B41">
        <v>2000</v>
      </c>
      <c r="C41">
        <v>2001</v>
      </c>
      <c r="D41">
        <v>2002</v>
      </c>
      <c r="E41">
        <v>2003</v>
      </c>
      <c r="F41">
        <v>2004</v>
      </c>
      <c r="G41">
        <v>2005</v>
      </c>
      <c r="H41">
        <v>2006</v>
      </c>
      <c r="I41">
        <v>2007</v>
      </c>
      <c r="J41">
        <v>2008</v>
      </c>
      <c r="K41">
        <v>2009</v>
      </c>
      <c r="L41">
        <v>2010</v>
      </c>
      <c r="M41">
        <v>2011</v>
      </c>
      <c r="N41">
        <v>2012</v>
      </c>
      <c r="O41">
        <v>2013</v>
      </c>
      <c r="P41">
        <v>2014</v>
      </c>
      <c r="Q41">
        <v>2015</v>
      </c>
      <c r="R41">
        <v>2016</v>
      </c>
      <c r="S41">
        <v>2017</v>
      </c>
      <c r="T41">
        <v>2018</v>
      </c>
      <c r="U41">
        <v>2019</v>
      </c>
      <c r="V41">
        <v>2020</v>
      </c>
      <c r="W41">
        <v>2021</v>
      </c>
      <c r="X41">
        <v>2022</v>
      </c>
    </row>
    <row r="42" spans="1:24" x14ac:dyDescent="0.3">
      <c r="A42" s="3" t="s">
        <v>49</v>
      </c>
      <c r="B42" s="3" t="str">
        <f>IF(AND(ISBLANK(B4),ISBLANK(B21))=TRUE,"",B21+B4)</f>
        <v/>
      </c>
      <c r="C42" s="3">
        <f t="shared" ref="C42:X42" si="0">IF(AND(ISBLANK(C4),ISBLANK(C21))=TRUE,"",C21+C4)</f>
        <v>4</v>
      </c>
      <c r="D42" s="3">
        <f t="shared" si="0"/>
        <v>0</v>
      </c>
      <c r="E42" s="3">
        <f t="shared" si="0"/>
        <v>1</v>
      </c>
      <c r="F42" s="3">
        <f t="shared" si="0"/>
        <v>0</v>
      </c>
      <c r="G42" s="3">
        <f t="shared" si="0"/>
        <v>6</v>
      </c>
      <c r="H42" s="3">
        <f t="shared" si="0"/>
        <v>6</v>
      </c>
      <c r="I42" s="3">
        <f t="shared" si="0"/>
        <v>218</v>
      </c>
      <c r="J42" s="3">
        <f t="shared" si="0"/>
        <v>136</v>
      </c>
      <c r="K42" s="3">
        <f t="shared" si="0"/>
        <v>87</v>
      </c>
      <c r="L42" s="3">
        <f t="shared" si="0"/>
        <v>47</v>
      </c>
      <c r="M42" s="3">
        <f t="shared" si="0"/>
        <v>33</v>
      </c>
      <c r="N42" s="3">
        <f t="shared" si="0"/>
        <v>41</v>
      </c>
      <c r="O42" s="3">
        <f t="shared" si="0"/>
        <v>56</v>
      </c>
      <c r="P42" s="3">
        <f t="shared" si="0"/>
        <v>74</v>
      </c>
      <c r="Q42" s="3">
        <f t="shared" si="0"/>
        <v>122</v>
      </c>
      <c r="R42" s="3">
        <f t="shared" si="0"/>
        <v>237</v>
      </c>
      <c r="S42" s="3">
        <f t="shared" si="0"/>
        <v>359</v>
      </c>
      <c r="T42" s="3">
        <f t="shared" si="0"/>
        <v>698</v>
      </c>
      <c r="U42" s="3">
        <f t="shared" si="0"/>
        <v>1197</v>
      </c>
      <c r="V42" s="3">
        <f t="shared" si="0"/>
        <v>1792</v>
      </c>
      <c r="W42" s="3">
        <f t="shared" si="0"/>
        <v>2513</v>
      </c>
      <c r="X42" s="3">
        <f t="shared" si="0"/>
        <v>3835</v>
      </c>
    </row>
    <row r="43" spans="1:24" x14ac:dyDescent="0.3">
      <c r="A43" t="s">
        <v>50</v>
      </c>
      <c r="B43" t="str">
        <f t="shared" ref="B43:X43" si="1">IF(AND(ISBLANK(B5),ISBLANK(B22))=TRUE,"",B22+B5)</f>
        <v/>
      </c>
      <c r="C43" t="str">
        <f t="shared" si="1"/>
        <v/>
      </c>
      <c r="D43" t="str">
        <f t="shared" si="1"/>
        <v/>
      </c>
      <c r="E43" t="str">
        <f t="shared" si="1"/>
        <v/>
      </c>
      <c r="F43" t="str">
        <f t="shared" si="1"/>
        <v/>
      </c>
      <c r="G43">
        <f t="shared" si="1"/>
        <v>1</v>
      </c>
      <c r="H43">
        <f t="shared" si="1"/>
        <v>0</v>
      </c>
      <c r="I43">
        <f t="shared" si="1"/>
        <v>0</v>
      </c>
      <c r="J43">
        <f t="shared" si="1"/>
        <v>0</v>
      </c>
      <c r="K43">
        <f t="shared" si="1"/>
        <v>0</v>
      </c>
      <c r="L43">
        <f t="shared" si="1"/>
        <v>2</v>
      </c>
      <c r="M43">
        <f t="shared" si="1"/>
        <v>3</v>
      </c>
      <c r="N43">
        <f t="shared" si="1"/>
        <v>2</v>
      </c>
      <c r="O43">
        <f t="shared" si="1"/>
        <v>1</v>
      </c>
      <c r="P43">
        <f t="shared" si="1"/>
        <v>4</v>
      </c>
      <c r="Q43">
        <f t="shared" si="1"/>
        <v>11</v>
      </c>
      <c r="R43">
        <f t="shared" si="1"/>
        <v>26</v>
      </c>
      <c r="S43">
        <f t="shared" si="1"/>
        <v>48</v>
      </c>
      <c r="T43">
        <f t="shared" si="1"/>
        <v>116</v>
      </c>
      <c r="U43">
        <f t="shared" si="1"/>
        <v>176</v>
      </c>
      <c r="V43">
        <f t="shared" si="1"/>
        <v>348</v>
      </c>
      <c r="W43">
        <f t="shared" si="1"/>
        <v>488</v>
      </c>
      <c r="X43">
        <f t="shared" si="1"/>
        <v>708</v>
      </c>
    </row>
    <row r="44" spans="1:24" x14ac:dyDescent="0.3">
      <c r="A44" s="3" t="s">
        <v>51</v>
      </c>
      <c r="B44" s="3" t="str">
        <f t="shared" ref="B44:X44" si="2">IF(AND(ISBLANK(B6),ISBLANK(B23))=TRUE,"",B23+B6)</f>
        <v/>
      </c>
      <c r="C44" s="3" t="str">
        <f t="shared" si="2"/>
        <v/>
      </c>
      <c r="D44" s="3" t="str">
        <f t="shared" si="2"/>
        <v/>
      </c>
      <c r="E44" s="3" t="str">
        <f t="shared" si="2"/>
        <v/>
      </c>
      <c r="F44" s="3" t="str">
        <f t="shared" si="2"/>
        <v/>
      </c>
      <c r="G44" s="3" t="str">
        <f t="shared" si="2"/>
        <v/>
      </c>
      <c r="H44" s="3" t="str">
        <f t="shared" si="2"/>
        <v/>
      </c>
      <c r="I44" s="3" t="str">
        <f t="shared" si="2"/>
        <v/>
      </c>
      <c r="J44" s="3" t="str">
        <f t="shared" si="2"/>
        <v/>
      </c>
      <c r="K44" s="3" t="str">
        <f t="shared" si="2"/>
        <v/>
      </c>
      <c r="L44" s="3" t="str">
        <f t="shared" si="2"/>
        <v/>
      </c>
      <c r="M44" s="3">
        <f t="shared" si="2"/>
        <v>1</v>
      </c>
      <c r="N44" s="3">
        <f t="shared" si="2"/>
        <v>2</v>
      </c>
      <c r="O44" s="3">
        <f t="shared" si="2"/>
        <v>0</v>
      </c>
      <c r="P44" s="3">
        <f t="shared" si="2"/>
        <v>3</v>
      </c>
      <c r="Q44" s="3">
        <f t="shared" si="2"/>
        <v>26</v>
      </c>
      <c r="R44" s="3">
        <f t="shared" si="2"/>
        <v>111</v>
      </c>
      <c r="S44" s="3">
        <f t="shared" si="2"/>
        <v>410</v>
      </c>
      <c r="T44" s="3">
        <f t="shared" si="2"/>
        <v>1292</v>
      </c>
      <c r="U44" s="3">
        <f t="shared" si="2"/>
        <v>3399</v>
      </c>
      <c r="V44" s="3">
        <f t="shared" si="2"/>
        <v>6527</v>
      </c>
      <c r="W44" s="3">
        <f t="shared" si="2"/>
        <v>11060</v>
      </c>
      <c r="X44" s="3">
        <f t="shared" si="2"/>
        <v>17668</v>
      </c>
    </row>
    <row r="45" spans="1:24" x14ac:dyDescent="0.3">
      <c r="A45" t="s">
        <v>52</v>
      </c>
      <c r="B45" t="str">
        <f t="shared" ref="B45:X45" si="3">IF(AND(ISBLANK(B7),ISBLANK(B24))=TRUE,"",B24+B7)</f>
        <v/>
      </c>
      <c r="C45" t="str">
        <f t="shared" si="3"/>
        <v/>
      </c>
      <c r="D45" t="str">
        <f t="shared" si="3"/>
        <v/>
      </c>
      <c r="E45" t="str">
        <f t="shared" si="3"/>
        <v/>
      </c>
      <c r="F45" t="str">
        <f t="shared" si="3"/>
        <v/>
      </c>
      <c r="G45" t="str">
        <f t="shared" si="3"/>
        <v/>
      </c>
      <c r="H45" t="str">
        <f t="shared" si="3"/>
        <v/>
      </c>
      <c r="I45" t="str">
        <f t="shared" si="3"/>
        <v/>
      </c>
      <c r="J45" t="str">
        <f t="shared" si="3"/>
        <v/>
      </c>
      <c r="K45" t="str">
        <f t="shared" si="3"/>
        <v/>
      </c>
      <c r="L45" t="str">
        <f t="shared" si="3"/>
        <v/>
      </c>
      <c r="M45" t="str">
        <f t="shared" si="3"/>
        <v/>
      </c>
      <c r="N45" t="str">
        <f t="shared" si="3"/>
        <v/>
      </c>
      <c r="O45" t="str">
        <f t="shared" si="3"/>
        <v/>
      </c>
      <c r="P45" t="str">
        <f t="shared" si="3"/>
        <v/>
      </c>
      <c r="Q45">
        <f t="shared" si="3"/>
        <v>2</v>
      </c>
      <c r="R45">
        <f t="shared" si="3"/>
        <v>15</v>
      </c>
      <c r="S45">
        <f t="shared" si="3"/>
        <v>38</v>
      </c>
      <c r="T45">
        <f t="shared" si="3"/>
        <v>149</v>
      </c>
      <c r="U45">
        <f t="shared" si="3"/>
        <v>361</v>
      </c>
      <c r="V45">
        <f t="shared" si="3"/>
        <v>822</v>
      </c>
      <c r="W45">
        <f t="shared" si="3"/>
        <v>1391</v>
      </c>
      <c r="X45">
        <f t="shared" si="3"/>
        <v>2163</v>
      </c>
    </row>
    <row r="46" spans="1:24" x14ac:dyDescent="0.3">
      <c r="A46" s="3" t="s">
        <v>53</v>
      </c>
      <c r="B46" s="3">
        <f t="shared" ref="B46:X46" si="4">IF(AND(ISBLANK(B8),ISBLANK(B25))=TRUE,"",B25+B8)</f>
        <v>2</v>
      </c>
      <c r="C46" s="3">
        <f t="shared" si="4"/>
        <v>12</v>
      </c>
      <c r="D46" s="3">
        <f t="shared" si="4"/>
        <v>5</v>
      </c>
      <c r="E46" s="3">
        <f t="shared" si="4"/>
        <v>8</v>
      </c>
      <c r="F46" s="3">
        <f t="shared" si="4"/>
        <v>19</v>
      </c>
      <c r="G46" s="3">
        <f t="shared" si="4"/>
        <v>20</v>
      </c>
      <c r="H46" s="3">
        <f t="shared" si="4"/>
        <v>18</v>
      </c>
      <c r="I46" s="3">
        <f t="shared" si="4"/>
        <v>38</v>
      </c>
      <c r="J46" s="3">
        <f t="shared" si="4"/>
        <v>82</v>
      </c>
      <c r="K46" s="3">
        <f t="shared" si="4"/>
        <v>130</v>
      </c>
      <c r="L46" s="3">
        <f t="shared" si="4"/>
        <v>212</v>
      </c>
      <c r="M46" s="3">
        <f t="shared" si="4"/>
        <v>248</v>
      </c>
      <c r="N46" s="3">
        <f t="shared" si="4"/>
        <v>339</v>
      </c>
      <c r="O46" s="3">
        <f t="shared" si="4"/>
        <v>430</v>
      </c>
      <c r="P46" s="3">
        <f t="shared" si="4"/>
        <v>438</v>
      </c>
      <c r="Q46" s="3">
        <f t="shared" si="4"/>
        <v>432</v>
      </c>
      <c r="R46" s="3">
        <f t="shared" si="4"/>
        <v>479</v>
      </c>
      <c r="S46" s="3">
        <f t="shared" si="4"/>
        <v>513</v>
      </c>
      <c r="T46" s="3">
        <f t="shared" si="4"/>
        <v>543</v>
      </c>
      <c r="U46" s="3">
        <f t="shared" si="4"/>
        <v>726</v>
      </c>
      <c r="V46" s="3">
        <f t="shared" si="4"/>
        <v>835</v>
      </c>
      <c r="W46" s="3">
        <f t="shared" si="4"/>
        <v>1038</v>
      </c>
      <c r="X46" s="3">
        <f t="shared" si="4"/>
        <v>1093</v>
      </c>
    </row>
    <row r="47" spans="1:24" x14ac:dyDescent="0.3">
      <c r="A47" t="s">
        <v>54</v>
      </c>
      <c r="B47" t="str">
        <f t="shared" ref="B47:X47" si="5">IF(AND(ISBLANK(B9),ISBLANK(B26))=TRUE,"",B26+B9)</f>
        <v/>
      </c>
      <c r="C47" t="str">
        <f t="shared" si="5"/>
        <v/>
      </c>
      <c r="D47" t="str">
        <f t="shared" si="5"/>
        <v/>
      </c>
      <c r="E47" t="str">
        <f t="shared" si="5"/>
        <v/>
      </c>
      <c r="F47" t="str">
        <f t="shared" si="5"/>
        <v/>
      </c>
      <c r="G47" t="str">
        <f t="shared" si="5"/>
        <v/>
      </c>
      <c r="H47" t="str">
        <f t="shared" si="5"/>
        <v/>
      </c>
      <c r="I47" t="str">
        <f t="shared" si="5"/>
        <v/>
      </c>
      <c r="J47" t="str">
        <f t="shared" si="5"/>
        <v/>
      </c>
      <c r="K47" t="str">
        <f t="shared" si="5"/>
        <v/>
      </c>
      <c r="L47">
        <f t="shared" si="5"/>
        <v>1</v>
      </c>
      <c r="M47">
        <f t="shared" si="5"/>
        <v>0</v>
      </c>
      <c r="N47">
        <f t="shared" si="5"/>
        <v>3</v>
      </c>
      <c r="O47">
        <f t="shared" si="5"/>
        <v>2</v>
      </c>
      <c r="P47">
        <f t="shared" si="5"/>
        <v>0</v>
      </c>
      <c r="Q47">
        <f t="shared" si="5"/>
        <v>3</v>
      </c>
      <c r="R47">
        <f t="shared" si="5"/>
        <v>8</v>
      </c>
      <c r="S47">
        <f t="shared" si="5"/>
        <v>20</v>
      </c>
      <c r="T47">
        <f t="shared" si="5"/>
        <v>15</v>
      </c>
      <c r="U47">
        <f t="shared" si="5"/>
        <v>35</v>
      </c>
      <c r="V47">
        <f t="shared" si="5"/>
        <v>61</v>
      </c>
      <c r="W47">
        <f t="shared" si="5"/>
        <v>63</v>
      </c>
      <c r="X47">
        <f t="shared" si="5"/>
        <v>68</v>
      </c>
    </row>
    <row r="48" spans="1:24" x14ac:dyDescent="0.3">
      <c r="A48" s="3" t="s">
        <v>55</v>
      </c>
      <c r="B48" s="3" t="str">
        <f t="shared" ref="B48:X48" si="6">IF(AND(ISBLANK(B10),ISBLANK(B27))=TRUE,"",B27+B10)</f>
        <v/>
      </c>
      <c r="C48" s="3">
        <f t="shared" si="6"/>
        <v>1</v>
      </c>
      <c r="D48" s="3">
        <f t="shared" si="6"/>
        <v>0</v>
      </c>
      <c r="E48" s="3">
        <f t="shared" si="6"/>
        <v>2</v>
      </c>
      <c r="F48" s="3">
        <f t="shared" si="6"/>
        <v>1</v>
      </c>
      <c r="G48" s="3">
        <f t="shared" si="6"/>
        <v>4</v>
      </c>
      <c r="H48" s="3">
        <f t="shared" si="6"/>
        <v>3</v>
      </c>
      <c r="I48" s="3">
        <f t="shared" si="6"/>
        <v>15</v>
      </c>
      <c r="J48" s="3">
        <f t="shared" si="6"/>
        <v>38</v>
      </c>
      <c r="K48" s="3">
        <f t="shared" si="6"/>
        <v>53</v>
      </c>
      <c r="L48" s="3">
        <f t="shared" si="6"/>
        <v>79</v>
      </c>
      <c r="M48" s="3">
        <f t="shared" si="6"/>
        <v>63</v>
      </c>
      <c r="N48" s="3">
        <f t="shared" si="6"/>
        <v>111</v>
      </c>
      <c r="O48" s="3">
        <f t="shared" si="6"/>
        <v>128</v>
      </c>
      <c r="P48" s="3">
        <f t="shared" si="6"/>
        <v>152</v>
      </c>
      <c r="Q48" s="3">
        <f t="shared" si="6"/>
        <v>223</v>
      </c>
      <c r="R48" s="3">
        <f t="shared" si="6"/>
        <v>357</v>
      </c>
      <c r="S48" s="3">
        <f t="shared" si="6"/>
        <v>547</v>
      </c>
      <c r="T48" s="3">
        <f t="shared" si="6"/>
        <v>904</v>
      </c>
      <c r="U48" s="3">
        <f t="shared" si="6"/>
        <v>1458</v>
      </c>
      <c r="V48" s="3">
        <f t="shared" si="6"/>
        <v>2164</v>
      </c>
      <c r="W48" s="3">
        <f t="shared" si="6"/>
        <v>3034</v>
      </c>
      <c r="X48" s="3">
        <f t="shared" si="6"/>
        <v>3950</v>
      </c>
    </row>
    <row r="49" spans="1:24" x14ac:dyDescent="0.3">
      <c r="A49" t="s">
        <v>56</v>
      </c>
      <c r="B49" t="str">
        <f t="shared" ref="B49:X49" si="7">IF(AND(ISBLANK(B11),ISBLANK(B28))=TRUE,"",B28+B11)</f>
        <v/>
      </c>
      <c r="C49" t="str">
        <f t="shared" si="7"/>
        <v/>
      </c>
      <c r="D49" t="str">
        <f t="shared" si="7"/>
        <v/>
      </c>
      <c r="E49" t="str">
        <f t="shared" si="7"/>
        <v/>
      </c>
      <c r="F49" t="str">
        <f t="shared" si="7"/>
        <v/>
      </c>
      <c r="G49" t="str">
        <f t="shared" si="7"/>
        <v/>
      </c>
      <c r="H49" t="str">
        <f t="shared" si="7"/>
        <v/>
      </c>
      <c r="I49" t="str">
        <f t="shared" si="7"/>
        <v/>
      </c>
      <c r="J49" t="str">
        <f t="shared" si="7"/>
        <v/>
      </c>
      <c r="K49" t="str">
        <f t="shared" si="7"/>
        <v/>
      </c>
      <c r="L49">
        <f t="shared" si="7"/>
        <v>1</v>
      </c>
      <c r="M49">
        <f t="shared" si="7"/>
        <v>2</v>
      </c>
      <c r="N49">
        <f t="shared" si="7"/>
        <v>2</v>
      </c>
      <c r="O49">
        <f t="shared" si="7"/>
        <v>0</v>
      </c>
      <c r="P49">
        <f t="shared" si="7"/>
        <v>7</v>
      </c>
      <c r="Q49">
        <f t="shared" si="7"/>
        <v>12</v>
      </c>
      <c r="R49">
        <f t="shared" si="7"/>
        <v>16</v>
      </c>
      <c r="S49">
        <f t="shared" si="7"/>
        <v>41</v>
      </c>
      <c r="T49">
        <f t="shared" si="7"/>
        <v>85</v>
      </c>
      <c r="U49">
        <f t="shared" si="7"/>
        <v>138</v>
      </c>
      <c r="V49">
        <f t="shared" si="7"/>
        <v>283</v>
      </c>
      <c r="W49">
        <f t="shared" si="7"/>
        <v>406</v>
      </c>
      <c r="X49">
        <f t="shared" si="7"/>
        <v>554</v>
      </c>
    </row>
    <row r="50" spans="1:24" x14ac:dyDescent="0.3">
      <c r="A50" s="3" t="s">
        <v>57</v>
      </c>
      <c r="B50" s="3" t="str">
        <f t="shared" ref="B50:X50" si="8">IF(AND(ISBLANK(B12),ISBLANK(B29))=TRUE,"",B29+B12)</f>
        <v/>
      </c>
      <c r="C50" s="3" t="str">
        <f t="shared" si="8"/>
        <v/>
      </c>
      <c r="D50" s="3" t="str">
        <f t="shared" si="8"/>
        <v/>
      </c>
      <c r="E50" s="3">
        <f t="shared" si="8"/>
        <v>1</v>
      </c>
      <c r="F50" s="3">
        <f t="shared" si="8"/>
        <v>0</v>
      </c>
      <c r="G50" s="3">
        <f t="shared" si="8"/>
        <v>2</v>
      </c>
      <c r="H50" s="3">
        <f t="shared" si="8"/>
        <v>11</v>
      </c>
      <c r="I50" s="3">
        <f t="shared" si="8"/>
        <v>5</v>
      </c>
      <c r="J50" s="3">
        <f t="shared" si="8"/>
        <v>14</v>
      </c>
      <c r="K50" s="3">
        <f t="shared" si="8"/>
        <v>27</v>
      </c>
      <c r="L50" s="3">
        <f t="shared" si="8"/>
        <v>25</v>
      </c>
      <c r="M50" s="3">
        <f t="shared" si="8"/>
        <v>18</v>
      </c>
      <c r="N50" s="3">
        <f t="shared" si="8"/>
        <v>22</v>
      </c>
      <c r="O50" s="3">
        <f t="shared" si="8"/>
        <v>47</v>
      </c>
      <c r="P50" s="3">
        <f t="shared" si="8"/>
        <v>67</v>
      </c>
      <c r="Q50" s="3">
        <f t="shared" si="8"/>
        <v>69</v>
      </c>
      <c r="R50" s="3">
        <f t="shared" si="8"/>
        <v>88</v>
      </c>
      <c r="S50" s="3">
        <f t="shared" si="8"/>
        <v>126</v>
      </c>
      <c r="T50" s="3">
        <f t="shared" si="8"/>
        <v>155</v>
      </c>
      <c r="U50" s="3">
        <f t="shared" si="8"/>
        <v>225</v>
      </c>
      <c r="V50" s="3">
        <f t="shared" si="8"/>
        <v>253</v>
      </c>
      <c r="W50" s="3">
        <f t="shared" si="8"/>
        <v>316</v>
      </c>
      <c r="X50" s="3">
        <f t="shared" si="8"/>
        <v>390</v>
      </c>
    </row>
    <row r="51" spans="1:24" x14ac:dyDescent="0.3">
      <c r="A51" t="s">
        <v>58</v>
      </c>
      <c r="B51" t="str">
        <f t="shared" ref="B51:X51" si="9">IF(AND(ISBLANK(B13),ISBLANK(B30))=TRUE,"",B30+B13)</f>
        <v/>
      </c>
      <c r="C51" t="str">
        <f t="shared" si="9"/>
        <v/>
      </c>
      <c r="D51" t="str">
        <f t="shared" si="9"/>
        <v/>
      </c>
      <c r="E51" t="str">
        <f t="shared" si="9"/>
        <v/>
      </c>
      <c r="F51" t="str">
        <f t="shared" si="9"/>
        <v/>
      </c>
      <c r="G51" t="str">
        <f t="shared" si="9"/>
        <v/>
      </c>
      <c r="H51" t="str">
        <f t="shared" si="9"/>
        <v/>
      </c>
      <c r="I51" t="str">
        <f t="shared" si="9"/>
        <v/>
      </c>
      <c r="J51" t="str">
        <f t="shared" si="9"/>
        <v/>
      </c>
      <c r="K51" t="str">
        <f t="shared" si="9"/>
        <v/>
      </c>
      <c r="L51" t="str">
        <f t="shared" si="9"/>
        <v/>
      </c>
      <c r="M51" t="str">
        <f t="shared" si="9"/>
        <v/>
      </c>
      <c r="N51" t="str">
        <f t="shared" si="9"/>
        <v/>
      </c>
      <c r="O51">
        <f t="shared" si="9"/>
        <v>2</v>
      </c>
      <c r="P51">
        <f t="shared" si="9"/>
        <v>6</v>
      </c>
      <c r="Q51">
        <f t="shared" si="9"/>
        <v>1</v>
      </c>
      <c r="R51">
        <f t="shared" si="9"/>
        <v>2</v>
      </c>
      <c r="S51">
        <f t="shared" si="9"/>
        <v>8</v>
      </c>
      <c r="T51">
        <f t="shared" si="9"/>
        <v>12</v>
      </c>
      <c r="U51">
        <f t="shared" si="9"/>
        <v>11</v>
      </c>
      <c r="V51">
        <f t="shared" si="9"/>
        <v>20</v>
      </c>
      <c r="W51">
        <f t="shared" si="9"/>
        <v>24</v>
      </c>
      <c r="X51">
        <f t="shared" si="9"/>
        <v>19</v>
      </c>
    </row>
    <row r="52" spans="1:24" x14ac:dyDescent="0.3">
      <c r="A52" s="3" t="s">
        <v>59</v>
      </c>
      <c r="B52" s="3" t="str">
        <f t="shared" ref="B52:X52" si="10">IF(AND(ISBLANK(B14),ISBLANK(B31))=TRUE,"",B31+B14)</f>
        <v/>
      </c>
      <c r="C52" s="3" t="str">
        <f t="shared" si="10"/>
        <v/>
      </c>
      <c r="D52" s="3" t="str">
        <f t="shared" si="10"/>
        <v/>
      </c>
      <c r="E52" s="3" t="str">
        <f t="shared" si="10"/>
        <v/>
      </c>
      <c r="F52" s="3" t="str">
        <f t="shared" si="10"/>
        <v/>
      </c>
      <c r="G52" s="3" t="str">
        <f t="shared" si="10"/>
        <v/>
      </c>
      <c r="H52" s="3">
        <f t="shared" si="10"/>
        <v>1</v>
      </c>
      <c r="I52" s="3">
        <f t="shared" si="10"/>
        <v>0</v>
      </c>
      <c r="J52" s="3">
        <f t="shared" si="10"/>
        <v>0</v>
      </c>
      <c r="K52" s="3">
        <f t="shared" si="10"/>
        <v>1</v>
      </c>
      <c r="L52" s="3">
        <f t="shared" si="10"/>
        <v>5</v>
      </c>
      <c r="M52" s="3">
        <f t="shared" si="10"/>
        <v>1</v>
      </c>
      <c r="N52" s="3">
        <f t="shared" si="10"/>
        <v>3</v>
      </c>
      <c r="O52" s="3">
        <f t="shared" si="10"/>
        <v>6</v>
      </c>
      <c r="P52" s="3">
        <f t="shared" si="10"/>
        <v>6</v>
      </c>
      <c r="Q52" s="3">
        <f t="shared" si="10"/>
        <v>3</v>
      </c>
      <c r="R52" s="3">
        <f t="shared" si="10"/>
        <v>9</v>
      </c>
      <c r="S52" s="3">
        <f t="shared" si="10"/>
        <v>12</v>
      </c>
      <c r="T52" s="3">
        <f t="shared" si="10"/>
        <v>19</v>
      </c>
      <c r="U52" s="3">
        <f t="shared" si="10"/>
        <v>24</v>
      </c>
      <c r="V52" s="3">
        <f t="shared" si="10"/>
        <v>45</v>
      </c>
      <c r="W52" s="3">
        <f t="shared" si="10"/>
        <v>59</v>
      </c>
      <c r="X52" s="3">
        <f t="shared" si="10"/>
        <v>62</v>
      </c>
    </row>
    <row r="53" spans="1:24" x14ac:dyDescent="0.3">
      <c r="A53" t="s">
        <v>60</v>
      </c>
      <c r="B53" t="str">
        <f t="shared" ref="B53:X53" si="11">IF(AND(ISBLANK(B15),ISBLANK(B32))=TRUE,"",B32+B15)</f>
        <v/>
      </c>
      <c r="C53" t="str">
        <f t="shared" si="11"/>
        <v/>
      </c>
      <c r="D53" t="str">
        <f t="shared" si="11"/>
        <v/>
      </c>
      <c r="E53" t="str">
        <f t="shared" si="11"/>
        <v/>
      </c>
      <c r="F53" t="str">
        <f t="shared" si="11"/>
        <v/>
      </c>
      <c r="G53" t="str">
        <f t="shared" si="11"/>
        <v/>
      </c>
      <c r="H53" t="str">
        <f t="shared" si="11"/>
        <v/>
      </c>
      <c r="I53" t="str">
        <f t="shared" si="11"/>
        <v/>
      </c>
      <c r="J53" t="str">
        <f t="shared" si="11"/>
        <v/>
      </c>
      <c r="K53" t="str">
        <f t="shared" si="11"/>
        <v/>
      </c>
      <c r="L53">
        <f t="shared" si="11"/>
        <v>1</v>
      </c>
      <c r="M53">
        <f t="shared" si="11"/>
        <v>0</v>
      </c>
      <c r="N53">
        <f t="shared" si="11"/>
        <v>0</v>
      </c>
      <c r="O53">
        <f t="shared" si="11"/>
        <v>0</v>
      </c>
      <c r="P53">
        <f t="shared" si="11"/>
        <v>1</v>
      </c>
      <c r="Q53">
        <f t="shared" si="11"/>
        <v>0</v>
      </c>
      <c r="R53">
        <f t="shared" si="11"/>
        <v>0</v>
      </c>
      <c r="S53">
        <f t="shared" si="11"/>
        <v>1</v>
      </c>
      <c r="T53">
        <f t="shared" si="11"/>
        <v>2</v>
      </c>
      <c r="U53">
        <f t="shared" si="11"/>
        <v>5</v>
      </c>
      <c r="V53">
        <f t="shared" si="11"/>
        <v>5</v>
      </c>
      <c r="W53">
        <f t="shared" si="11"/>
        <v>6</v>
      </c>
      <c r="X53">
        <f t="shared" si="11"/>
        <v>7</v>
      </c>
    </row>
    <row r="54" spans="1:24" x14ac:dyDescent="0.3">
      <c r="A54" s="3" t="s">
        <v>61</v>
      </c>
      <c r="B54" s="3" t="str">
        <f t="shared" ref="B54:X54" si="12">IF(AND(ISBLANK(B16),ISBLANK(B33))=TRUE,"",B33+B16)</f>
        <v/>
      </c>
      <c r="C54" s="3">
        <f t="shared" si="12"/>
        <v>1</v>
      </c>
      <c r="D54" s="3">
        <f t="shared" si="12"/>
        <v>0</v>
      </c>
      <c r="E54" s="3">
        <f t="shared" si="12"/>
        <v>2</v>
      </c>
      <c r="F54" s="3">
        <f t="shared" si="12"/>
        <v>2</v>
      </c>
      <c r="G54" s="3">
        <f t="shared" si="12"/>
        <v>4</v>
      </c>
      <c r="H54" s="3">
        <f t="shared" si="12"/>
        <v>3</v>
      </c>
      <c r="I54" s="3">
        <f t="shared" si="12"/>
        <v>17</v>
      </c>
      <c r="J54" s="3">
        <f t="shared" si="12"/>
        <v>40</v>
      </c>
      <c r="K54" s="3">
        <f t="shared" si="12"/>
        <v>66</v>
      </c>
      <c r="L54" s="3">
        <f t="shared" si="12"/>
        <v>90</v>
      </c>
      <c r="M54" s="3">
        <f t="shared" si="12"/>
        <v>75</v>
      </c>
      <c r="N54" s="3">
        <f t="shared" si="12"/>
        <v>134</v>
      </c>
      <c r="O54" s="3">
        <f t="shared" si="12"/>
        <v>163</v>
      </c>
      <c r="P54" s="3">
        <f t="shared" si="12"/>
        <v>193</v>
      </c>
      <c r="Q54" s="3">
        <f t="shared" si="12"/>
        <v>278</v>
      </c>
      <c r="R54" s="3">
        <f t="shared" si="12"/>
        <v>446</v>
      </c>
      <c r="S54" s="3">
        <f t="shared" si="12"/>
        <v>677</v>
      </c>
      <c r="T54" s="3">
        <f t="shared" si="12"/>
        <v>1107</v>
      </c>
      <c r="U54" s="3">
        <f t="shared" si="12"/>
        <v>1901</v>
      </c>
      <c r="V54" s="3">
        <f t="shared" si="12"/>
        <v>2755</v>
      </c>
      <c r="W54" s="3">
        <f t="shared" si="12"/>
        <v>3858</v>
      </c>
      <c r="X54" s="3">
        <f t="shared" si="12"/>
        <v>5157</v>
      </c>
    </row>
    <row r="55" spans="1:24" x14ac:dyDescent="0.3">
      <c r="A55" t="s">
        <v>62</v>
      </c>
      <c r="B55" t="str">
        <f t="shared" ref="B55:X55" si="13">IF(AND(ISBLANK(B17),ISBLANK(B34))=TRUE,"",B34+B17)</f>
        <v/>
      </c>
      <c r="C55" t="str">
        <f t="shared" si="13"/>
        <v/>
      </c>
      <c r="D55" t="str">
        <f t="shared" si="13"/>
        <v/>
      </c>
      <c r="E55" t="str">
        <f t="shared" si="13"/>
        <v/>
      </c>
      <c r="F55" t="str">
        <f t="shared" si="13"/>
        <v/>
      </c>
      <c r="G55" t="str">
        <f t="shared" si="13"/>
        <v/>
      </c>
      <c r="H55" t="str">
        <f t="shared" si="13"/>
        <v/>
      </c>
      <c r="I55" t="str">
        <f t="shared" si="13"/>
        <v/>
      </c>
      <c r="J55" t="str">
        <f t="shared" si="13"/>
        <v/>
      </c>
      <c r="K55" t="str">
        <f t="shared" si="13"/>
        <v/>
      </c>
      <c r="L55">
        <f t="shared" si="13"/>
        <v>1</v>
      </c>
      <c r="M55">
        <f t="shared" si="13"/>
        <v>2</v>
      </c>
      <c r="N55">
        <f t="shared" si="13"/>
        <v>2</v>
      </c>
      <c r="O55">
        <f t="shared" si="13"/>
        <v>1</v>
      </c>
      <c r="P55">
        <f t="shared" si="13"/>
        <v>9</v>
      </c>
      <c r="Q55">
        <f t="shared" si="13"/>
        <v>15</v>
      </c>
      <c r="R55">
        <f t="shared" si="13"/>
        <v>21</v>
      </c>
      <c r="S55">
        <f t="shared" si="13"/>
        <v>55</v>
      </c>
      <c r="T55">
        <f t="shared" si="13"/>
        <v>110</v>
      </c>
      <c r="U55">
        <f t="shared" si="13"/>
        <v>181</v>
      </c>
      <c r="V55">
        <f t="shared" si="13"/>
        <v>351</v>
      </c>
      <c r="W55">
        <f t="shared" si="13"/>
        <v>503</v>
      </c>
      <c r="X55">
        <f t="shared" si="13"/>
        <v>713</v>
      </c>
    </row>
    <row r="59" spans="1:24" x14ac:dyDescent="0.3">
      <c r="A59" s="2" t="s">
        <v>67</v>
      </c>
      <c r="B59" s="4" t="s">
        <v>68</v>
      </c>
      <c r="C59" s="4"/>
    </row>
    <row r="60" spans="1:24" x14ac:dyDescent="0.3">
      <c r="B60" t="s">
        <v>1</v>
      </c>
      <c r="C60" t="s">
        <v>2</v>
      </c>
    </row>
    <row r="61" spans="1:24" x14ac:dyDescent="0.3">
      <c r="A61" s="3" t="s">
        <v>49</v>
      </c>
      <c r="B61">
        <f>SUM(B4:X4)</f>
        <v>354</v>
      </c>
      <c r="C61">
        <f>SUM(B21:X21)</f>
        <v>11108</v>
      </c>
    </row>
    <row r="62" spans="1:24" x14ac:dyDescent="0.3">
      <c r="A62" t="s">
        <v>50</v>
      </c>
      <c r="B62">
        <f t="shared" ref="B62:B74" si="14">SUM(B5:X5)</f>
        <v>56</v>
      </c>
      <c r="C62">
        <f t="shared" ref="C62:C74" si="15">SUM(B22:X22)</f>
        <v>1878</v>
      </c>
    </row>
    <row r="63" spans="1:24" x14ac:dyDescent="0.3">
      <c r="A63" s="3" t="s">
        <v>51</v>
      </c>
      <c r="B63">
        <f t="shared" si="14"/>
        <v>2542</v>
      </c>
      <c r="C63">
        <f t="shared" si="15"/>
        <v>37957</v>
      </c>
    </row>
    <row r="64" spans="1:24" x14ac:dyDescent="0.3">
      <c r="A64" t="s">
        <v>52</v>
      </c>
      <c r="B64">
        <f t="shared" si="14"/>
        <v>56</v>
      </c>
      <c r="C64">
        <f t="shared" si="15"/>
        <v>4885</v>
      </c>
    </row>
    <row r="65" spans="1:3" x14ac:dyDescent="0.3">
      <c r="A65" s="3" t="s">
        <v>53</v>
      </c>
      <c r="B65">
        <f t="shared" si="14"/>
        <v>230</v>
      </c>
      <c r="C65">
        <f t="shared" si="15"/>
        <v>7430</v>
      </c>
    </row>
    <row r="66" spans="1:3" x14ac:dyDescent="0.3">
      <c r="A66" t="s">
        <v>54</v>
      </c>
      <c r="B66">
        <f t="shared" si="14"/>
        <v>25</v>
      </c>
      <c r="C66">
        <f t="shared" si="15"/>
        <v>254</v>
      </c>
    </row>
    <row r="67" spans="1:3" x14ac:dyDescent="0.3">
      <c r="A67" s="3" t="s">
        <v>55</v>
      </c>
      <c r="B67">
        <f t="shared" si="14"/>
        <v>645</v>
      </c>
      <c r="C67">
        <f t="shared" si="15"/>
        <v>12642</v>
      </c>
    </row>
    <row r="68" spans="1:3" x14ac:dyDescent="0.3">
      <c r="A68" t="s">
        <v>56</v>
      </c>
      <c r="B68">
        <f t="shared" si="14"/>
        <v>78</v>
      </c>
      <c r="C68">
        <f t="shared" si="15"/>
        <v>1469</v>
      </c>
    </row>
    <row r="69" spans="1:3" x14ac:dyDescent="0.3">
      <c r="A69" s="3" t="s">
        <v>57</v>
      </c>
      <c r="B69">
        <f t="shared" si="14"/>
        <v>142</v>
      </c>
      <c r="C69">
        <f t="shared" si="15"/>
        <v>1719</v>
      </c>
    </row>
    <row r="70" spans="1:3" x14ac:dyDescent="0.3">
      <c r="A70" t="s">
        <v>58</v>
      </c>
      <c r="B70">
        <f t="shared" si="14"/>
        <v>6</v>
      </c>
      <c r="C70">
        <f t="shared" si="15"/>
        <v>99</v>
      </c>
    </row>
    <row r="71" spans="1:3" x14ac:dyDescent="0.3">
      <c r="A71" s="3" t="s">
        <v>59</v>
      </c>
      <c r="B71">
        <f t="shared" si="14"/>
        <v>8</v>
      </c>
      <c r="C71">
        <f t="shared" si="15"/>
        <v>248</v>
      </c>
    </row>
    <row r="72" spans="1:3" x14ac:dyDescent="0.3">
      <c r="A72" t="s">
        <v>60</v>
      </c>
      <c r="B72">
        <f t="shared" si="14"/>
        <v>1</v>
      </c>
      <c r="C72">
        <f t="shared" si="15"/>
        <v>27</v>
      </c>
    </row>
    <row r="73" spans="1:3" x14ac:dyDescent="0.3">
      <c r="A73" s="3" t="s">
        <v>61</v>
      </c>
      <c r="B73">
        <f t="shared" si="14"/>
        <v>798</v>
      </c>
      <c r="C73">
        <f t="shared" si="15"/>
        <v>16171</v>
      </c>
    </row>
    <row r="74" spans="1:3" x14ac:dyDescent="0.3">
      <c r="A74" t="s">
        <v>62</v>
      </c>
      <c r="B74">
        <f t="shared" si="14"/>
        <v>91</v>
      </c>
      <c r="C74">
        <f t="shared" si="15"/>
        <v>1873</v>
      </c>
    </row>
  </sheetData>
  <mergeCells count="4">
    <mergeCell ref="B2:X2"/>
    <mergeCell ref="B19:X19"/>
    <mergeCell ref="B40:X40"/>
    <mergeCell ref="B59:C5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C4805-B6B7-4ACD-B473-13DEE91B97CE}">
  <dimension ref="A1:X44"/>
  <sheetViews>
    <sheetView tabSelected="1" zoomScale="97" zoomScaleNormal="97" workbookViewId="0">
      <selection activeCell="H13" sqref="H13"/>
    </sheetView>
  </sheetViews>
  <sheetFormatPr defaultRowHeight="14.4" x14ac:dyDescent="0.3"/>
  <cols>
    <col min="1" max="1" width="61.6640625" bestFit="1" customWidth="1"/>
    <col min="2" max="3" width="5" customWidth="1"/>
    <col min="4" max="24" width="5" bestFit="1" customWidth="1"/>
    <col min="25" max="25" width="2.5546875" customWidth="1"/>
    <col min="26" max="26" width="2.33203125" customWidth="1"/>
  </cols>
  <sheetData>
    <row r="1" spans="1:24" x14ac:dyDescent="0.3">
      <c r="A1" t="s">
        <v>80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x14ac:dyDescent="0.3">
      <c r="B2">
        <v>2000</v>
      </c>
      <c r="C2">
        <v>2001</v>
      </c>
      <c r="D2">
        <v>2002</v>
      </c>
      <c r="E2">
        <v>2003</v>
      </c>
      <c r="F2">
        <v>2004</v>
      </c>
      <c r="G2">
        <v>2005</v>
      </c>
      <c r="H2">
        <v>2006</v>
      </c>
      <c r="I2">
        <v>2007</v>
      </c>
      <c r="J2">
        <v>2008</v>
      </c>
      <c r="K2">
        <v>2009</v>
      </c>
      <c r="L2">
        <v>2010</v>
      </c>
      <c r="M2">
        <v>2011</v>
      </c>
      <c r="N2">
        <v>2012</v>
      </c>
      <c r="O2">
        <v>2013</v>
      </c>
      <c r="P2">
        <v>2014</v>
      </c>
      <c r="Q2">
        <v>2015</v>
      </c>
      <c r="R2">
        <v>2016</v>
      </c>
      <c r="S2">
        <v>2017</v>
      </c>
      <c r="T2">
        <v>2018</v>
      </c>
      <c r="U2">
        <v>2019</v>
      </c>
      <c r="V2">
        <v>2020</v>
      </c>
      <c r="W2">
        <v>2021</v>
      </c>
      <c r="X2">
        <v>2022</v>
      </c>
    </row>
    <row r="3" spans="1:24" x14ac:dyDescent="0.3">
      <c r="A3" s="3" t="s">
        <v>69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>
        <v>1</v>
      </c>
      <c r="S3" s="3">
        <v>6</v>
      </c>
      <c r="T3" s="3">
        <v>9</v>
      </c>
      <c r="U3" s="3">
        <v>14</v>
      </c>
      <c r="V3" s="3">
        <v>20</v>
      </c>
      <c r="W3" s="3">
        <v>19</v>
      </c>
      <c r="X3" s="3">
        <v>32</v>
      </c>
    </row>
    <row r="4" spans="1:24" x14ac:dyDescent="0.3">
      <c r="A4" t="s">
        <v>70</v>
      </c>
      <c r="R4">
        <v>1</v>
      </c>
      <c r="U4">
        <v>1</v>
      </c>
      <c r="V4">
        <v>3</v>
      </c>
      <c r="W4">
        <v>2</v>
      </c>
      <c r="X4">
        <v>4</v>
      </c>
    </row>
    <row r="5" spans="1:24" x14ac:dyDescent="0.3">
      <c r="A5" s="3" t="s">
        <v>71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>
        <v>1</v>
      </c>
      <c r="R5" s="3">
        <v>1</v>
      </c>
      <c r="S5" s="3">
        <v>2</v>
      </c>
      <c r="T5" s="3">
        <v>3</v>
      </c>
      <c r="U5" s="3">
        <v>2</v>
      </c>
      <c r="V5" s="3">
        <v>2</v>
      </c>
      <c r="W5" s="3">
        <v>3</v>
      </c>
      <c r="X5" s="3">
        <v>4</v>
      </c>
    </row>
    <row r="6" spans="1:24" x14ac:dyDescent="0.3">
      <c r="A6" t="s">
        <v>72</v>
      </c>
      <c r="Q6">
        <v>1</v>
      </c>
      <c r="V6">
        <v>1</v>
      </c>
      <c r="W6">
        <v>1</v>
      </c>
      <c r="X6">
        <v>1</v>
      </c>
    </row>
    <row r="7" spans="1:24" x14ac:dyDescent="0.3">
      <c r="A7" s="3" t="s">
        <v>73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>
        <v>1</v>
      </c>
      <c r="O7" s="3"/>
      <c r="P7" s="3"/>
      <c r="Q7" s="3"/>
      <c r="R7" s="3">
        <v>4</v>
      </c>
      <c r="S7" s="3">
        <v>6</v>
      </c>
      <c r="T7" s="3">
        <v>7</v>
      </c>
      <c r="U7" s="3">
        <v>4</v>
      </c>
      <c r="V7" s="3">
        <v>11</v>
      </c>
      <c r="W7" s="3">
        <v>6</v>
      </c>
      <c r="X7" s="3">
        <v>11</v>
      </c>
    </row>
    <row r="8" spans="1:24" x14ac:dyDescent="0.3">
      <c r="A8" t="s">
        <v>74</v>
      </c>
      <c r="V8">
        <v>1</v>
      </c>
      <c r="W8">
        <v>2</v>
      </c>
      <c r="X8">
        <v>2</v>
      </c>
    </row>
    <row r="9" spans="1:24" x14ac:dyDescent="0.3">
      <c r="A9" s="3" t="s">
        <v>75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>
        <v>1</v>
      </c>
      <c r="W9" s="3"/>
      <c r="X9" s="3"/>
    </row>
    <row r="10" spans="1:24" x14ac:dyDescent="0.3">
      <c r="A10" t="s">
        <v>76</v>
      </c>
    </row>
    <row r="11" spans="1:24" x14ac:dyDescent="0.3">
      <c r="A11" s="3" t="s">
        <v>77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x14ac:dyDescent="0.3">
      <c r="A12" t="s">
        <v>78</v>
      </c>
    </row>
    <row r="15" spans="1:24" x14ac:dyDescent="0.3">
      <c r="B15" s="4" t="s">
        <v>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3">
      <c r="B16">
        <v>2000</v>
      </c>
      <c r="C16">
        <v>2001</v>
      </c>
      <c r="D16">
        <v>2002</v>
      </c>
      <c r="E16">
        <v>2003</v>
      </c>
      <c r="F16">
        <v>2004</v>
      </c>
      <c r="G16">
        <v>2005</v>
      </c>
      <c r="H16">
        <v>2006</v>
      </c>
      <c r="I16">
        <v>2007</v>
      </c>
      <c r="J16">
        <v>2008</v>
      </c>
      <c r="K16">
        <v>2009</v>
      </c>
      <c r="L16">
        <v>2010</v>
      </c>
      <c r="M16">
        <v>2011</v>
      </c>
      <c r="N16">
        <v>2012</v>
      </c>
      <c r="O16">
        <v>2013</v>
      </c>
      <c r="P16">
        <v>2014</v>
      </c>
      <c r="Q16">
        <v>2015</v>
      </c>
      <c r="R16">
        <v>2016</v>
      </c>
      <c r="S16">
        <v>2017</v>
      </c>
      <c r="T16">
        <v>2018</v>
      </c>
      <c r="U16">
        <v>2019</v>
      </c>
      <c r="V16">
        <v>2020</v>
      </c>
      <c r="W16">
        <v>2021</v>
      </c>
      <c r="X16">
        <v>2022</v>
      </c>
    </row>
    <row r="17" spans="1:24" x14ac:dyDescent="0.3">
      <c r="A17" s="3" t="s">
        <v>69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>
        <v>7</v>
      </c>
      <c r="R17" s="3">
        <v>32</v>
      </c>
      <c r="S17" s="3">
        <v>66</v>
      </c>
      <c r="T17" s="3">
        <v>251</v>
      </c>
      <c r="U17" s="3">
        <v>565</v>
      </c>
      <c r="V17" s="3">
        <v>1098</v>
      </c>
      <c r="W17" s="3">
        <v>1722</v>
      </c>
      <c r="X17" s="3">
        <v>2912</v>
      </c>
    </row>
    <row r="18" spans="1:24" x14ac:dyDescent="0.3">
      <c r="A18" t="s">
        <v>70</v>
      </c>
      <c r="Q18">
        <v>1</v>
      </c>
      <c r="R18">
        <v>7</v>
      </c>
      <c r="S18">
        <v>8</v>
      </c>
      <c r="T18">
        <v>44</v>
      </c>
      <c r="U18">
        <v>98</v>
      </c>
      <c r="V18">
        <v>239</v>
      </c>
      <c r="W18">
        <v>345</v>
      </c>
      <c r="X18">
        <v>566</v>
      </c>
    </row>
    <row r="19" spans="1:24" x14ac:dyDescent="0.3">
      <c r="A19" s="3" t="s">
        <v>71</v>
      </c>
      <c r="B19" s="3"/>
      <c r="C19" s="3"/>
      <c r="D19" s="3"/>
      <c r="E19" s="3"/>
      <c r="F19" s="3"/>
      <c r="G19" s="3"/>
      <c r="H19" s="3"/>
      <c r="I19" s="3">
        <v>6</v>
      </c>
      <c r="J19" s="3">
        <v>10</v>
      </c>
      <c r="K19" s="3">
        <v>6</v>
      </c>
      <c r="L19" s="3">
        <v>2</v>
      </c>
      <c r="M19" s="3">
        <v>2</v>
      </c>
      <c r="N19" s="3">
        <v>4</v>
      </c>
      <c r="O19" s="3">
        <v>2</v>
      </c>
      <c r="P19" s="3">
        <v>6</v>
      </c>
      <c r="Q19" s="3">
        <v>9</v>
      </c>
      <c r="R19" s="3">
        <v>18</v>
      </c>
      <c r="S19" s="3">
        <v>32</v>
      </c>
      <c r="T19" s="3">
        <v>41</v>
      </c>
      <c r="U19" s="3">
        <v>77</v>
      </c>
      <c r="V19" s="3">
        <v>97</v>
      </c>
      <c r="W19" s="3">
        <v>124</v>
      </c>
      <c r="X19" s="3">
        <v>152</v>
      </c>
    </row>
    <row r="20" spans="1:24" x14ac:dyDescent="0.3">
      <c r="A20" t="s">
        <v>72</v>
      </c>
      <c r="L20">
        <v>1</v>
      </c>
      <c r="M20">
        <v>0</v>
      </c>
      <c r="N20">
        <v>0</v>
      </c>
      <c r="O20">
        <v>0</v>
      </c>
      <c r="P20">
        <v>0</v>
      </c>
      <c r="Q20">
        <v>1</v>
      </c>
      <c r="R20">
        <v>1</v>
      </c>
      <c r="S20">
        <v>8</v>
      </c>
      <c r="T20">
        <v>5</v>
      </c>
      <c r="U20">
        <v>15</v>
      </c>
      <c r="V20">
        <v>22</v>
      </c>
      <c r="W20">
        <v>24</v>
      </c>
      <c r="X20">
        <v>27</v>
      </c>
    </row>
    <row r="21" spans="1:24" x14ac:dyDescent="0.3">
      <c r="A21" s="3" t="s">
        <v>73</v>
      </c>
      <c r="B21" s="3"/>
      <c r="C21" s="3"/>
      <c r="D21" s="3"/>
      <c r="E21" s="3">
        <v>1</v>
      </c>
      <c r="F21" s="3">
        <v>0</v>
      </c>
      <c r="G21" s="3">
        <v>1</v>
      </c>
      <c r="H21" s="3">
        <v>1</v>
      </c>
      <c r="I21" s="3">
        <v>6</v>
      </c>
      <c r="J21" s="3">
        <v>13</v>
      </c>
      <c r="K21" s="3">
        <v>11</v>
      </c>
      <c r="L21" s="3">
        <v>10</v>
      </c>
      <c r="M21" s="3">
        <v>6</v>
      </c>
      <c r="N21" s="3">
        <v>15</v>
      </c>
      <c r="O21" s="3">
        <v>18</v>
      </c>
      <c r="P21" s="3">
        <v>25</v>
      </c>
      <c r="Q21" s="3">
        <v>44</v>
      </c>
      <c r="R21" s="3">
        <v>92</v>
      </c>
      <c r="S21" s="3">
        <v>140</v>
      </c>
      <c r="T21" s="3">
        <v>268</v>
      </c>
      <c r="U21" s="3">
        <v>511</v>
      </c>
      <c r="V21" s="3">
        <v>697</v>
      </c>
      <c r="W21" s="3">
        <v>959</v>
      </c>
      <c r="X21" s="3">
        <v>1319</v>
      </c>
    </row>
    <row r="22" spans="1:24" x14ac:dyDescent="0.3">
      <c r="A22" t="s">
        <v>74</v>
      </c>
      <c r="L22">
        <v>1</v>
      </c>
      <c r="M22">
        <v>2</v>
      </c>
      <c r="N22">
        <v>2</v>
      </c>
      <c r="O22">
        <v>0</v>
      </c>
      <c r="P22">
        <v>2</v>
      </c>
      <c r="Q22">
        <v>4</v>
      </c>
      <c r="R22">
        <v>8</v>
      </c>
      <c r="S22">
        <v>19</v>
      </c>
      <c r="T22">
        <v>37</v>
      </c>
      <c r="U22">
        <v>60</v>
      </c>
      <c r="V22">
        <v>136</v>
      </c>
      <c r="W22">
        <v>193</v>
      </c>
      <c r="X22">
        <v>285</v>
      </c>
    </row>
    <row r="23" spans="1:24" x14ac:dyDescent="0.3">
      <c r="A23" s="3" t="s">
        <v>75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>
        <v>2</v>
      </c>
      <c r="S23" s="3">
        <v>1</v>
      </c>
      <c r="T23" s="3">
        <v>2</v>
      </c>
      <c r="U23" s="3">
        <v>5</v>
      </c>
      <c r="V23" s="3">
        <v>3</v>
      </c>
      <c r="W23" s="3">
        <v>2</v>
      </c>
      <c r="X23" s="3">
        <v>6</v>
      </c>
    </row>
    <row r="24" spans="1:24" x14ac:dyDescent="0.3">
      <c r="A24" t="s">
        <v>76</v>
      </c>
      <c r="U24">
        <v>1</v>
      </c>
      <c r="V24">
        <v>1</v>
      </c>
      <c r="W24">
        <v>0</v>
      </c>
      <c r="X24">
        <v>1</v>
      </c>
    </row>
    <row r="25" spans="1:24" x14ac:dyDescent="0.3">
      <c r="A25" s="3" t="s">
        <v>77</v>
      </c>
      <c r="B25" s="3"/>
      <c r="C25" s="3"/>
      <c r="D25" s="3"/>
      <c r="E25" s="3"/>
      <c r="F25" s="3"/>
      <c r="G25" s="3"/>
      <c r="H25" s="3"/>
      <c r="I25" s="3"/>
      <c r="J25" s="3"/>
      <c r="K25" s="3">
        <v>1</v>
      </c>
      <c r="L25" s="3">
        <v>2</v>
      </c>
      <c r="M25" s="3">
        <v>0</v>
      </c>
      <c r="N25" s="3">
        <v>0</v>
      </c>
      <c r="O25" s="3">
        <v>1</v>
      </c>
      <c r="P25" s="3">
        <v>2</v>
      </c>
      <c r="Q25" s="3">
        <v>1</v>
      </c>
      <c r="R25" s="3">
        <v>4</v>
      </c>
      <c r="S25" s="3">
        <v>4</v>
      </c>
      <c r="T25" s="3">
        <v>4</v>
      </c>
      <c r="U25" s="3">
        <v>15</v>
      </c>
      <c r="V25" s="3">
        <v>13</v>
      </c>
      <c r="W25" s="3">
        <v>20</v>
      </c>
      <c r="X25" s="3">
        <v>34</v>
      </c>
    </row>
    <row r="26" spans="1:24" x14ac:dyDescent="0.3">
      <c r="A26" t="s">
        <v>78</v>
      </c>
      <c r="L26">
        <v>1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1</v>
      </c>
      <c r="T26">
        <v>1</v>
      </c>
      <c r="U26">
        <v>3</v>
      </c>
      <c r="V26">
        <v>3</v>
      </c>
      <c r="W26">
        <v>3</v>
      </c>
      <c r="X26">
        <v>4</v>
      </c>
    </row>
    <row r="29" spans="1:24" x14ac:dyDescent="0.3">
      <c r="A29" t="s">
        <v>63</v>
      </c>
    </row>
    <row r="30" spans="1:24" x14ac:dyDescent="0.3">
      <c r="A30" t="s">
        <v>64</v>
      </c>
    </row>
    <row r="31" spans="1:24" x14ac:dyDescent="0.3">
      <c r="A31" t="s">
        <v>65</v>
      </c>
    </row>
    <row r="33" spans="1:24" x14ac:dyDescent="0.3">
      <c r="B33" s="4" t="s">
        <v>79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3">
      <c r="B34">
        <v>2000</v>
      </c>
      <c r="C34">
        <v>2001</v>
      </c>
      <c r="D34">
        <v>2002</v>
      </c>
      <c r="E34">
        <v>2003</v>
      </c>
      <c r="F34">
        <v>2004</v>
      </c>
      <c r="G34">
        <v>2005</v>
      </c>
      <c r="H34">
        <v>2006</v>
      </c>
      <c r="I34">
        <v>2007</v>
      </c>
      <c r="J34">
        <v>2008</v>
      </c>
      <c r="K34">
        <v>2009</v>
      </c>
      <c r="L34">
        <v>2010</v>
      </c>
      <c r="M34">
        <v>2011</v>
      </c>
      <c r="N34">
        <v>2012</v>
      </c>
      <c r="O34">
        <v>2013</v>
      </c>
      <c r="P34">
        <v>2014</v>
      </c>
      <c r="Q34">
        <v>2015</v>
      </c>
      <c r="R34">
        <v>2016</v>
      </c>
      <c r="S34">
        <v>2017</v>
      </c>
      <c r="T34">
        <v>2018</v>
      </c>
      <c r="U34">
        <v>2019</v>
      </c>
      <c r="V34">
        <v>2020</v>
      </c>
      <c r="W34">
        <v>2021</v>
      </c>
      <c r="X34">
        <v>2022</v>
      </c>
    </row>
    <row r="35" spans="1:24" x14ac:dyDescent="0.3">
      <c r="A35" s="3" t="s">
        <v>69</v>
      </c>
      <c r="B35" s="3" t="str">
        <f>IF(AND(ISBLANK(B3),ISBLANK(B17)),"",B3+B17)</f>
        <v/>
      </c>
      <c r="C35" s="3" t="str">
        <f t="shared" ref="C35:X35" si="0">IF(AND(ISBLANK(C3),ISBLANK(C17)),"",C3+C17)</f>
        <v/>
      </c>
      <c r="D35" s="3" t="str">
        <f t="shared" si="0"/>
        <v/>
      </c>
      <c r="E35" s="3" t="str">
        <f t="shared" si="0"/>
        <v/>
      </c>
      <c r="F35" s="3" t="str">
        <f t="shared" si="0"/>
        <v/>
      </c>
      <c r="G35" s="3" t="str">
        <f t="shared" si="0"/>
        <v/>
      </c>
      <c r="H35" s="3" t="str">
        <f t="shared" si="0"/>
        <v/>
      </c>
      <c r="I35" s="3" t="str">
        <f t="shared" si="0"/>
        <v/>
      </c>
      <c r="J35" s="3" t="str">
        <f t="shared" si="0"/>
        <v/>
      </c>
      <c r="K35" s="3" t="str">
        <f t="shared" si="0"/>
        <v/>
      </c>
      <c r="L35" s="3" t="str">
        <f t="shared" si="0"/>
        <v/>
      </c>
      <c r="M35" s="3" t="str">
        <f t="shared" si="0"/>
        <v/>
      </c>
      <c r="N35" s="3" t="str">
        <f t="shared" si="0"/>
        <v/>
      </c>
      <c r="O35" s="3" t="str">
        <f t="shared" si="0"/>
        <v/>
      </c>
      <c r="P35" s="3" t="str">
        <f t="shared" si="0"/>
        <v/>
      </c>
      <c r="Q35" s="3">
        <f t="shared" si="0"/>
        <v>7</v>
      </c>
      <c r="R35" s="3">
        <f t="shared" si="0"/>
        <v>33</v>
      </c>
      <c r="S35" s="3">
        <f t="shared" si="0"/>
        <v>72</v>
      </c>
      <c r="T35" s="3">
        <f t="shared" si="0"/>
        <v>260</v>
      </c>
      <c r="U35" s="3">
        <f t="shared" si="0"/>
        <v>579</v>
      </c>
      <c r="V35" s="3">
        <f t="shared" si="0"/>
        <v>1118</v>
      </c>
      <c r="W35" s="3">
        <f t="shared" si="0"/>
        <v>1741</v>
      </c>
      <c r="X35" s="3">
        <f t="shared" si="0"/>
        <v>2944</v>
      </c>
    </row>
    <row r="36" spans="1:24" x14ac:dyDescent="0.3">
      <c r="A36" t="s">
        <v>70</v>
      </c>
      <c r="B36" s="3" t="str">
        <f t="shared" ref="B36:X36" si="1">IF(AND(ISBLANK(B4),ISBLANK(B18)),"",B4+B18)</f>
        <v/>
      </c>
      <c r="C36" s="3" t="str">
        <f t="shared" si="1"/>
        <v/>
      </c>
      <c r="D36" s="3" t="str">
        <f t="shared" si="1"/>
        <v/>
      </c>
      <c r="E36" s="3" t="str">
        <f t="shared" si="1"/>
        <v/>
      </c>
      <c r="F36" s="3" t="str">
        <f t="shared" si="1"/>
        <v/>
      </c>
      <c r="G36" s="3" t="str">
        <f t="shared" si="1"/>
        <v/>
      </c>
      <c r="H36" s="3" t="str">
        <f t="shared" si="1"/>
        <v/>
      </c>
      <c r="I36" s="3" t="str">
        <f t="shared" si="1"/>
        <v/>
      </c>
      <c r="J36" s="3" t="str">
        <f t="shared" si="1"/>
        <v/>
      </c>
      <c r="K36" s="3" t="str">
        <f t="shared" si="1"/>
        <v/>
      </c>
      <c r="L36" s="3" t="str">
        <f t="shared" si="1"/>
        <v/>
      </c>
      <c r="M36" s="3" t="str">
        <f t="shared" si="1"/>
        <v/>
      </c>
      <c r="N36" s="3" t="str">
        <f t="shared" si="1"/>
        <v/>
      </c>
      <c r="O36" s="3" t="str">
        <f t="shared" si="1"/>
        <v/>
      </c>
      <c r="P36" s="3" t="str">
        <f t="shared" si="1"/>
        <v/>
      </c>
      <c r="Q36" s="3">
        <f t="shared" si="1"/>
        <v>1</v>
      </c>
      <c r="R36" s="3">
        <f t="shared" si="1"/>
        <v>8</v>
      </c>
      <c r="S36" s="3">
        <f t="shared" si="1"/>
        <v>8</v>
      </c>
      <c r="T36" s="3">
        <f t="shared" si="1"/>
        <v>44</v>
      </c>
      <c r="U36" s="3">
        <f t="shared" si="1"/>
        <v>99</v>
      </c>
      <c r="V36" s="3">
        <f t="shared" si="1"/>
        <v>242</v>
      </c>
      <c r="W36" s="3">
        <f t="shared" si="1"/>
        <v>347</v>
      </c>
      <c r="X36" s="3">
        <f t="shared" si="1"/>
        <v>570</v>
      </c>
    </row>
    <row r="37" spans="1:24" x14ac:dyDescent="0.3">
      <c r="A37" s="3" t="s">
        <v>71</v>
      </c>
      <c r="B37" s="3" t="str">
        <f t="shared" ref="B37:X37" si="2">IF(AND(ISBLANK(B5),ISBLANK(B19)),"",B5+B19)</f>
        <v/>
      </c>
      <c r="C37" s="3" t="str">
        <f t="shared" si="2"/>
        <v/>
      </c>
      <c r="D37" s="3" t="str">
        <f t="shared" si="2"/>
        <v/>
      </c>
      <c r="E37" s="3" t="str">
        <f t="shared" si="2"/>
        <v/>
      </c>
      <c r="F37" s="3" t="str">
        <f t="shared" si="2"/>
        <v/>
      </c>
      <c r="G37" s="3" t="str">
        <f t="shared" si="2"/>
        <v/>
      </c>
      <c r="H37" s="3" t="str">
        <f t="shared" si="2"/>
        <v/>
      </c>
      <c r="I37" s="3">
        <f t="shared" si="2"/>
        <v>6</v>
      </c>
      <c r="J37" s="3">
        <f t="shared" si="2"/>
        <v>10</v>
      </c>
      <c r="K37" s="3">
        <f t="shared" si="2"/>
        <v>6</v>
      </c>
      <c r="L37" s="3">
        <f t="shared" si="2"/>
        <v>2</v>
      </c>
      <c r="M37" s="3">
        <f t="shared" si="2"/>
        <v>2</v>
      </c>
      <c r="N37" s="3">
        <f t="shared" si="2"/>
        <v>4</v>
      </c>
      <c r="O37" s="3">
        <f t="shared" si="2"/>
        <v>2</v>
      </c>
      <c r="P37" s="3">
        <f t="shared" si="2"/>
        <v>6</v>
      </c>
      <c r="Q37" s="3">
        <f t="shared" si="2"/>
        <v>10</v>
      </c>
      <c r="R37" s="3">
        <f t="shared" si="2"/>
        <v>19</v>
      </c>
      <c r="S37" s="3">
        <f t="shared" si="2"/>
        <v>34</v>
      </c>
      <c r="T37" s="3">
        <f t="shared" si="2"/>
        <v>44</v>
      </c>
      <c r="U37" s="3">
        <f t="shared" si="2"/>
        <v>79</v>
      </c>
      <c r="V37" s="3">
        <f t="shared" si="2"/>
        <v>99</v>
      </c>
      <c r="W37" s="3">
        <f t="shared" si="2"/>
        <v>127</v>
      </c>
      <c r="X37" s="3">
        <f t="shared" si="2"/>
        <v>156</v>
      </c>
    </row>
    <row r="38" spans="1:24" x14ac:dyDescent="0.3">
      <c r="A38" t="s">
        <v>72</v>
      </c>
      <c r="B38" s="3" t="str">
        <f t="shared" ref="B38:X38" si="3">IF(AND(ISBLANK(B6),ISBLANK(B20)),"",B6+B20)</f>
        <v/>
      </c>
      <c r="C38" s="3" t="str">
        <f t="shared" si="3"/>
        <v/>
      </c>
      <c r="D38" s="3" t="str">
        <f t="shared" si="3"/>
        <v/>
      </c>
      <c r="E38" s="3" t="str">
        <f t="shared" si="3"/>
        <v/>
      </c>
      <c r="F38" s="3" t="str">
        <f t="shared" si="3"/>
        <v/>
      </c>
      <c r="G38" s="3" t="str">
        <f t="shared" si="3"/>
        <v/>
      </c>
      <c r="H38" s="3" t="str">
        <f t="shared" si="3"/>
        <v/>
      </c>
      <c r="I38" s="3" t="str">
        <f t="shared" si="3"/>
        <v/>
      </c>
      <c r="J38" s="3" t="str">
        <f t="shared" si="3"/>
        <v/>
      </c>
      <c r="K38" s="3" t="str">
        <f t="shared" si="3"/>
        <v/>
      </c>
      <c r="L38" s="3">
        <f t="shared" si="3"/>
        <v>1</v>
      </c>
      <c r="M38" s="3">
        <f t="shared" si="3"/>
        <v>0</v>
      </c>
      <c r="N38" s="3">
        <f t="shared" si="3"/>
        <v>0</v>
      </c>
      <c r="O38" s="3">
        <f t="shared" si="3"/>
        <v>0</v>
      </c>
      <c r="P38" s="3">
        <f t="shared" si="3"/>
        <v>0</v>
      </c>
      <c r="Q38" s="3">
        <f t="shared" si="3"/>
        <v>2</v>
      </c>
      <c r="R38" s="3">
        <f t="shared" si="3"/>
        <v>1</v>
      </c>
      <c r="S38" s="3">
        <f t="shared" si="3"/>
        <v>8</v>
      </c>
      <c r="T38" s="3">
        <f t="shared" si="3"/>
        <v>5</v>
      </c>
      <c r="U38" s="3">
        <f t="shared" si="3"/>
        <v>15</v>
      </c>
      <c r="V38" s="3">
        <f t="shared" si="3"/>
        <v>23</v>
      </c>
      <c r="W38" s="3">
        <f t="shared" si="3"/>
        <v>25</v>
      </c>
      <c r="X38" s="3">
        <f t="shared" si="3"/>
        <v>28</v>
      </c>
    </row>
    <row r="39" spans="1:24" x14ac:dyDescent="0.3">
      <c r="A39" s="3" t="s">
        <v>73</v>
      </c>
      <c r="B39" s="3" t="str">
        <f t="shared" ref="B39:X39" si="4">IF(AND(ISBLANK(B7),ISBLANK(B21)),"",B7+B21)</f>
        <v/>
      </c>
      <c r="C39" s="3" t="str">
        <f t="shared" si="4"/>
        <v/>
      </c>
      <c r="D39" s="3" t="str">
        <f t="shared" si="4"/>
        <v/>
      </c>
      <c r="E39" s="3">
        <f t="shared" si="4"/>
        <v>1</v>
      </c>
      <c r="F39" s="3">
        <f t="shared" si="4"/>
        <v>0</v>
      </c>
      <c r="G39" s="3">
        <f t="shared" si="4"/>
        <v>1</v>
      </c>
      <c r="H39" s="3">
        <f t="shared" si="4"/>
        <v>1</v>
      </c>
      <c r="I39" s="3">
        <f t="shared" si="4"/>
        <v>6</v>
      </c>
      <c r="J39" s="3">
        <f t="shared" si="4"/>
        <v>13</v>
      </c>
      <c r="K39" s="3">
        <f t="shared" si="4"/>
        <v>11</v>
      </c>
      <c r="L39" s="3">
        <f t="shared" si="4"/>
        <v>10</v>
      </c>
      <c r="M39" s="3">
        <f t="shared" si="4"/>
        <v>6</v>
      </c>
      <c r="N39" s="3">
        <f t="shared" si="4"/>
        <v>16</v>
      </c>
      <c r="O39" s="3">
        <f t="shared" si="4"/>
        <v>18</v>
      </c>
      <c r="P39" s="3">
        <f t="shared" si="4"/>
        <v>25</v>
      </c>
      <c r="Q39" s="3">
        <f t="shared" si="4"/>
        <v>44</v>
      </c>
      <c r="R39" s="3">
        <f t="shared" si="4"/>
        <v>96</v>
      </c>
      <c r="S39" s="3">
        <f t="shared" si="4"/>
        <v>146</v>
      </c>
      <c r="T39" s="3">
        <f t="shared" si="4"/>
        <v>275</v>
      </c>
      <c r="U39" s="3">
        <f t="shared" si="4"/>
        <v>515</v>
      </c>
      <c r="V39" s="3">
        <f t="shared" si="4"/>
        <v>708</v>
      </c>
      <c r="W39" s="3">
        <f t="shared" si="4"/>
        <v>965</v>
      </c>
      <c r="X39" s="3">
        <f t="shared" si="4"/>
        <v>1330</v>
      </c>
    </row>
    <row r="40" spans="1:24" x14ac:dyDescent="0.3">
      <c r="A40" t="s">
        <v>74</v>
      </c>
      <c r="B40" s="3" t="str">
        <f t="shared" ref="B40:X40" si="5">IF(AND(ISBLANK(B8),ISBLANK(B22)),"",B8+B22)</f>
        <v/>
      </c>
      <c r="C40" s="3" t="str">
        <f t="shared" si="5"/>
        <v/>
      </c>
      <c r="D40" s="3" t="str">
        <f t="shared" si="5"/>
        <v/>
      </c>
      <c r="E40" s="3" t="str">
        <f t="shared" si="5"/>
        <v/>
      </c>
      <c r="F40" s="3" t="str">
        <f t="shared" si="5"/>
        <v/>
      </c>
      <c r="G40" s="3" t="str">
        <f t="shared" si="5"/>
        <v/>
      </c>
      <c r="H40" s="3" t="str">
        <f t="shared" si="5"/>
        <v/>
      </c>
      <c r="I40" s="3" t="str">
        <f t="shared" si="5"/>
        <v/>
      </c>
      <c r="J40" s="3" t="str">
        <f t="shared" si="5"/>
        <v/>
      </c>
      <c r="K40" s="3" t="str">
        <f t="shared" si="5"/>
        <v/>
      </c>
      <c r="L40" s="3">
        <f t="shared" si="5"/>
        <v>1</v>
      </c>
      <c r="M40" s="3">
        <f t="shared" si="5"/>
        <v>2</v>
      </c>
      <c r="N40" s="3">
        <f t="shared" si="5"/>
        <v>2</v>
      </c>
      <c r="O40" s="3">
        <f t="shared" si="5"/>
        <v>0</v>
      </c>
      <c r="P40" s="3">
        <f t="shared" si="5"/>
        <v>2</v>
      </c>
      <c r="Q40" s="3">
        <f t="shared" si="5"/>
        <v>4</v>
      </c>
      <c r="R40" s="3">
        <f t="shared" si="5"/>
        <v>8</v>
      </c>
      <c r="S40" s="3">
        <f t="shared" si="5"/>
        <v>19</v>
      </c>
      <c r="T40" s="3">
        <f t="shared" si="5"/>
        <v>37</v>
      </c>
      <c r="U40" s="3">
        <f t="shared" si="5"/>
        <v>60</v>
      </c>
      <c r="V40" s="3">
        <f t="shared" si="5"/>
        <v>137</v>
      </c>
      <c r="W40" s="3">
        <f t="shared" si="5"/>
        <v>195</v>
      </c>
      <c r="X40" s="3">
        <f t="shared" si="5"/>
        <v>287</v>
      </c>
    </row>
    <row r="41" spans="1:24" x14ac:dyDescent="0.3">
      <c r="A41" s="3" t="s">
        <v>75</v>
      </c>
      <c r="B41" s="3" t="str">
        <f t="shared" ref="B41:X41" si="6">IF(AND(ISBLANK(B9),ISBLANK(B23)),"",B9+B23)</f>
        <v/>
      </c>
      <c r="C41" s="3" t="str">
        <f t="shared" si="6"/>
        <v/>
      </c>
      <c r="D41" s="3" t="str">
        <f t="shared" si="6"/>
        <v/>
      </c>
      <c r="E41" s="3" t="str">
        <f t="shared" si="6"/>
        <v/>
      </c>
      <c r="F41" s="3" t="str">
        <f t="shared" si="6"/>
        <v/>
      </c>
      <c r="G41" s="3" t="str">
        <f t="shared" si="6"/>
        <v/>
      </c>
      <c r="H41" s="3" t="str">
        <f t="shared" si="6"/>
        <v/>
      </c>
      <c r="I41" s="3" t="str">
        <f t="shared" si="6"/>
        <v/>
      </c>
      <c r="J41" s="3" t="str">
        <f t="shared" si="6"/>
        <v/>
      </c>
      <c r="K41" s="3" t="str">
        <f t="shared" si="6"/>
        <v/>
      </c>
      <c r="L41" s="3" t="str">
        <f t="shared" si="6"/>
        <v/>
      </c>
      <c r="M41" s="3" t="str">
        <f t="shared" si="6"/>
        <v/>
      </c>
      <c r="N41" s="3" t="str">
        <f t="shared" si="6"/>
        <v/>
      </c>
      <c r="O41" s="3" t="str">
        <f t="shared" si="6"/>
        <v/>
      </c>
      <c r="P41" s="3" t="str">
        <f t="shared" si="6"/>
        <v/>
      </c>
      <c r="Q41" s="3" t="str">
        <f t="shared" si="6"/>
        <v/>
      </c>
      <c r="R41" s="3">
        <f t="shared" si="6"/>
        <v>2</v>
      </c>
      <c r="S41" s="3">
        <f t="shared" si="6"/>
        <v>1</v>
      </c>
      <c r="T41" s="3">
        <f t="shared" si="6"/>
        <v>2</v>
      </c>
      <c r="U41" s="3">
        <f t="shared" si="6"/>
        <v>5</v>
      </c>
      <c r="V41" s="3">
        <f t="shared" si="6"/>
        <v>4</v>
      </c>
      <c r="W41" s="3">
        <f t="shared" si="6"/>
        <v>2</v>
      </c>
      <c r="X41" s="3">
        <f t="shared" si="6"/>
        <v>6</v>
      </c>
    </row>
    <row r="42" spans="1:24" x14ac:dyDescent="0.3">
      <c r="A42" t="s">
        <v>76</v>
      </c>
      <c r="B42" s="3" t="str">
        <f t="shared" ref="B42:X42" si="7">IF(AND(ISBLANK(B10),ISBLANK(B24)),"",B10+B24)</f>
        <v/>
      </c>
      <c r="C42" s="3" t="str">
        <f t="shared" si="7"/>
        <v/>
      </c>
      <c r="D42" s="3" t="str">
        <f t="shared" si="7"/>
        <v/>
      </c>
      <c r="E42" s="3" t="str">
        <f t="shared" si="7"/>
        <v/>
      </c>
      <c r="F42" s="3" t="str">
        <f t="shared" si="7"/>
        <v/>
      </c>
      <c r="G42" s="3" t="str">
        <f t="shared" si="7"/>
        <v/>
      </c>
      <c r="H42" s="3" t="str">
        <f t="shared" si="7"/>
        <v/>
      </c>
      <c r="I42" s="3" t="str">
        <f t="shared" si="7"/>
        <v/>
      </c>
      <c r="J42" s="3" t="str">
        <f t="shared" si="7"/>
        <v/>
      </c>
      <c r="K42" s="3" t="str">
        <f t="shared" si="7"/>
        <v/>
      </c>
      <c r="L42" s="3" t="str">
        <f t="shared" si="7"/>
        <v/>
      </c>
      <c r="M42" s="3" t="str">
        <f t="shared" si="7"/>
        <v/>
      </c>
      <c r="N42" s="3" t="str">
        <f t="shared" si="7"/>
        <v/>
      </c>
      <c r="O42" s="3" t="str">
        <f t="shared" si="7"/>
        <v/>
      </c>
      <c r="P42" s="3" t="str">
        <f t="shared" si="7"/>
        <v/>
      </c>
      <c r="Q42" s="3" t="str">
        <f t="shared" si="7"/>
        <v/>
      </c>
      <c r="R42" s="3" t="str">
        <f t="shared" si="7"/>
        <v/>
      </c>
      <c r="S42" s="3" t="str">
        <f t="shared" si="7"/>
        <v/>
      </c>
      <c r="T42" s="3" t="str">
        <f t="shared" si="7"/>
        <v/>
      </c>
      <c r="U42" s="3">
        <f t="shared" si="7"/>
        <v>1</v>
      </c>
      <c r="V42" s="3">
        <f t="shared" si="7"/>
        <v>1</v>
      </c>
      <c r="W42" s="3">
        <f t="shared" si="7"/>
        <v>0</v>
      </c>
      <c r="X42" s="3">
        <f t="shared" si="7"/>
        <v>1</v>
      </c>
    </row>
    <row r="43" spans="1:24" x14ac:dyDescent="0.3">
      <c r="A43" s="3" t="s">
        <v>77</v>
      </c>
      <c r="B43" s="3" t="str">
        <f t="shared" ref="B43:X43" si="8">IF(AND(ISBLANK(B11),ISBLANK(B25)),"",B11+B25)</f>
        <v/>
      </c>
      <c r="C43" s="3" t="str">
        <f t="shared" si="8"/>
        <v/>
      </c>
      <c r="D43" s="3" t="str">
        <f t="shared" si="8"/>
        <v/>
      </c>
      <c r="E43" s="3" t="str">
        <f t="shared" si="8"/>
        <v/>
      </c>
      <c r="F43" s="3" t="str">
        <f t="shared" si="8"/>
        <v/>
      </c>
      <c r="G43" s="3" t="str">
        <f t="shared" si="8"/>
        <v/>
      </c>
      <c r="H43" s="3" t="str">
        <f t="shared" si="8"/>
        <v/>
      </c>
      <c r="I43" s="3" t="str">
        <f t="shared" si="8"/>
        <v/>
      </c>
      <c r="J43" s="3" t="str">
        <f t="shared" si="8"/>
        <v/>
      </c>
      <c r="K43" s="3">
        <f t="shared" si="8"/>
        <v>1</v>
      </c>
      <c r="L43" s="3">
        <f t="shared" si="8"/>
        <v>2</v>
      </c>
      <c r="M43" s="3">
        <f t="shared" si="8"/>
        <v>0</v>
      </c>
      <c r="N43" s="3">
        <f t="shared" si="8"/>
        <v>0</v>
      </c>
      <c r="O43" s="3">
        <f t="shared" si="8"/>
        <v>1</v>
      </c>
      <c r="P43" s="3">
        <f t="shared" si="8"/>
        <v>2</v>
      </c>
      <c r="Q43" s="3">
        <f t="shared" si="8"/>
        <v>1</v>
      </c>
      <c r="R43" s="3">
        <f t="shared" si="8"/>
        <v>4</v>
      </c>
      <c r="S43" s="3">
        <f t="shared" si="8"/>
        <v>4</v>
      </c>
      <c r="T43" s="3">
        <f t="shared" si="8"/>
        <v>4</v>
      </c>
      <c r="U43" s="3">
        <f t="shared" si="8"/>
        <v>15</v>
      </c>
      <c r="V43" s="3">
        <f t="shared" si="8"/>
        <v>13</v>
      </c>
      <c r="W43" s="3">
        <f t="shared" si="8"/>
        <v>20</v>
      </c>
      <c r="X43" s="3">
        <f t="shared" si="8"/>
        <v>34</v>
      </c>
    </row>
    <row r="44" spans="1:24" x14ac:dyDescent="0.3">
      <c r="A44" t="s">
        <v>78</v>
      </c>
      <c r="B44" s="3" t="str">
        <f t="shared" ref="B44:X44" si="9">IF(AND(ISBLANK(B12),ISBLANK(B26)),"",B12+B26)</f>
        <v/>
      </c>
      <c r="C44" s="3" t="str">
        <f t="shared" si="9"/>
        <v/>
      </c>
      <c r="D44" s="3" t="str">
        <f t="shared" si="9"/>
        <v/>
      </c>
      <c r="E44" s="3" t="str">
        <f t="shared" si="9"/>
        <v/>
      </c>
      <c r="F44" s="3" t="str">
        <f t="shared" si="9"/>
        <v/>
      </c>
      <c r="G44" s="3" t="str">
        <f t="shared" si="9"/>
        <v/>
      </c>
      <c r="H44" s="3" t="str">
        <f t="shared" si="9"/>
        <v/>
      </c>
      <c r="I44" s="3" t="str">
        <f t="shared" si="9"/>
        <v/>
      </c>
      <c r="J44" s="3" t="str">
        <f t="shared" si="9"/>
        <v/>
      </c>
      <c r="K44" s="3" t="str">
        <f t="shared" si="9"/>
        <v/>
      </c>
      <c r="L44" s="3">
        <f t="shared" si="9"/>
        <v>1</v>
      </c>
      <c r="M44" s="3">
        <f t="shared" si="9"/>
        <v>0</v>
      </c>
      <c r="N44" s="3">
        <f t="shared" si="9"/>
        <v>0</v>
      </c>
      <c r="O44" s="3">
        <f t="shared" si="9"/>
        <v>0</v>
      </c>
      <c r="P44" s="3">
        <f t="shared" si="9"/>
        <v>0</v>
      </c>
      <c r="Q44" s="3">
        <f t="shared" si="9"/>
        <v>0</v>
      </c>
      <c r="R44" s="3">
        <f t="shared" si="9"/>
        <v>0</v>
      </c>
      <c r="S44" s="3">
        <f t="shared" si="9"/>
        <v>1</v>
      </c>
      <c r="T44" s="3">
        <f t="shared" si="9"/>
        <v>1</v>
      </c>
      <c r="U44" s="3">
        <f t="shared" si="9"/>
        <v>3</v>
      </c>
      <c r="V44" s="3">
        <f t="shared" si="9"/>
        <v>3</v>
      </c>
      <c r="W44" s="3">
        <f t="shared" si="9"/>
        <v>3</v>
      </c>
      <c r="X44" s="3">
        <f t="shared" si="9"/>
        <v>4</v>
      </c>
    </row>
  </sheetData>
  <mergeCells count="3">
    <mergeCell ref="B1:X1"/>
    <mergeCell ref="B15:X15"/>
    <mergeCell ref="B33:X33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key words</vt:lpstr>
      <vt:lpstr>searched phrases</vt:lpstr>
      <vt:lpstr>chart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Jakub Jech</dc:creator>
  <cp:keywords/>
  <dc:description/>
  <cp:lastModifiedBy>MDPI</cp:lastModifiedBy>
  <cp:revision/>
  <dcterms:created xsi:type="dcterms:W3CDTF">2015-06-05T18:19:34Z</dcterms:created>
  <dcterms:modified xsi:type="dcterms:W3CDTF">2023-10-17T09:57:50Z</dcterms:modified>
  <cp:category/>
  <cp:contentStatus/>
</cp:coreProperties>
</file>