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BC QIAs and Indices\"/>
    </mc:Choice>
  </mc:AlternateContent>
  <xr:revisionPtr revIDLastSave="0" documentId="13_ncr:1_{45AADBE8-3B1C-4CAE-94E3-F5057DF64051}" xr6:coauthVersionLast="47" xr6:coauthVersionMax="47" xr10:uidLastSave="{00000000-0000-0000-0000-000000000000}"/>
  <bookViews>
    <workbookView xWindow="2460" yWindow="0" windowWidth="20004" windowHeight="18228" xr2:uid="{7F03E2C7-BA02-410D-B2DE-1E864398FA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31" i="1" l="1"/>
  <c r="AL31" i="1"/>
  <c r="AK31" i="1"/>
  <c r="AJ31" i="1"/>
  <c r="AI31" i="1"/>
  <c r="AH31" i="1"/>
  <c r="AG31" i="1"/>
  <c r="AF31" i="1"/>
  <c r="AE31" i="1"/>
  <c r="AM25" i="1"/>
  <c r="AL25" i="1"/>
  <c r="AK25" i="1"/>
  <c r="AJ25" i="1"/>
  <c r="AI25" i="1"/>
  <c r="AH25" i="1"/>
  <c r="AG25" i="1"/>
  <c r="AF25" i="1"/>
  <c r="AE25" i="1"/>
  <c r="AF19" i="1"/>
  <c r="AG19" i="1"/>
  <c r="AH19" i="1"/>
  <c r="AI19" i="1"/>
  <c r="AJ19" i="1"/>
  <c r="AK19" i="1"/>
  <c r="AL19" i="1"/>
  <c r="AM19" i="1"/>
  <c r="AE19" i="1"/>
  <c r="AL16" i="1"/>
  <c r="AM16" i="1"/>
  <c r="AL17" i="1"/>
  <c r="AM17" i="1"/>
  <c r="AL18" i="1"/>
  <c r="AM18" i="1"/>
  <c r="AL22" i="1"/>
  <c r="AM22" i="1"/>
  <c r="AL23" i="1"/>
  <c r="AM23" i="1"/>
  <c r="AL24" i="1"/>
  <c r="AM24" i="1"/>
  <c r="AL28" i="1"/>
  <c r="AM28" i="1"/>
  <c r="AL29" i="1"/>
  <c r="AM29" i="1"/>
  <c r="AL30" i="1"/>
  <c r="AM30" i="1"/>
  <c r="AK30" i="1"/>
  <c r="AK29" i="1"/>
  <c r="AK28" i="1"/>
  <c r="AK24" i="1"/>
  <c r="AK23" i="1"/>
  <c r="AK22" i="1"/>
  <c r="AK18" i="1"/>
  <c r="AK17" i="1"/>
  <c r="AK16" i="1"/>
  <c r="AI28" i="1"/>
  <c r="AJ28" i="1"/>
  <c r="AI29" i="1"/>
  <c r="AJ29" i="1"/>
  <c r="AI30" i="1"/>
  <c r="AJ30" i="1"/>
  <c r="AH18" i="1"/>
  <c r="AH17" i="1"/>
  <c r="AH16" i="1"/>
  <c r="AH24" i="1"/>
  <c r="AH23" i="1"/>
  <c r="AH22" i="1"/>
  <c r="AH30" i="1"/>
  <c r="AH29" i="1"/>
  <c r="AH28" i="1"/>
  <c r="AE18" i="1"/>
  <c r="AE17" i="1"/>
  <c r="AE16" i="1"/>
  <c r="AI22" i="1"/>
  <c r="AJ22" i="1"/>
  <c r="AI23" i="1"/>
  <c r="AJ23" i="1"/>
  <c r="AI24" i="1"/>
  <c r="AJ24" i="1"/>
  <c r="AI16" i="1"/>
  <c r="AJ16" i="1"/>
  <c r="AI17" i="1"/>
  <c r="AJ17" i="1"/>
  <c r="AI18" i="1"/>
  <c r="AJ18" i="1"/>
  <c r="AF28" i="1"/>
  <c r="AG28" i="1"/>
  <c r="AF29" i="1"/>
  <c r="AG29" i="1"/>
  <c r="AF30" i="1"/>
  <c r="AG30" i="1"/>
  <c r="AE30" i="1"/>
  <c r="AE29" i="1"/>
  <c r="AE28" i="1"/>
  <c r="AF22" i="1"/>
  <c r="AG22" i="1"/>
  <c r="AF23" i="1"/>
  <c r="AG23" i="1"/>
  <c r="AF24" i="1"/>
  <c r="AG24" i="1"/>
  <c r="AE24" i="1"/>
  <c r="AE23" i="1"/>
  <c r="AE22" i="1"/>
  <c r="AF16" i="1" l="1"/>
  <c r="AG16" i="1"/>
  <c r="AF17" i="1"/>
  <c r="AG17" i="1"/>
  <c r="AF18" i="1"/>
  <c r="AG18" i="1"/>
  <c r="AN9" i="1" l="1"/>
  <c r="AD24" i="1" s="1"/>
  <c r="AN10" i="1"/>
  <c r="AD30" i="1" s="1"/>
  <c r="AN8" i="1"/>
  <c r="AD18" i="1" s="1"/>
  <c r="AJ10" i="1"/>
  <c r="AD29" i="1" s="1"/>
  <c r="AF10" i="1"/>
  <c r="AD28" i="1" s="1"/>
  <c r="AJ9" i="1"/>
  <c r="AD23" i="1" s="1"/>
  <c r="AF9" i="1"/>
  <c r="AD22" i="1" s="1"/>
  <c r="AJ8" i="1"/>
  <c r="AD17" i="1" s="1"/>
  <c r="AF8" i="1"/>
  <c r="AD16" i="1" s="1"/>
</calcChain>
</file>

<file path=xl/sharedStrings.xml><?xml version="1.0" encoding="utf-8"?>
<sst xmlns="http://schemas.openxmlformats.org/spreadsheetml/2006/main" count="167" uniqueCount="32">
  <si>
    <t>Penticton</t>
  </si>
  <si>
    <t xml:space="preserve"> 2021-08-03</t>
  </si>
  <si>
    <t>TOA</t>
  </si>
  <si>
    <t xml:space="preserve"> 2022-08-06</t>
  </si>
  <si>
    <t xml:space="preserve"> 2023-08-06</t>
  </si>
  <si>
    <t>Blu</t>
  </si>
  <si>
    <t>Grn</t>
  </si>
  <si>
    <t>Red</t>
  </si>
  <si>
    <t>NIR</t>
  </si>
  <si>
    <t>NDVI</t>
  </si>
  <si>
    <t>NDBI</t>
  </si>
  <si>
    <t>NDGI</t>
  </si>
  <si>
    <t>CMAC</t>
  </si>
  <si>
    <t>LaSRC</t>
  </si>
  <si>
    <t>Kelowna</t>
  </si>
  <si>
    <t>Vernon</t>
  </si>
  <si>
    <t xml:space="preserve"> August 3, 2021</t>
  </si>
  <si>
    <t xml:space="preserve"> August 6, 2022</t>
  </si>
  <si>
    <t xml:space="preserve">Atm-I </t>
  </si>
  <si>
    <t>Avg</t>
  </si>
  <si>
    <t>Average Atm-I</t>
  </si>
  <si>
    <t xml:space="preserve"> August 1, 2023</t>
  </si>
  <si>
    <t xml:space="preserve">NDVI </t>
  </si>
  <si>
    <t>TOAR</t>
  </si>
  <si>
    <t xml:space="preserve"> 2023-08-01</t>
  </si>
  <si>
    <t>Values pasted</t>
  </si>
  <si>
    <t xml:space="preserve">from </t>
  </si>
  <si>
    <t>Penticton Indices.xlsx</t>
  </si>
  <si>
    <t>Kelowna Indices.xlsx</t>
  </si>
  <si>
    <t>Vernon Indices.xlsx</t>
  </si>
  <si>
    <t>Atm-I</t>
  </si>
  <si>
    <t xml:space="preserve">2022 v. 2021 error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</si>
</sst>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/>
    </xf>
    <xf numFmtId="2" fontId="0" fillId="0" borderId="0" xfId="0" applyNumberFormat="1"/>
    <xf numFmtId="0" fontId="0" fillId="2" borderId="0" xfId="0" applyFill="1"/>
    <xf numFmtId="15" fontId="0" fillId="2" borderId="0" xfId="0" applyNumberFormat="1" applyFill="1"/>
    <xf numFmtId="0" fontId="2" fillId="0" borderId="0" xfId="0" applyFont="1" applyAlignment="1">
      <alignment horizontal="center" vertical="top"/>
    </xf>
    <xf numFmtId="0" fontId="0" fillId="2" borderId="6" xfId="0" applyFill="1" applyBorder="1"/>
    <xf numFmtId="0" fontId="0" fillId="0" borderId="6" xfId="0" applyBorder="1"/>
    <xf numFmtId="15" fontId="0" fillId="0" borderId="0" xfId="0" applyNumberFormat="1"/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5" xfId="0" applyFill="1" applyBorder="1"/>
    <xf numFmtId="0" fontId="2" fillId="2" borderId="18" xfId="0" applyFont="1" applyFill="1" applyBorder="1"/>
    <xf numFmtId="0" fontId="0" fillId="2" borderId="19" xfId="0" applyFill="1" applyBorder="1"/>
    <xf numFmtId="0" fontId="0" fillId="2" borderId="20" xfId="0" applyFill="1" applyBorder="1"/>
    <xf numFmtId="1" fontId="2" fillId="2" borderId="21" xfId="0" applyNumberFormat="1" applyFont="1" applyFill="1" applyBorder="1"/>
    <xf numFmtId="0" fontId="2" fillId="2" borderId="17" xfId="0" applyFont="1" applyFill="1" applyBorder="1" applyAlignment="1">
      <alignment horizontal="center"/>
    </xf>
    <xf numFmtId="1" fontId="2" fillId="2" borderId="7" xfId="0" applyNumberFormat="1" applyFont="1" applyFill="1" applyBorder="1"/>
    <xf numFmtId="1" fontId="2" fillId="2" borderId="22" xfId="0" applyNumberFormat="1" applyFont="1" applyFill="1" applyBorder="1"/>
    <xf numFmtId="0" fontId="2" fillId="2" borderId="16" xfId="0" applyFont="1" applyFill="1" applyBorder="1" applyAlignment="1">
      <alignment horizontal="center"/>
    </xf>
    <xf numFmtId="1" fontId="2" fillId="0" borderId="18" xfId="0" applyNumberFormat="1" applyFont="1" applyBorder="1"/>
    <xf numFmtId="1" fontId="2" fillId="0" borderId="21" xfId="0" applyNumberFormat="1" applyFont="1" applyBorder="1"/>
    <xf numFmtId="1" fontId="0" fillId="0" borderId="0" xfId="0" applyNumberFormat="1"/>
    <xf numFmtId="2" fontId="2" fillId="0" borderId="0" xfId="0" applyNumberFormat="1" applyFont="1"/>
    <xf numFmtId="1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0" fillId="2" borderId="10" xfId="0" applyFill="1" applyBorder="1"/>
    <xf numFmtId="0" fontId="0" fillId="2" borderId="11" xfId="0" applyFill="1" applyBorder="1"/>
    <xf numFmtId="0" fontId="0" fillId="2" borderId="0" xfId="0" applyFill="1" applyAlignment="1">
      <alignment horizontal="center"/>
    </xf>
    <xf numFmtId="1" fontId="0" fillId="2" borderId="5" xfId="0" applyNumberFormat="1" applyFill="1" applyBorder="1"/>
    <xf numFmtId="1" fontId="0" fillId="2" borderId="6" xfId="0" applyNumberFormat="1" applyFill="1" applyBorder="1"/>
    <xf numFmtId="2" fontId="0" fillId="2" borderId="6" xfId="0" applyNumberFormat="1" applyFill="1" applyBorder="1"/>
    <xf numFmtId="2" fontId="0" fillId="2" borderId="18" xfId="0" applyNumberFormat="1" applyFill="1" applyBorder="1"/>
    <xf numFmtId="1" fontId="0" fillId="2" borderId="8" xfId="0" applyNumberFormat="1" applyFill="1" applyBorder="1"/>
    <xf numFmtId="2" fontId="0" fillId="2" borderId="7" xfId="0" applyNumberFormat="1" applyFill="1" applyBorder="1"/>
    <xf numFmtId="2" fontId="0" fillId="2" borderId="8" xfId="0" applyNumberFormat="1" applyFill="1" applyBorder="1"/>
    <xf numFmtId="2" fontId="0" fillId="2" borderId="9" xfId="0" applyNumberFormat="1" applyFill="1" applyBorder="1"/>
    <xf numFmtId="1" fontId="0" fillId="2" borderId="24" xfId="0" applyNumberFormat="1" applyFill="1" applyBorder="1"/>
    <xf numFmtId="1" fontId="0" fillId="2" borderId="25" xfId="0" applyNumberFormat="1" applyFill="1" applyBorder="1"/>
    <xf numFmtId="2" fontId="2" fillId="2" borderId="25" xfId="0" applyNumberFormat="1" applyFont="1" applyFill="1" applyBorder="1"/>
    <xf numFmtId="2" fontId="2" fillId="2" borderId="26" xfId="0" applyNumberFormat="1" applyFont="1" applyFill="1" applyBorder="1"/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1" fontId="0" fillId="2" borderId="12" xfId="0" applyNumberFormat="1" applyFill="1" applyBorder="1"/>
    <xf numFmtId="1" fontId="0" fillId="2" borderId="13" xfId="0" applyNumberFormat="1" applyFill="1" applyBorder="1"/>
    <xf numFmtId="2" fontId="2" fillId="2" borderId="13" xfId="0" applyNumberFormat="1" applyFont="1" applyFill="1" applyBorder="1"/>
    <xf numFmtId="2" fontId="2" fillId="2" borderId="14" xfId="0" applyNumberFormat="1" applyFont="1" applyFill="1" applyBorder="1"/>
    <xf numFmtId="2" fontId="0" fillId="2" borderId="0" xfId="0" applyNumberFormat="1" applyFill="1"/>
    <xf numFmtId="164" fontId="2" fillId="2" borderId="25" xfId="0" applyNumberFormat="1" applyFont="1" applyFill="1" applyBorder="1"/>
    <xf numFmtId="164" fontId="2" fillId="2" borderId="26" xfId="0" applyNumberFormat="1" applyFont="1" applyFill="1" applyBorder="1"/>
    <xf numFmtId="9" fontId="2" fillId="2" borderId="0" xfId="1" applyFont="1" applyFill="1" applyBorder="1"/>
    <xf numFmtId="0" fontId="2" fillId="0" borderId="13" xfId="0" applyFont="1" applyBorder="1" applyAlignment="1">
      <alignment horizontal="right"/>
    </xf>
    <xf numFmtId="0" fontId="2" fillId="2" borderId="27" xfId="0" applyFont="1" applyFill="1" applyBorder="1" applyAlignment="1">
      <alignment horizontal="left"/>
    </xf>
    <xf numFmtId="0" fontId="2" fillId="2" borderId="27" xfId="0" applyFont="1" applyFill="1" applyBorder="1"/>
    <xf numFmtId="0" fontId="0" fillId="0" borderId="29" xfId="0" applyBorder="1"/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3" fillId="3" borderId="7" xfId="0" applyNumberFormat="1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164" fontId="3" fillId="3" borderId="18" xfId="0" applyNumberFormat="1" applyFont="1" applyFill="1" applyBorder="1" applyAlignment="1">
      <alignment horizontal="center"/>
    </xf>
    <xf numFmtId="0" fontId="2" fillId="0" borderId="12" xfId="0" applyFont="1" applyBorder="1"/>
    <xf numFmtId="1" fontId="0" fillId="2" borderId="18" xfId="0" applyNumberFormat="1" applyFill="1" applyBorder="1" applyAlignment="1">
      <alignment horizontal="center"/>
    </xf>
    <xf numFmtId="9" fontId="2" fillId="0" borderId="12" xfId="1" applyFont="1" applyBorder="1" applyAlignment="1">
      <alignment horizontal="center"/>
    </xf>
    <xf numFmtId="9" fontId="2" fillId="0" borderId="13" xfId="1" applyFont="1" applyBorder="1" applyAlignment="1">
      <alignment horizontal="center"/>
    </xf>
    <xf numFmtId="9" fontId="2" fillId="0" borderId="14" xfId="1" applyFont="1" applyBorder="1" applyAlignment="1">
      <alignment horizontal="center"/>
    </xf>
    <xf numFmtId="0" fontId="0" fillId="2" borderId="31" xfId="0" applyFill="1" applyBorder="1" applyAlignment="1">
      <alignment horizontal="center"/>
    </xf>
    <xf numFmtId="164" fontId="0" fillId="2" borderId="32" xfId="0" applyNumberFormat="1" applyFill="1" applyBorder="1" applyAlignment="1">
      <alignment horizontal="center"/>
    </xf>
    <xf numFmtId="164" fontId="0" fillId="2" borderId="33" xfId="0" applyNumberFormat="1" applyFill="1" applyBorder="1" applyAlignment="1">
      <alignment horizontal="center"/>
    </xf>
    <xf numFmtId="164" fontId="0" fillId="2" borderId="34" xfId="0" applyNumberFormat="1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10" xfId="0" applyNumberFormat="1" applyFill="1" applyBorder="1" applyAlignment="1">
      <alignment horizontal="center"/>
    </xf>
    <xf numFmtId="1" fontId="3" fillId="2" borderId="32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10" xfId="0" applyBorder="1"/>
    <xf numFmtId="0" fontId="0" fillId="2" borderId="0" xfId="0" applyFill="1" applyBorder="1"/>
    <xf numFmtId="0" fontId="2" fillId="2" borderId="0" xfId="0" applyFont="1" applyFill="1" applyBorder="1"/>
    <xf numFmtId="2" fontId="2" fillId="2" borderId="0" xfId="0" applyNumberFormat="1" applyFont="1" applyFill="1" applyBorder="1"/>
    <xf numFmtId="1" fontId="3" fillId="2" borderId="35" xfId="0" applyNumberFormat="1" applyFont="1" applyFill="1" applyBorder="1" applyAlignment="1">
      <alignment horizontal="center"/>
    </xf>
    <xf numFmtId="0" fontId="0" fillId="0" borderId="28" xfId="0" applyBorder="1"/>
    <xf numFmtId="0" fontId="2" fillId="2" borderId="29" xfId="0" applyFont="1" applyFill="1" applyBorder="1"/>
    <xf numFmtId="2" fontId="2" fillId="2" borderId="29" xfId="0" applyNumberFormat="1" applyFont="1" applyFill="1" applyBorder="1"/>
    <xf numFmtId="9" fontId="2" fillId="2" borderId="29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9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3A866-5052-4EF0-AFC3-D1A333ABC117}">
  <dimension ref="B3:AO55"/>
  <sheetViews>
    <sheetView tabSelected="1" topLeftCell="L6" workbookViewId="0">
      <selection activeCell="AH54" sqref="AH54"/>
    </sheetView>
  </sheetViews>
  <sheetFormatPr defaultRowHeight="14.4" x14ac:dyDescent="0.3"/>
  <cols>
    <col min="5" max="5" width="6.21875" customWidth="1"/>
    <col min="6" max="9" width="4.88671875" customWidth="1"/>
    <col min="10" max="12" width="5.44140625" customWidth="1"/>
    <col min="13" max="16" width="4.88671875" customWidth="1"/>
    <col min="17" max="19" width="5.21875" customWidth="1"/>
    <col min="20" max="23" width="4.88671875" customWidth="1"/>
    <col min="24" max="26" width="5.21875" customWidth="1"/>
    <col min="29" max="29" width="9" customWidth="1"/>
    <col min="30" max="30" width="7.109375" customWidth="1"/>
    <col min="31" max="39" width="5.88671875" customWidth="1"/>
    <col min="40" max="40" width="9.5546875" bestFit="1" customWidth="1"/>
  </cols>
  <sheetData>
    <row r="3" spans="2:40" ht="15" thickBot="1" x14ac:dyDescent="0.35">
      <c r="D3" s="1" t="s">
        <v>0</v>
      </c>
      <c r="E3" s="3"/>
      <c r="F3" s="3"/>
      <c r="G3" s="25" t="s">
        <v>1</v>
      </c>
      <c r="H3" s="3"/>
      <c r="I3" s="26"/>
      <c r="J3" s="26"/>
      <c r="K3" s="26"/>
      <c r="L3" s="26"/>
      <c r="M3" s="3"/>
      <c r="N3" s="25" t="s">
        <v>3</v>
      </c>
      <c r="O3" s="3"/>
      <c r="P3" s="26"/>
      <c r="Q3" s="26"/>
      <c r="R3" s="26"/>
      <c r="S3" s="26"/>
      <c r="T3" s="3"/>
      <c r="U3" s="25" t="s">
        <v>4</v>
      </c>
      <c r="V3" s="3"/>
      <c r="W3" s="26"/>
      <c r="X3" s="26"/>
      <c r="Y3" s="3"/>
      <c r="Z3" s="3"/>
    </row>
    <row r="4" spans="2:40" x14ac:dyDescent="0.3">
      <c r="B4" t="s">
        <v>25</v>
      </c>
      <c r="E4" s="3"/>
      <c r="F4" s="27" t="s">
        <v>5</v>
      </c>
      <c r="G4" s="28" t="s">
        <v>6</v>
      </c>
      <c r="H4" s="28" t="s">
        <v>7</v>
      </c>
      <c r="I4" s="28" t="s">
        <v>8</v>
      </c>
      <c r="J4" s="28" t="s">
        <v>9</v>
      </c>
      <c r="K4" s="28" t="s">
        <v>10</v>
      </c>
      <c r="L4" s="29" t="s">
        <v>11</v>
      </c>
      <c r="M4" s="30" t="s">
        <v>5</v>
      </c>
      <c r="N4" s="28" t="s">
        <v>6</v>
      </c>
      <c r="O4" s="28" t="s">
        <v>7</v>
      </c>
      <c r="P4" s="28" t="s">
        <v>8</v>
      </c>
      <c r="Q4" s="28" t="s">
        <v>9</v>
      </c>
      <c r="R4" s="28" t="s">
        <v>10</v>
      </c>
      <c r="S4" s="31" t="s">
        <v>11</v>
      </c>
      <c r="T4" s="27" t="s">
        <v>5</v>
      </c>
      <c r="U4" s="28" t="s">
        <v>6</v>
      </c>
      <c r="V4" s="28" t="s">
        <v>7</v>
      </c>
      <c r="W4" s="28" t="s">
        <v>8</v>
      </c>
      <c r="X4" s="28" t="s">
        <v>9</v>
      </c>
      <c r="Y4" s="28" t="s">
        <v>10</v>
      </c>
      <c r="Z4" s="29" t="s">
        <v>11</v>
      </c>
    </row>
    <row r="5" spans="2:40" x14ac:dyDescent="0.3">
      <c r="B5" t="s">
        <v>26</v>
      </c>
      <c r="E5" s="3"/>
      <c r="F5" s="32"/>
      <c r="G5" s="3"/>
      <c r="H5" s="3"/>
      <c r="I5" s="26" t="s">
        <v>23</v>
      </c>
      <c r="J5" s="3"/>
      <c r="K5" s="3"/>
      <c r="L5" s="33"/>
      <c r="M5" s="3"/>
      <c r="N5" s="3"/>
      <c r="O5" s="3"/>
      <c r="P5" s="26" t="s">
        <v>23</v>
      </c>
      <c r="Q5" s="3"/>
      <c r="R5" s="3"/>
      <c r="S5" s="3"/>
      <c r="T5" s="32"/>
      <c r="U5" s="3"/>
      <c r="V5" s="3"/>
      <c r="W5" s="26" t="s">
        <v>23</v>
      </c>
      <c r="X5" s="3"/>
      <c r="Y5" s="3"/>
      <c r="Z5" s="33"/>
      <c r="AB5" s="5" t="s">
        <v>20</v>
      </c>
    </row>
    <row r="6" spans="2:40" ht="15" thickBot="1" x14ac:dyDescent="0.35">
      <c r="B6" t="s">
        <v>27</v>
      </c>
      <c r="E6" s="34">
        <v>1</v>
      </c>
      <c r="F6" s="35">
        <v>1136.2</v>
      </c>
      <c r="G6" s="36">
        <v>912.3</v>
      </c>
      <c r="H6" s="36">
        <v>618.65</v>
      </c>
      <c r="I6" s="36">
        <v>4335.55</v>
      </c>
      <c r="J6" s="37">
        <v>0.7501210865301523</v>
      </c>
      <c r="K6" s="37">
        <v>0.58441297730594011</v>
      </c>
      <c r="L6" s="38">
        <v>0.65215177069035013</v>
      </c>
      <c r="M6" s="39">
        <v>777.4</v>
      </c>
      <c r="N6" s="36">
        <v>619.9</v>
      </c>
      <c r="O6" s="36">
        <v>347.3</v>
      </c>
      <c r="P6" s="36">
        <v>4602.2</v>
      </c>
      <c r="Q6" s="37">
        <v>0.85972930971946604</v>
      </c>
      <c r="R6" s="37">
        <v>0.71074216746549868</v>
      </c>
      <c r="S6" s="40">
        <v>0.76262984420760982</v>
      </c>
      <c r="T6" s="35">
        <v>865.8</v>
      </c>
      <c r="U6" s="39">
        <v>714.65</v>
      </c>
      <c r="V6" s="39">
        <v>444.4</v>
      </c>
      <c r="W6" s="39">
        <v>4378.25</v>
      </c>
      <c r="X6" s="41">
        <v>0.81552126672331648</v>
      </c>
      <c r="Y6" s="41">
        <v>0.66953841945781756</v>
      </c>
      <c r="Z6" s="42">
        <v>0.71918676612281673</v>
      </c>
      <c r="AB6" s="3"/>
      <c r="AC6" s="3"/>
      <c r="AD6" s="4" t="s">
        <v>16</v>
      </c>
      <c r="AE6" s="3"/>
      <c r="AF6" s="3"/>
      <c r="AG6" s="3"/>
      <c r="AH6" s="3" t="s">
        <v>17</v>
      </c>
      <c r="AI6" s="3"/>
      <c r="AJ6" s="3"/>
      <c r="AL6" s="8" t="s">
        <v>21</v>
      </c>
    </row>
    <row r="7" spans="2:40" x14ac:dyDescent="0.3">
      <c r="E7" s="34">
        <v>2</v>
      </c>
      <c r="F7" s="35">
        <v>1230.2</v>
      </c>
      <c r="G7" s="36">
        <v>1072.55</v>
      </c>
      <c r="H7" s="36">
        <v>725.85</v>
      </c>
      <c r="I7" s="36">
        <v>4896.6000000000004</v>
      </c>
      <c r="J7" s="37">
        <v>0.74161238750402503</v>
      </c>
      <c r="K7" s="37">
        <v>0.59805852929736125</v>
      </c>
      <c r="L7" s="38">
        <v>0.64036120586604317</v>
      </c>
      <c r="M7" s="39">
        <v>861.65</v>
      </c>
      <c r="N7" s="36">
        <v>797.2</v>
      </c>
      <c r="O7" s="36">
        <v>438.45</v>
      </c>
      <c r="P7" s="36">
        <v>5135.95</v>
      </c>
      <c r="Q7" s="37">
        <v>0.84295081200794775</v>
      </c>
      <c r="R7" s="37">
        <v>0.7124146112256311</v>
      </c>
      <c r="S7" s="40">
        <v>0.73135429660830298</v>
      </c>
      <c r="T7" s="35">
        <v>952.2</v>
      </c>
      <c r="U7" s="39">
        <v>900.7</v>
      </c>
      <c r="V7" s="39">
        <v>551.25</v>
      </c>
      <c r="W7" s="39">
        <v>5392.7</v>
      </c>
      <c r="X7" s="41">
        <v>0.81447846351998499</v>
      </c>
      <c r="Y7" s="41">
        <v>0.69973869006925893</v>
      </c>
      <c r="Z7" s="42">
        <v>0.71370092073439673</v>
      </c>
      <c r="AB7" s="3" t="s">
        <v>18</v>
      </c>
      <c r="AC7" s="9">
        <v>1</v>
      </c>
      <c r="AD7" s="10">
        <v>2</v>
      </c>
      <c r="AE7" s="10">
        <v>3</v>
      </c>
      <c r="AF7" s="11" t="s">
        <v>19</v>
      </c>
      <c r="AG7" s="9">
        <v>1</v>
      </c>
      <c r="AH7" s="10">
        <v>2</v>
      </c>
      <c r="AI7" s="10">
        <v>3</v>
      </c>
      <c r="AJ7" s="20" t="s">
        <v>19</v>
      </c>
      <c r="AK7" s="9">
        <v>1</v>
      </c>
      <c r="AL7" s="10">
        <v>2</v>
      </c>
      <c r="AM7" s="10">
        <v>3</v>
      </c>
      <c r="AN7" s="17" t="s">
        <v>19</v>
      </c>
    </row>
    <row r="8" spans="2:40" x14ac:dyDescent="0.3">
      <c r="E8" s="34">
        <v>3</v>
      </c>
      <c r="F8" s="35">
        <v>1182.55</v>
      </c>
      <c r="G8" s="36">
        <v>977.55</v>
      </c>
      <c r="H8" s="36">
        <v>669.4</v>
      </c>
      <c r="I8" s="36">
        <v>4332.8500000000004</v>
      </c>
      <c r="J8" s="37">
        <v>0.73199338426206129</v>
      </c>
      <c r="K8" s="37">
        <v>0.57054573598443137</v>
      </c>
      <c r="L8" s="38">
        <v>0.63131964879462299</v>
      </c>
      <c r="M8" s="39">
        <v>791.35</v>
      </c>
      <c r="N8" s="36">
        <v>664.4</v>
      </c>
      <c r="O8" s="36">
        <v>369.55</v>
      </c>
      <c r="P8" s="36">
        <v>4583.2</v>
      </c>
      <c r="Q8" s="37">
        <v>0.85023381521357688</v>
      </c>
      <c r="R8" s="37">
        <v>0.70462739465121937</v>
      </c>
      <c r="S8" s="40">
        <v>0.74626067061551704</v>
      </c>
      <c r="T8" s="35">
        <v>791.35</v>
      </c>
      <c r="U8" s="39">
        <v>664.4</v>
      </c>
      <c r="V8" s="39">
        <v>369.55</v>
      </c>
      <c r="W8" s="39">
        <v>4583.2</v>
      </c>
      <c r="X8" s="41">
        <v>0.85023381521357688</v>
      </c>
      <c r="Y8" s="41">
        <v>0.70462739465121937</v>
      </c>
      <c r="Z8" s="42">
        <v>0.74626067061551704</v>
      </c>
      <c r="AB8" s="3" t="s">
        <v>0</v>
      </c>
      <c r="AC8" s="12">
        <v>976</v>
      </c>
      <c r="AD8" s="7">
        <v>1021</v>
      </c>
      <c r="AE8" s="6">
        <v>1009</v>
      </c>
      <c r="AF8" s="13">
        <f>AVERAGE(AC8:AE8)</f>
        <v>1002</v>
      </c>
      <c r="AG8" s="12">
        <v>794</v>
      </c>
      <c r="AH8" s="6">
        <v>815</v>
      </c>
      <c r="AI8" s="6">
        <v>813</v>
      </c>
      <c r="AJ8" s="18">
        <f>AVERAGE(AG8:AI8)</f>
        <v>807.33333333333337</v>
      </c>
      <c r="AK8" s="12">
        <v>826</v>
      </c>
      <c r="AL8" s="6">
        <v>850</v>
      </c>
      <c r="AM8" s="6">
        <v>848</v>
      </c>
      <c r="AN8" s="21">
        <f>AVERAGE(AK8:AM8)</f>
        <v>841.33333333333337</v>
      </c>
    </row>
    <row r="9" spans="2:40" ht="15" thickBot="1" x14ac:dyDescent="0.35">
      <c r="E9" s="3"/>
      <c r="F9" s="43">
        <v>1182.9833333333333</v>
      </c>
      <c r="G9" s="44">
        <v>987.46666666666658</v>
      </c>
      <c r="H9" s="44">
        <v>671.30000000000007</v>
      </c>
      <c r="I9" s="44">
        <v>4521.666666666667</v>
      </c>
      <c r="J9" s="45">
        <v>0.74124228609874621</v>
      </c>
      <c r="K9" s="45">
        <v>0.58433908086257758</v>
      </c>
      <c r="L9" s="46">
        <v>0.64127754178367213</v>
      </c>
      <c r="M9" s="44">
        <v>810.13333333333333</v>
      </c>
      <c r="N9" s="44">
        <v>693.83333333333337</v>
      </c>
      <c r="O9" s="44">
        <v>385.09999999999997</v>
      </c>
      <c r="P9" s="44">
        <v>4773.7833333333328</v>
      </c>
      <c r="Q9" s="45">
        <v>0.85097131231366363</v>
      </c>
      <c r="R9" s="45">
        <v>0.70926139111411646</v>
      </c>
      <c r="S9" s="45">
        <v>0.74674827047714343</v>
      </c>
      <c r="T9" s="43">
        <v>869.7833333333333</v>
      </c>
      <c r="U9" s="44">
        <v>759.91666666666663</v>
      </c>
      <c r="V9" s="44">
        <v>455.06666666666666</v>
      </c>
      <c r="W9" s="44">
        <v>4784.7166666666672</v>
      </c>
      <c r="X9" s="45">
        <v>0.82674451515229286</v>
      </c>
      <c r="Y9" s="45">
        <v>0.69130150139276536</v>
      </c>
      <c r="Z9" s="46">
        <v>0.72638278582424343</v>
      </c>
      <c r="AB9" s="3" t="s">
        <v>14</v>
      </c>
      <c r="AC9" s="12">
        <v>1085</v>
      </c>
      <c r="AD9" s="6">
        <v>1137</v>
      </c>
      <c r="AE9" s="6">
        <v>1177</v>
      </c>
      <c r="AF9" s="13">
        <f t="shared" ref="AF9:AF10" si="0">AVERAGE(AC9:AE9)</f>
        <v>1133</v>
      </c>
      <c r="AG9" s="12">
        <v>786</v>
      </c>
      <c r="AH9" s="6">
        <v>789</v>
      </c>
      <c r="AI9" s="6">
        <v>841</v>
      </c>
      <c r="AJ9" s="18">
        <f t="shared" ref="AJ9:AJ10" si="1">AVERAGE(AG9:AI9)</f>
        <v>805.33333333333337</v>
      </c>
      <c r="AK9" s="12">
        <v>808</v>
      </c>
      <c r="AL9" s="6">
        <v>806</v>
      </c>
      <c r="AM9" s="6">
        <v>834</v>
      </c>
      <c r="AN9" s="21">
        <f t="shared" ref="AN9:AN10" si="2">AVERAGE(AK9:AM9)</f>
        <v>816</v>
      </c>
    </row>
    <row r="10" spans="2:40" ht="15" thickBot="1" x14ac:dyDescent="0.35">
      <c r="E10" s="3"/>
      <c r="F10" s="32"/>
      <c r="G10" s="3"/>
      <c r="H10" s="3"/>
      <c r="I10" s="26" t="s">
        <v>12</v>
      </c>
      <c r="J10" s="3"/>
      <c r="K10" s="3"/>
      <c r="L10" s="33"/>
      <c r="M10" s="3"/>
      <c r="N10" s="3"/>
      <c r="O10" s="3"/>
      <c r="P10" s="26" t="s">
        <v>12</v>
      </c>
      <c r="Q10" s="3"/>
      <c r="R10" s="3"/>
      <c r="S10" s="3"/>
      <c r="T10" s="32"/>
      <c r="U10" s="3"/>
      <c r="V10" s="3"/>
      <c r="W10" s="26" t="s">
        <v>12</v>
      </c>
      <c r="X10" s="3"/>
      <c r="Y10" s="3"/>
      <c r="Z10" s="33"/>
      <c r="AB10" s="3" t="s">
        <v>15</v>
      </c>
      <c r="AC10" s="14">
        <v>1391</v>
      </c>
      <c r="AD10" s="15">
        <v>1541</v>
      </c>
      <c r="AE10" s="15">
        <v>1351</v>
      </c>
      <c r="AF10" s="16">
        <f t="shared" si="0"/>
        <v>1427.6666666666667</v>
      </c>
      <c r="AG10" s="14">
        <v>790</v>
      </c>
      <c r="AH10" s="15">
        <v>811</v>
      </c>
      <c r="AI10" s="15">
        <v>813</v>
      </c>
      <c r="AJ10" s="19">
        <f t="shared" si="1"/>
        <v>804.66666666666663</v>
      </c>
      <c r="AK10" s="14">
        <v>818</v>
      </c>
      <c r="AL10" s="15">
        <v>850</v>
      </c>
      <c r="AM10" s="15">
        <v>850</v>
      </c>
      <c r="AN10" s="22">
        <f t="shared" si="2"/>
        <v>839.33333333333337</v>
      </c>
    </row>
    <row r="11" spans="2:40" x14ac:dyDescent="0.3">
      <c r="E11" s="34">
        <v>1</v>
      </c>
      <c r="F11" s="35">
        <v>210.3</v>
      </c>
      <c r="G11" s="36">
        <v>381.05</v>
      </c>
      <c r="H11" s="36">
        <v>224.3</v>
      </c>
      <c r="I11" s="36">
        <v>4436.8500000000004</v>
      </c>
      <c r="J11" s="37">
        <v>0.90372159375892169</v>
      </c>
      <c r="K11" s="37">
        <v>0.90938535707088719</v>
      </c>
      <c r="L11" s="38">
        <v>0.84180850383280659</v>
      </c>
      <c r="M11" s="39">
        <v>148.69999999999999</v>
      </c>
      <c r="N11" s="36">
        <v>346.95</v>
      </c>
      <c r="O11" s="36">
        <v>196.45</v>
      </c>
      <c r="P11" s="36">
        <v>4429.8999999999996</v>
      </c>
      <c r="Q11" s="37">
        <v>0.91515547169193867</v>
      </c>
      <c r="R11" s="37">
        <v>0.93503744615107021</v>
      </c>
      <c r="S11" s="40">
        <v>0.85490232507639585</v>
      </c>
      <c r="T11" s="35">
        <v>177.35</v>
      </c>
      <c r="U11" s="39">
        <v>377.9</v>
      </c>
      <c r="V11" s="39">
        <v>238.6</v>
      </c>
      <c r="W11" s="39">
        <v>4219</v>
      </c>
      <c r="X11" s="41">
        <v>0.89285003235405802</v>
      </c>
      <c r="Y11" s="41">
        <v>0.91927306354974603</v>
      </c>
      <c r="Z11" s="42">
        <v>0.83554399888107478</v>
      </c>
    </row>
    <row r="12" spans="2:40" x14ac:dyDescent="0.3">
      <c r="E12" s="34">
        <v>2</v>
      </c>
      <c r="F12" s="35">
        <v>245.75</v>
      </c>
      <c r="G12" s="36">
        <v>506.5</v>
      </c>
      <c r="H12" s="36">
        <v>286.2</v>
      </c>
      <c r="I12" s="36">
        <v>5082.8</v>
      </c>
      <c r="J12" s="37">
        <v>0.89343144734046687</v>
      </c>
      <c r="K12" s="37">
        <v>0.90774877383759933</v>
      </c>
      <c r="L12" s="38">
        <v>0.81898821619343631</v>
      </c>
      <c r="M12" s="39">
        <v>177.3</v>
      </c>
      <c r="N12" s="36">
        <v>484.65</v>
      </c>
      <c r="O12" s="36">
        <v>242</v>
      </c>
      <c r="P12" s="36">
        <v>4923.8999999999996</v>
      </c>
      <c r="Q12" s="37">
        <v>0.90642272993341133</v>
      </c>
      <c r="R12" s="37">
        <v>0.93020430290902989</v>
      </c>
      <c r="S12" s="40">
        <v>0.82070419712873033</v>
      </c>
      <c r="T12" s="35">
        <v>182.3</v>
      </c>
      <c r="U12" s="39">
        <v>455.75</v>
      </c>
      <c r="V12" s="39">
        <v>259.10000000000002</v>
      </c>
      <c r="W12" s="39">
        <v>4821.1499999999996</v>
      </c>
      <c r="X12" s="41">
        <v>0.89765281082407866</v>
      </c>
      <c r="Y12" s="41">
        <v>0.92627601039790353</v>
      </c>
      <c r="Z12" s="42">
        <v>0.82846066576115374</v>
      </c>
    </row>
    <row r="13" spans="2:40" ht="15" thickBot="1" x14ac:dyDescent="0.35">
      <c r="E13" s="34">
        <v>3</v>
      </c>
      <c r="F13" s="35">
        <v>207.05</v>
      </c>
      <c r="G13" s="36">
        <v>410.7</v>
      </c>
      <c r="H13" s="36">
        <v>240.95</v>
      </c>
      <c r="I13" s="36">
        <v>4518.6499999999996</v>
      </c>
      <c r="J13" s="37">
        <v>0.89868733105496512</v>
      </c>
      <c r="K13" s="37">
        <v>0.91233182805172797</v>
      </c>
      <c r="L13" s="38">
        <v>0.8332346842463455</v>
      </c>
      <c r="M13" s="39">
        <v>122.95</v>
      </c>
      <c r="N13" s="36">
        <v>363.35</v>
      </c>
      <c r="O13" s="36">
        <v>191.85</v>
      </c>
      <c r="P13" s="36">
        <v>4446.1000000000004</v>
      </c>
      <c r="Q13" s="37">
        <v>0.91690011080217226</v>
      </c>
      <c r="R13" s="37">
        <v>0.94598034487251359</v>
      </c>
      <c r="S13" s="40">
        <v>0.84880289648894625</v>
      </c>
      <c r="T13" s="35">
        <v>150.75</v>
      </c>
      <c r="U13" s="39">
        <v>376.85</v>
      </c>
      <c r="V13" s="39">
        <v>220.05</v>
      </c>
      <c r="W13" s="39">
        <v>4401.3999999999996</v>
      </c>
      <c r="X13" s="41">
        <v>0.90436452175608406</v>
      </c>
      <c r="Y13" s="41">
        <v>0.93344050066126516</v>
      </c>
      <c r="Z13" s="42">
        <v>0.84167137249447388</v>
      </c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"/>
      <c r="AN13" s="3"/>
    </row>
    <row r="14" spans="2:40" ht="15" thickBot="1" x14ac:dyDescent="0.35">
      <c r="E14" s="3"/>
      <c r="F14" s="43">
        <v>221.03333333333333</v>
      </c>
      <c r="G14" s="44">
        <v>432.75</v>
      </c>
      <c r="H14" s="44">
        <v>250.48333333333335</v>
      </c>
      <c r="I14" s="44">
        <v>4679.4333333333334</v>
      </c>
      <c r="J14" s="45">
        <v>0.89861345738478449</v>
      </c>
      <c r="K14" s="45">
        <v>0.9098219863200715</v>
      </c>
      <c r="L14" s="46">
        <v>0.83134380142419617</v>
      </c>
      <c r="M14" s="44">
        <v>149.65</v>
      </c>
      <c r="N14" s="44">
        <v>398.31666666666661</v>
      </c>
      <c r="O14" s="44">
        <v>210.1</v>
      </c>
      <c r="P14" s="44">
        <v>4599.9666666666662</v>
      </c>
      <c r="Q14" s="45">
        <v>0.91282610414250742</v>
      </c>
      <c r="R14" s="45">
        <v>0.93707403131087119</v>
      </c>
      <c r="S14" s="45">
        <v>0.84146980623135759</v>
      </c>
      <c r="T14" s="43">
        <v>170.13333333333333</v>
      </c>
      <c r="U14" s="44">
        <v>403.5</v>
      </c>
      <c r="V14" s="44">
        <v>239.25</v>
      </c>
      <c r="W14" s="44">
        <v>4480.5166666666664</v>
      </c>
      <c r="X14" s="45">
        <v>0.89828912164474028</v>
      </c>
      <c r="Y14" s="45">
        <v>0.92632985820297142</v>
      </c>
      <c r="Z14" s="46">
        <v>0.83522534571223417</v>
      </c>
      <c r="AB14" s="3"/>
      <c r="AC14" s="93"/>
      <c r="AD14" s="80"/>
      <c r="AE14" s="80"/>
      <c r="AF14" s="94" t="s">
        <v>23</v>
      </c>
      <c r="AG14" s="94"/>
      <c r="AH14" s="95"/>
      <c r="AI14" s="96" t="s">
        <v>12</v>
      </c>
      <c r="AJ14" s="95"/>
      <c r="AK14" s="96"/>
      <c r="AL14" s="94" t="s">
        <v>13</v>
      </c>
      <c r="AM14" s="81"/>
      <c r="AN14" s="3"/>
    </row>
    <row r="15" spans="2:40" ht="15" thickBot="1" x14ac:dyDescent="0.35">
      <c r="E15" s="3"/>
      <c r="F15" s="32"/>
      <c r="G15" s="3"/>
      <c r="H15" s="3"/>
      <c r="I15" s="26" t="s">
        <v>13</v>
      </c>
      <c r="J15" s="34"/>
      <c r="K15" s="34"/>
      <c r="L15" s="47"/>
      <c r="M15" s="34"/>
      <c r="N15" s="34"/>
      <c r="O15" s="3"/>
      <c r="P15" s="26" t="s">
        <v>13</v>
      </c>
      <c r="Q15" s="3"/>
      <c r="R15" s="3"/>
      <c r="S15" s="3"/>
      <c r="T15" s="48"/>
      <c r="U15" s="34"/>
      <c r="V15" s="3"/>
      <c r="W15" s="26" t="s">
        <v>13</v>
      </c>
      <c r="X15" s="3"/>
      <c r="Y15" s="3"/>
      <c r="Z15" s="33"/>
      <c r="AB15" s="3"/>
      <c r="AC15" s="58" t="s">
        <v>0</v>
      </c>
      <c r="AD15" s="78" t="s">
        <v>30</v>
      </c>
      <c r="AE15" s="79" t="s">
        <v>22</v>
      </c>
      <c r="AF15" s="80" t="s">
        <v>10</v>
      </c>
      <c r="AG15" s="81" t="s">
        <v>11</v>
      </c>
      <c r="AH15" s="79" t="s">
        <v>22</v>
      </c>
      <c r="AI15" s="80" t="s">
        <v>10</v>
      </c>
      <c r="AJ15" s="81" t="s">
        <v>11</v>
      </c>
      <c r="AK15" s="79" t="s">
        <v>22</v>
      </c>
      <c r="AL15" s="80" t="s">
        <v>10</v>
      </c>
      <c r="AM15" s="81" t="s">
        <v>11</v>
      </c>
      <c r="AN15" s="3"/>
    </row>
    <row r="16" spans="2:40" x14ac:dyDescent="0.3">
      <c r="E16" s="34">
        <v>1</v>
      </c>
      <c r="F16" s="35">
        <v>328.75</v>
      </c>
      <c r="G16" s="36">
        <v>547.6</v>
      </c>
      <c r="H16" s="36">
        <v>348.9</v>
      </c>
      <c r="I16" s="36">
        <v>4257.8500000000004</v>
      </c>
      <c r="J16" s="37">
        <v>0.84848913868599296</v>
      </c>
      <c r="K16" s="37">
        <v>0.8566618544897564</v>
      </c>
      <c r="L16" s="38">
        <v>0.77201103883545164</v>
      </c>
      <c r="M16" s="39">
        <v>195.3</v>
      </c>
      <c r="N16" s="36">
        <v>351.9</v>
      </c>
      <c r="O16" s="36">
        <v>178.9</v>
      </c>
      <c r="P16" s="36">
        <v>4526.8</v>
      </c>
      <c r="Q16" s="37">
        <v>0.92412410930110445</v>
      </c>
      <c r="R16" s="37">
        <v>0.91732246503968784</v>
      </c>
      <c r="S16" s="40">
        <v>0.85599564333167655</v>
      </c>
      <c r="T16" s="35">
        <v>291.05</v>
      </c>
      <c r="U16" s="39">
        <v>440.85</v>
      </c>
      <c r="V16" s="39">
        <v>271.14999999999998</v>
      </c>
      <c r="W16" s="39">
        <v>4278.55</v>
      </c>
      <c r="X16" s="41">
        <v>0.88069490566095288</v>
      </c>
      <c r="Y16" s="41">
        <v>0.8724815709766236</v>
      </c>
      <c r="Z16" s="42">
        <v>0.81308252385263713</v>
      </c>
      <c r="AB16" s="3"/>
      <c r="AC16" s="85">
        <v>2021</v>
      </c>
      <c r="AD16" s="74">
        <f>AF8</f>
        <v>1002</v>
      </c>
      <c r="AE16" s="75">
        <f>J9</f>
        <v>0.74124228609874621</v>
      </c>
      <c r="AF16" s="76">
        <f>K9</f>
        <v>0.58433908086257758</v>
      </c>
      <c r="AG16" s="77">
        <f>L9</f>
        <v>0.64127754178367213</v>
      </c>
      <c r="AH16" s="75">
        <f>J14</f>
        <v>0.89861345738478449</v>
      </c>
      <c r="AI16" s="76">
        <f t="shared" ref="AI16:AJ16" si="3">K14</f>
        <v>0.9098219863200715</v>
      </c>
      <c r="AJ16" s="77">
        <f t="shared" si="3"/>
        <v>0.83134380142419617</v>
      </c>
      <c r="AK16" s="75">
        <f>J19</f>
        <v>0.83958245229443162</v>
      </c>
      <c r="AL16" s="76">
        <f t="shared" ref="AL16:AM16" si="4">K19</f>
        <v>0.84717737271691285</v>
      </c>
      <c r="AM16" s="77">
        <f t="shared" si="4"/>
        <v>0.75567406960670003</v>
      </c>
      <c r="AN16" s="3"/>
    </row>
    <row r="17" spans="2:41" x14ac:dyDescent="0.3">
      <c r="E17" s="34">
        <v>2</v>
      </c>
      <c r="F17" s="35">
        <v>427.4</v>
      </c>
      <c r="G17" s="36">
        <v>720.25</v>
      </c>
      <c r="H17" s="36">
        <v>439.9</v>
      </c>
      <c r="I17" s="36">
        <v>4810.5</v>
      </c>
      <c r="J17" s="37">
        <v>0.83245621375776135</v>
      </c>
      <c r="K17" s="37">
        <v>0.83725219967963649</v>
      </c>
      <c r="L17" s="38">
        <v>0.73964504615896698</v>
      </c>
      <c r="M17" s="39">
        <v>259.85000000000002</v>
      </c>
      <c r="N17" s="36">
        <v>494.8</v>
      </c>
      <c r="O17" s="36">
        <v>246.7</v>
      </c>
      <c r="P17" s="36">
        <v>4726.55</v>
      </c>
      <c r="Q17" s="37">
        <v>0.90058211279323075</v>
      </c>
      <c r="R17" s="37">
        <v>0.89554616729816561</v>
      </c>
      <c r="S17" s="40">
        <v>0.81163795652757931</v>
      </c>
      <c r="T17" s="35">
        <v>267.45</v>
      </c>
      <c r="U17" s="39">
        <v>489.75</v>
      </c>
      <c r="V17" s="39">
        <v>278.45</v>
      </c>
      <c r="W17" s="39">
        <v>4560.95</v>
      </c>
      <c r="X17" s="41">
        <v>0.88449609957776154</v>
      </c>
      <c r="Y17" s="41">
        <v>0.88635333334232036</v>
      </c>
      <c r="Z17" s="42">
        <v>0.80778080252675755</v>
      </c>
      <c r="AB17" s="3"/>
      <c r="AC17" s="85">
        <v>2022</v>
      </c>
      <c r="AD17" s="70">
        <f>AJ8</f>
        <v>807.33333333333337</v>
      </c>
      <c r="AE17" s="61">
        <f>Q9</f>
        <v>0.85097131231366363</v>
      </c>
      <c r="AF17" s="62">
        <f>R9</f>
        <v>0.70926139111411646</v>
      </c>
      <c r="AG17" s="63">
        <f>S9</f>
        <v>0.74674827047714343</v>
      </c>
      <c r="AH17" s="61">
        <f>Q14</f>
        <v>0.91282610414250742</v>
      </c>
      <c r="AI17" s="62">
        <f t="shared" ref="AI17:AJ17" si="5">R14</f>
        <v>0.93707403131087119</v>
      </c>
      <c r="AJ17" s="63">
        <f t="shared" si="5"/>
        <v>0.84146980623135759</v>
      </c>
      <c r="AK17" s="61">
        <f>Q19</f>
        <v>0.91259562292138752</v>
      </c>
      <c r="AL17" s="62">
        <f t="shared" ref="AL17:AM17" si="6">R19</f>
        <v>0.90763536685254032</v>
      </c>
      <c r="AM17" s="63">
        <f t="shared" si="6"/>
        <v>0.83424746259797289</v>
      </c>
      <c r="AN17" s="3"/>
    </row>
    <row r="18" spans="2:41" x14ac:dyDescent="0.3">
      <c r="E18" s="34">
        <v>3</v>
      </c>
      <c r="F18" s="35">
        <v>354.2</v>
      </c>
      <c r="G18" s="36">
        <v>587.20000000000005</v>
      </c>
      <c r="H18" s="36">
        <v>371.95</v>
      </c>
      <c r="I18" s="36">
        <v>4205.25</v>
      </c>
      <c r="J18" s="37">
        <v>0.83780200443954045</v>
      </c>
      <c r="K18" s="37">
        <v>0.84761806398134565</v>
      </c>
      <c r="L18" s="38">
        <v>0.7553661238256818</v>
      </c>
      <c r="M18" s="39">
        <v>211.65</v>
      </c>
      <c r="N18" s="36">
        <v>405.5</v>
      </c>
      <c r="O18" s="36">
        <v>204.3</v>
      </c>
      <c r="P18" s="36">
        <v>4518.8</v>
      </c>
      <c r="Q18" s="37">
        <v>0.91308064666982758</v>
      </c>
      <c r="R18" s="37">
        <v>0.91003746821976728</v>
      </c>
      <c r="S18" s="40">
        <v>0.83510878793466292</v>
      </c>
      <c r="T18" s="35">
        <v>291.14999999999998</v>
      </c>
      <c r="U18" s="39">
        <v>460.85</v>
      </c>
      <c r="V18" s="39">
        <v>272.95</v>
      </c>
      <c r="W18" s="39">
        <v>4399.8999999999996</v>
      </c>
      <c r="X18" s="41">
        <v>0.88288514658923778</v>
      </c>
      <c r="Y18" s="41">
        <v>0.87571743783546996</v>
      </c>
      <c r="Z18" s="42">
        <v>0.8098892278044294</v>
      </c>
      <c r="AB18" s="3"/>
      <c r="AC18" s="86">
        <v>2023</v>
      </c>
      <c r="AD18" s="65">
        <f>AN8</f>
        <v>841.33333333333337</v>
      </c>
      <c r="AE18" s="66">
        <f>X9</f>
        <v>0.82674451515229286</v>
      </c>
      <c r="AF18" s="67">
        <f>Y9</f>
        <v>0.69130150139276536</v>
      </c>
      <c r="AG18" s="68">
        <f>Z9</f>
        <v>0.72638278582424343</v>
      </c>
      <c r="AH18" s="66">
        <f>X14</f>
        <v>0.89828912164474028</v>
      </c>
      <c r="AI18" s="67">
        <f t="shared" ref="AI18:AJ18" si="7">Y14</f>
        <v>0.92632985820297142</v>
      </c>
      <c r="AJ18" s="68">
        <f t="shared" si="7"/>
        <v>0.83522534571223417</v>
      </c>
      <c r="AK18" s="66">
        <f>X19</f>
        <v>0.88269205060931755</v>
      </c>
      <c r="AL18" s="67">
        <f t="shared" ref="AL18:AM18" si="8">Y19</f>
        <v>0.87818411405147134</v>
      </c>
      <c r="AM18" s="68">
        <f t="shared" si="8"/>
        <v>0.81025085139460806</v>
      </c>
      <c r="AN18" s="53"/>
    </row>
    <row r="19" spans="2:41" ht="15" thickBot="1" x14ac:dyDescent="0.35">
      <c r="E19" s="3"/>
      <c r="F19" s="49">
        <v>370.11666666666662</v>
      </c>
      <c r="G19" s="50">
        <v>618.35</v>
      </c>
      <c r="H19" s="50">
        <v>386.91666666666669</v>
      </c>
      <c r="I19" s="50">
        <v>4424.5333333333338</v>
      </c>
      <c r="J19" s="51">
        <v>0.83958245229443162</v>
      </c>
      <c r="K19" s="51">
        <v>0.84717737271691285</v>
      </c>
      <c r="L19" s="52">
        <v>0.75567406960670003</v>
      </c>
      <c r="M19" s="50">
        <v>222.26666666666668</v>
      </c>
      <c r="N19" s="50">
        <v>417.40000000000003</v>
      </c>
      <c r="O19" s="50">
        <v>209.9666666666667</v>
      </c>
      <c r="P19" s="50">
        <v>4590.7166666666672</v>
      </c>
      <c r="Q19" s="51">
        <v>0.91259562292138752</v>
      </c>
      <c r="R19" s="51">
        <v>0.90763536685254032</v>
      </c>
      <c r="S19" s="51">
        <v>0.83424746259797289</v>
      </c>
      <c r="T19" s="49">
        <v>283.21666666666664</v>
      </c>
      <c r="U19" s="50">
        <v>463.81666666666666</v>
      </c>
      <c r="V19" s="50">
        <v>274.18333333333334</v>
      </c>
      <c r="W19" s="50">
        <v>4413.1333333333332</v>
      </c>
      <c r="X19" s="51">
        <v>0.88269205060931755</v>
      </c>
      <c r="Y19" s="51">
        <v>0.87818411405147134</v>
      </c>
      <c r="Z19" s="52">
        <v>0.81025085139460806</v>
      </c>
      <c r="AB19" s="3"/>
      <c r="AC19" s="87"/>
      <c r="AD19" s="57" t="s">
        <v>31</v>
      </c>
      <c r="AE19" s="71">
        <f>(AE16-AE17)/AE17</f>
        <v>-0.1289456232273925</v>
      </c>
      <c r="AF19" s="72">
        <f t="shared" ref="AF19:AM19" si="9">(AF16-AF17)/AF17</f>
        <v>-0.17613014301442434</v>
      </c>
      <c r="AG19" s="73">
        <f t="shared" si="9"/>
        <v>-0.14124000397895739</v>
      </c>
      <c r="AH19" s="71">
        <f t="shared" si="9"/>
        <v>-1.556993899848432E-2</v>
      </c>
      <c r="AI19" s="72">
        <f t="shared" si="9"/>
        <v>-2.9082061907826917E-2</v>
      </c>
      <c r="AJ19" s="73">
        <f t="shared" si="9"/>
        <v>-1.2033711408508133E-2</v>
      </c>
      <c r="AK19" s="71">
        <f t="shared" si="9"/>
        <v>-8.0006049550432001E-2</v>
      </c>
      <c r="AL19" s="72">
        <f t="shared" si="9"/>
        <v>-6.6610443294294663E-2</v>
      </c>
      <c r="AM19" s="73">
        <f t="shared" si="9"/>
        <v>-9.4184755140379356E-2</v>
      </c>
      <c r="AN19" s="53"/>
      <c r="AO19" s="2"/>
    </row>
    <row r="20" spans="2:41" ht="15" thickBot="1" x14ac:dyDescent="0.35">
      <c r="F20" s="23"/>
      <c r="G20" s="23"/>
      <c r="H20" s="23"/>
      <c r="I20" s="23"/>
      <c r="J20" s="24"/>
      <c r="K20" s="24"/>
      <c r="L20" s="24"/>
      <c r="M20" s="23"/>
      <c r="N20" s="23"/>
      <c r="O20" s="23"/>
      <c r="P20" s="23"/>
      <c r="Q20" s="24"/>
      <c r="R20" s="24"/>
      <c r="S20" s="24"/>
      <c r="T20" s="23"/>
      <c r="U20" s="23"/>
      <c r="V20" s="23"/>
      <c r="W20" s="23"/>
      <c r="X20" s="24"/>
      <c r="Y20" s="24"/>
      <c r="Z20" s="24"/>
      <c r="AB20" s="3"/>
      <c r="AC20" s="88"/>
      <c r="AD20" s="60"/>
      <c r="AE20" s="89"/>
      <c r="AF20" s="90" t="s">
        <v>23</v>
      </c>
      <c r="AG20" s="90"/>
      <c r="AH20" s="91"/>
      <c r="AI20" s="56" t="s">
        <v>12</v>
      </c>
      <c r="AJ20" s="91"/>
      <c r="AK20" s="56"/>
      <c r="AL20" s="90" t="s">
        <v>13</v>
      </c>
      <c r="AM20" s="33"/>
      <c r="AN20" s="53"/>
      <c r="AO20" s="2"/>
    </row>
    <row r="21" spans="2:41" ht="15" thickBot="1" x14ac:dyDescent="0.35">
      <c r="D21" s="1" t="s">
        <v>14</v>
      </c>
      <c r="E21" s="3"/>
      <c r="F21" s="3"/>
      <c r="G21" s="25" t="s">
        <v>1</v>
      </c>
      <c r="H21" s="3"/>
      <c r="I21" s="26" t="s">
        <v>2</v>
      </c>
      <c r="J21" s="26"/>
      <c r="K21" s="26"/>
      <c r="L21" s="26"/>
      <c r="M21" s="3"/>
      <c r="N21" s="25" t="s">
        <v>3</v>
      </c>
      <c r="O21" s="3"/>
      <c r="P21" s="26" t="s">
        <v>2</v>
      </c>
      <c r="Q21" s="26"/>
      <c r="R21" s="26"/>
      <c r="S21" s="26"/>
      <c r="T21" s="3"/>
      <c r="U21" s="25" t="s">
        <v>24</v>
      </c>
      <c r="V21" s="3"/>
      <c r="W21" s="26" t="s">
        <v>2</v>
      </c>
      <c r="X21" s="26"/>
      <c r="Y21" s="3"/>
      <c r="Z21" s="3"/>
      <c r="AB21" s="3"/>
      <c r="AC21" s="59" t="s">
        <v>14</v>
      </c>
      <c r="AD21" s="78" t="s">
        <v>30</v>
      </c>
      <c r="AE21" s="78" t="s">
        <v>22</v>
      </c>
      <c r="AF21" s="82" t="s">
        <v>10</v>
      </c>
      <c r="AG21" s="83" t="s">
        <v>11</v>
      </c>
      <c r="AH21" s="78" t="s">
        <v>22</v>
      </c>
      <c r="AI21" s="82" t="s">
        <v>10</v>
      </c>
      <c r="AJ21" s="83" t="s">
        <v>11</v>
      </c>
      <c r="AK21" s="78" t="s">
        <v>22</v>
      </c>
      <c r="AL21" s="82" t="s">
        <v>10</v>
      </c>
      <c r="AM21" s="83" t="s">
        <v>11</v>
      </c>
      <c r="AN21" s="3"/>
    </row>
    <row r="22" spans="2:41" x14ac:dyDescent="0.3">
      <c r="B22" t="s">
        <v>25</v>
      </c>
      <c r="E22" s="3"/>
      <c r="F22" s="27" t="s">
        <v>5</v>
      </c>
      <c r="G22" s="28" t="s">
        <v>6</v>
      </c>
      <c r="H22" s="28" t="s">
        <v>7</v>
      </c>
      <c r="I22" s="28" t="s">
        <v>8</v>
      </c>
      <c r="J22" s="28" t="s">
        <v>9</v>
      </c>
      <c r="K22" s="28" t="s">
        <v>10</v>
      </c>
      <c r="L22" s="29" t="s">
        <v>11</v>
      </c>
      <c r="M22" s="30" t="s">
        <v>5</v>
      </c>
      <c r="N22" s="28" t="s">
        <v>6</v>
      </c>
      <c r="O22" s="28" t="s">
        <v>7</v>
      </c>
      <c r="P22" s="28" t="s">
        <v>8</v>
      </c>
      <c r="Q22" s="28" t="s">
        <v>9</v>
      </c>
      <c r="R22" s="28" t="s">
        <v>10</v>
      </c>
      <c r="S22" s="31" t="s">
        <v>11</v>
      </c>
      <c r="T22" s="27" t="s">
        <v>5</v>
      </c>
      <c r="U22" s="28" t="s">
        <v>6</v>
      </c>
      <c r="V22" s="28" t="s">
        <v>7</v>
      </c>
      <c r="W22" s="28" t="s">
        <v>8</v>
      </c>
      <c r="X22" s="28" t="s">
        <v>9</v>
      </c>
      <c r="Y22" s="28" t="s">
        <v>10</v>
      </c>
      <c r="Z22" s="29" t="s">
        <v>11</v>
      </c>
      <c r="AB22" s="3"/>
      <c r="AC22" s="85">
        <v>2021</v>
      </c>
      <c r="AD22" s="74">
        <f>AF9</f>
        <v>1133</v>
      </c>
      <c r="AE22" s="75">
        <f>J27</f>
        <v>0.69110664207632022</v>
      </c>
      <c r="AF22" s="76">
        <f>K27</f>
        <v>0.52210189121901973</v>
      </c>
      <c r="AG22" s="77">
        <f>L27</f>
        <v>0.59126372384112502</v>
      </c>
      <c r="AH22" s="75">
        <f>J32</f>
        <v>0.90864194715454827</v>
      </c>
      <c r="AI22" s="76">
        <f>K32</f>
        <v>0.90908567173004362</v>
      </c>
      <c r="AJ22" s="77">
        <f>L32</f>
        <v>0.8392915165026108</v>
      </c>
      <c r="AK22" s="75">
        <f>J37</f>
        <v>0.81994541920975028</v>
      </c>
      <c r="AL22" s="76">
        <f>K37</f>
        <v>0.84683399556422545</v>
      </c>
      <c r="AM22" s="77">
        <f>L37</f>
        <v>0.72506515452719666</v>
      </c>
      <c r="AN22" s="3"/>
    </row>
    <row r="23" spans="2:41" x14ac:dyDescent="0.3">
      <c r="B23" t="s">
        <v>26</v>
      </c>
      <c r="E23" s="3"/>
      <c r="F23" s="32"/>
      <c r="G23" s="3"/>
      <c r="H23" s="3"/>
      <c r="I23" s="26"/>
      <c r="J23" s="3"/>
      <c r="K23" s="3"/>
      <c r="L23" s="33"/>
      <c r="M23" s="3"/>
      <c r="N23" s="3"/>
      <c r="O23" s="3"/>
      <c r="P23" s="26"/>
      <c r="Q23" s="3"/>
      <c r="R23" s="3"/>
      <c r="S23" s="3"/>
      <c r="T23" s="32"/>
      <c r="U23" s="3"/>
      <c r="V23" s="3"/>
      <c r="W23" s="26"/>
      <c r="X23" s="3"/>
      <c r="Y23" s="3"/>
      <c r="Z23" s="33"/>
      <c r="AB23" s="3"/>
      <c r="AC23" s="85">
        <v>2022</v>
      </c>
      <c r="AD23" s="64">
        <f>AJ9</f>
        <v>805.33333333333337</v>
      </c>
      <c r="AE23" s="61">
        <f>Q27</f>
        <v>0.83854715814250447</v>
      </c>
      <c r="AF23" s="62">
        <f>R27</f>
        <v>0.69154631168096226</v>
      </c>
      <c r="AG23" s="63">
        <f>S27</f>
        <v>0.734720678681548</v>
      </c>
      <c r="AH23" s="61">
        <f>Q32</f>
        <v>0.90185177223300306</v>
      </c>
      <c r="AI23" s="62">
        <f>R32</f>
        <v>0.92995705177090848</v>
      </c>
      <c r="AJ23" s="63">
        <f>S32</f>
        <v>0.83468699976714955</v>
      </c>
      <c r="AK23" s="61">
        <f>Q37</f>
        <v>0.90363643815669403</v>
      </c>
      <c r="AL23" s="62">
        <f>R37</f>
        <v>0.90198526906088494</v>
      </c>
      <c r="AM23" s="63">
        <f>S37</f>
        <v>0.82410720085948519</v>
      </c>
      <c r="AN23" s="3"/>
    </row>
    <row r="24" spans="2:41" x14ac:dyDescent="0.3">
      <c r="B24" t="s">
        <v>28</v>
      </c>
      <c r="E24" s="34">
        <v>1</v>
      </c>
      <c r="F24" s="35">
        <v>1268.8</v>
      </c>
      <c r="G24" s="36">
        <v>1034.2</v>
      </c>
      <c r="H24" s="36">
        <v>733.8</v>
      </c>
      <c r="I24" s="36">
        <v>4284.3999999999996</v>
      </c>
      <c r="J24" s="37">
        <v>0.70752294448994824</v>
      </c>
      <c r="K24" s="37">
        <v>0.54295949235101959</v>
      </c>
      <c r="L24" s="38">
        <v>0.61109899752181929</v>
      </c>
      <c r="M24" s="39">
        <v>779.7</v>
      </c>
      <c r="N24" s="36">
        <v>658.5</v>
      </c>
      <c r="O24" s="36">
        <v>358.95</v>
      </c>
      <c r="P24" s="36">
        <v>4858</v>
      </c>
      <c r="Q24" s="37">
        <v>0.86230266524661747</v>
      </c>
      <c r="R24" s="37">
        <v>0.72263135792563116</v>
      </c>
      <c r="S24" s="40">
        <v>0.76129363914933146</v>
      </c>
      <c r="T24" s="35">
        <v>843.7</v>
      </c>
      <c r="U24" s="39">
        <v>696.5</v>
      </c>
      <c r="V24" s="39">
        <v>413.9</v>
      </c>
      <c r="W24" s="39">
        <v>4646.3999999999996</v>
      </c>
      <c r="X24" s="41">
        <v>0.83655075582159066</v>
      </c>
      <c r="Y24" s="41">
        <v>0.69189713949552067</v>
      </c>
      <c r="Z24" s="42">
        <v>0.73932003590319284</v>
      </c>
      <c r="AB24" s="3"/>
      <c r="AC24" s="92">
        <v>2023</v>
      </c>
      <c r="AD24" s="65">
        <f>AN9</f>
        <v>816</v>
      </c>
      <c r="AE24" s="66">
        <f>X27</f>
        <v>0.82441630537610999</v>
      </c>
      <c r="AF24" s="67">
        <f>Y27</f>
        <v>0.67967627222944726</v>
      </c>
      <c r="AG24" s="68">
        <f>Z27</f>
        <v>0.72182951569249554</v>
      </c>
      <c r="AH24" s="66">
        <f>X32</f>
        <v>0.89092531522883567</v>
      </c>
      <c r="AI24" s="67">
        <f>Y32</f>
        <v>0.90378149580516143</v>
      </c>
      <c r="AJ24" s="68">
        <f>Z32</f>
        <v>0.81873735667785208</v>
      </c>
      <c r="AK24" s="66">
        <f>X37</f>
        <v>0.89724660600480899</v>
      </c>
      <c r="AL24" s="67">
        <f>Y37</f>
        <v>0.90330512138687258</v>
      </c>
      <c r="AM24" s="68">
        <f>Z37</f>
        <v>0.82326031114536491</v>
      </c>
      <c r="AN24" s="3"/>
    </row>
    <row r="25" spans="2:41" ht="15" thickBot="1" x14ac:dyDescent="0.35">
      <c r="E25" s="34">
        <v>2</v>
      </c>
      <c r="F25" s="35">
        <v>1375.75</v>
      </c>
      <c r="G25" s="36">
        <v>1099.75</v>
      </c>
      <c r="H25" s="36">
        <v>795.75</v>
      </c>
      <c r="I25" s="36">
        <v>4056.9</v>
      </c>
      <c r="J25" s="37">
        <v>0.6719687642156088</v>
      </c>
      <c r="K25" s="37">
        <v>0.49340041801800683</v>
      </c>
      <c r="L25" s="38">
        <v>0.5734041772105295</v>
      </c>
      <c r="M25" s="39">
        <v>783.7</v>
      </c>
      <c r="N25" s="36">
        <v>615.15</v>
      </c>
      <c r="O25" s="36">
        <v>348.2</v>
      </c>
      <c r="P25" s="36">
        <v>4464.55</v>
      </c>
      <c r="Q25" s="37">
        <v>0.85527194653159433</v>
      </c>
      <c r="R25" s="37">
        <v>0.70120717046060643</v>
      </c>
      <c r="S25" s="40">
        <v>0.75777571027427881</v>
      </c>
      <c r="T25" s="35">
        <v>833.75</v>
      </c>
      <c r="U25" s="39">
        <v>692.95</v>
      </c>
      <c r="V25" s="39">
        <v>401.35</v>
      </c>
      <c r="W25" s="39">
        <v>4715.2</v>
      </c>
      <c r="X25" s="41">
        <v>0.84304778281547998</v>
      </c>
      <c r="Y25" s="41">
        <v>0.69904940622908485</v>
      </c>
      <c r="Z25" s="42">
        <v>0.74382714944047268</v>
      </c>
      <c r="AB25" s="3"/>
      <c r="AC25" s="69"/>
      <c r="AD25" s="57" t="s">
        <v>31</v>
      </c>
      <c r="AE25" s="71">
        <f>(AE22-AE23)/AE23</f>
        <v>-0.17582853228288908</v>
      </c>
      <c r="AF25" s="72">
        <f t="shared" ref="AF25:AM25" si="10">(AF22-AF23)/AF23</f>
        <v>-0.24502252069000111</v>
      </c>
      <c r="AG25" s="73">
        <f t="shared" si="10"/>
        <v>-0.19525373247674974</v>
      </c>
      <c r="AH25" s="71">
        <f t="shared" si="10"/>
        <v>7.5291473949567148E-3</v>
      </c>
      <c r="AI25" s="72">
        <f t="shared" si="10"/>
        <v>-2.2443380585285836E-2</v>
      </c>
      <c r="AJ25" s="73">
        <f t="shared" si="10"/>
        <v>5.5164591478551366E-3</v>
      </c>
      <c r="AK25" s="71">
        <f t="shared" si="10"/>
        <v>-9.2615808098291189E-2</v>
      </c>
      <c r="AL25" s="72">
        <f t="shared" si="10"/>
        <v>-6.1144317305848066E-2</v>
      </c>
      <c r="AM25" s="73">
        <f t="shared" si="10"/>
        <v>-0.12018102284386632</v>
      </c>
      <c r="AN25" s="3"/>
    </row>
    <row r="26" spans="2:41" ht="15" thickBot="1" x14ac:dyDescent="0.35">
      <c r="E26" s="34">
        <v>3</v>
      </c>
      <c r="F26" s="35">
        <v>1445.3</v>
      </c>
      <c r="G26" s="36">
        <v>1215.5999999999999</v>
      </c>
      <c r="H26" s="36">
        <v>850.3</v>
      </c>
      <c r="I26" s="36">
        <v>4705.25</v>
      </c>
      <c r="J26" s="37">
        <v>0.69382821752340373</v>
      </c>
      <c r="K26" s="37">
        <v>0.52994576328803278</v>
      </c>
      <c r="L26" s="38">
        <v>0.58928799679102617</v>
      </c>
      <c r="M26" s="39">
        <v>858.75</v>
      </c>
      <c r="N26" s="36">
        <v>764.1</v>
      </c>
      <c r="O26" s="36">
        <v>460.6</v>
      </c>
      <c r="P26" s="36">
        <v>4126.7</v>
      </c>
      <c r="Q26" s="37">
        <v>0.7980668626493016</v>
      </c>
      <c r="R26" s="37">
        <v>0.65080040665664929</v>
      </c>
      <c r="S26" s="40">
        <v>0.6850926866210334</v>
      </c>
      <c r="T26" s="35">
        <v>881.6</v>
      </c>
      <c r="U26" s="39">
        <v>783.8</v>
      </c>
      <c r="V26" s="39">
        <v>479.4</v>
      </c>
      <c r="W26" s="39">
        <v>4175.3500000000004</v>
      </c>
      <c r="X26" s="41">
        <v>0.79365037749125933</v>
      </c>
      <c r="Y26" s="41">
        <v>0.64808227096373661</v>
      </c>
      <c r="Z26" s="42">
        <v>0.68234136173382109</v>
      </c>
      <c r="AB26" s="3"/>
      <c r="AC26" s="88"/>
      <c r="AD26" s="60"/>
      <c r="AE26" s="89"/>
      <c r="AF26" s="90" t="s">
        <v>23</v>
      </c>
      <c r="AG26" s="90"/>
      <c r="AH26" s="91"/>
      <c r="AI26" s="56" t="s">
        <v>12</v>
      </c>
      <c r="AJ26" s="91"/>
      <c r="AK26" s="56"/>
      <c r="AL26" s="90" t="s">
        <v>13</v>
      </c>
      <c r="AM26" s="33"/>
      <c r="AN26" s="3"/>
    </row>
    <row r="27" spans="2:41" ht="15" thickBot="1" x14ac:dyDescent="0.35">
      <c r="E27" s="3"/>
      <c r="F27" s="43">
        <v>1363.2833333333335</v>
      </c>
      <c r="G27" s="44">
        <v>1116.5166666666667</v>
      </c>
      <c r="H27" s="44">
        <v>793.2833333333333</v>
      </c>
      <c r="I27" s="44">
        <v>4348.8499999999995</v>
      </c>
      <c r="J27" s="54">
        <v>0.69110664207632022</v>
      </c>
      <c r="K27" s="54">
        <v>0.52210189121901973</v>
      </c>
      <c r="L27" s="55">
        <v>0.59126372384112502</v>
      </c>
      <c r="M27" s="44">
        <v>807.38333333333333</v>
      </c>
      <c r="N27" s="44">
        <v>679.25</v>
      </c>
      <c r="O27" s="44">
        <v>389.25</v>
      </c>
      <c r="P27" s="44">
        <v>4483.083333333333</v>
      </c>
      <c r="Q27" s="45">
        <v>0.83854715814250447</v>
      </c>
      <c r="R27" s="45">
        <v>0.69154631168096226</v>
      </c>
      <c r="S27" s="45">
        <v>0.734720678681548</v>
      </c>
      <c r="T27" s="43">
        <v>853.01666666666677</v>
      </c>
      <c r="U27" s="44">
        <v>724.41666666666663</v>
      </c>
      <c r="V27" s="44">
        <v>431.55</v>
      </c>
      <c r="W27" s="44">
        <v>4512.3166666666666</v>
      </c>
      <c r="X27" s="45">
        <v>0.82441630537610999</v>
      </c>
      <c r="Y27" s="45">
        <v>0.67967627222944726</v>
      </c>
      <c r="Z27" s="46">
        <v>0.72182951569249554</v>
      </c>
      <c r="AB27" s="3"/>
      <c r="AC27" s="59" t="s">
        <v>15</v>
      </c>
      <c r="AD27" s="78" t="s">
        <v>30</v>
      </c>
      <c r="AE27" s="79" t="s">
        <v>22</v>
      </c>
      <c r="AF27" s="80" t="s">
        <v>10</v>
      </c>
      <c r="AG27" s="81" t="s">
        <v>11</v>
      </c>
      <c r="AH27" s="79" t="s">
        <v>22</v>
      </c>
      <c r="AI27" s="80" t="s">
        <v>10</v>
      </c>
      <c r="AJ27" s="81" t="s">
        <v>11</v>
      </c>
      <c r="AK27" s="79" t="s">
        <v>22</v>
      </c>
      <c r="AL27" s="80" t="s">
        <v>10</v>
      </c>
      <c r="AM27" s="81" t="s">
        <v>11</v>
      </c>
      <c r="AN27" s="3"/>
    </row>
    <row r="28" spans="2:41" x14ac:dyDescent="0.3">
      <c r="E28" s="3"/>
      <c r="F28" s="32"/>
      <c r="G28" s="3"/>
      <c r="H28" s="3"/>
      <c r="I28" s="26" t="s">
        <v>12</v>
      </c>
      <c r="J28" s="3"/>
      <c r="K28" s="3"/>
      <c r="L28" s="33"/>
      <c r="M28" s="3"/>
      <c r="N28" s="3"/>
      <c r="O28" s="3"/>
      <c r="P28" s="26" t="s">
        <v>12</v>
      </c>
      <c r="Q28" s="3"/>
      <c r="R28" s="3"/>
      <c r="S28" s="3"/>
      <c r="T28" s="32"/>
      <c r="U28" s="3"/>
      <c r="V28" s="3"/>
      <c r="W28" s="26" t="s">
        <v>12</v>
      </c>
      <c r="X28" s="3"/>
      <c r="Y28" s="3"/>
      <c r="Z28" s="33"/>
      <c r="AB28" s="3"/>
      <c r="AC28" s="85">
        <v>2021</v>
      </c>
      <c r="AD28" s="84">
        <f>AF10</f>
        <v>1427.6666666666667</v>
      </c>
      <c r="AE28" s="75">
        <f>J45</f>
        <v>0.60241619649283173</v>
      </c>
      <c r="AF28" s="76">
        <f>K45</f>
        <v>0.44779845143860947</v>
      </c>
      <c r="AG28" s="77">
        <f>L45</f>
        <v>0.51420305309695269</v>
      </c>
      <c r="AH28" s="75">
        <f>J50</f>
        <v>0.9110959249975249</v>
      </c>
      <c r="AI28" s="76">
        <f>K50</f>
        <v>0.92554421566449407</v>
      </c>
      <c r="AJ28" s="77">
        <f>L50</f>
        <v>0.8499445156014902</v>
      </c>
      <c r="AK28" s="75">
        <f>J55</f>
        <v>0.80202148599906664</v>
      </c>
      <c r="AL28" s="76">
        <f>K55</f>
        <v>0.83707312421988489</v>
      </c>
      <c r="AM28" s="77">
        <f>L55</f>
        <v>0.66280241918232119</v>
      </c>
      <c r="AN28" s="3"/>
    </row>
    <row r="29" spans="2:41" x14ac:dyDescent="0.3">
      <c r="E29" s="34">
        <v>1</v>
      </c>
      <c r="F29" s="35">
        <v>211.7</v>
      </c>
      <c r="G29" s="36">
        <v>392.2</v>
      </c>
      <c r="H29" s="36">
        <v>228.75</v>
      </c>
      <c r="I29" s="36">
        <v>4502.3</v>
      </c>
      <c r="J29" s="37">
        <v>0.9032573842018804</v>
      </c>
      <c r="K29" s="37">
        <v>0.9101238739470483</v>
      </c>
      <c r="L29" s="38">
        <v>0.83968039452792154</v>
      </c>
      <c r="M29" s="39">
        <v>154.30000000000001</v>
      </c>
      <c r="N29" s="36">
        <v>392.1</v>
      </c>
      <c r="O29" s="36">
        <v>209.8</v>
      </c>
      <c r="P29" s="36">
        <v>4612.95</v>
      </c>
      <c r="Q29" s="37">
        <v>0.91300443697308498</v>
      </c>
      <c r="R29" s="37">
        <v>0.93548152563804865</v>
      </c>
      <c r="S29" s="40">
        <v>0.84381606376135154</v>
      </c>
      <c r="T29" s="35">
        <v>155.30000000000001</v>
      </c>
      <c r="U29" s="39">
        <v>353.1</v>
      </c>
      <c r="V29" s="39">
        <v>209.9</v>
      </c>
      <c r="W29" s="39">
        <v>4183.1499999999996</v>
      </c>
      <c r="X29" s="41">
        <v>0.9042097898899657</v>
      </c>
      <c r="Y29" s="41">
        <v>0.92856171334290294</v>
      </c>
      <c r="Z29" s="42">
        <v>0.84422514259910919</v>
      </c>
      <c r="AB29" s="3"/>
      <c r="AC29" s="85">
        <v>2022</v>
      </c>
      <c r="AD29" s="64">
        <f>AJ10</f>
        <v>804.66666666666663</v>
      </c>
      <c r="AE29" s="61">
        <f>Q45</f>
        <v>0.84785265763922879</v>
      </c>
      <c r="AF29" s="62">
        <f>R45</f>
        <v>0.72213159882215194</v>
      </c>
      <c r="AG29" s="63">
        <f>S45</f>
        <v>0.74584824480819922</v>
      </c>
      <c r="AH29" s="61">
        <f>Q50</f>
        <v>0.90194416897939966</v>
      </c>
      <c r="AI29" s="62">
        <f>R50</f>
        <v>0.92604379523427338</v>
      </c>
      <c r="AJ29" s="63">
        <f>S50</f>
        <v>0.8296853071399064</v>
      </c>
      <c r="AK29" s="61">
        <f>Q55</f>
        <v>0.90355066455804234</v>
      </c>
      <c r="AL29" s="62">
        <f>R55</f>
        <v>0.90163579411415695</v>
      </c>
      <c r="AM29" s="63">
        <f>S55</f>
        <v>0.82402666954279669</v>
      </c>
      <c r="AN29" s="3"/>
    </row>
    <row r="30" spans="2:41" x14ac:dyDescent="0.3">
      <c r="E30" s="34">
        <v>2</v>
      </c>
      <c r="F30" s="35">
        <v>202.95</v>
      </c>
      <c r="G30" s="36">
        <v>343</v>
      </c>
      <c r="H30" s="36">
        <v>201.45</v>
      </c>
      <c r="I30" s="36">
        <v>4264.25</v>
      </c>
      <c r="J30" s="37">
        <v>0.90976463230384752</v>
      </c>
      <c r="K30" s="37">
        <v>0.90925655582784093</v>
      </c>
      <c r="L30" s="38">
        <v>0.85125386261448222</v>
      </c>
      <c r="M30" s="39">
        <v>154.19999999999999</v>
      </c>
      <c r="N30" s="36">
        <v>342</v>
      </c>
      <c r="O30" s="36">
        <v>197.45</v>
      </c>
      <c r="P30" s="36">
        <v>4317.1499999999996</v>
      </c>
      <c r="Q30" s="37">
        <v>0.91252825780979929</v>
      </c>
      <c r="R30" s="37">
        <v>0.93105126625176471</v>
      </c>
      <c r="S30" s="40">
        <v>0.853205701982237</v>
      </c>
      <c r="T30" s="35">
        <v>165.35</v>
      </c>
      <c r="U30" s="39">
        <v>379.75</v>
      </c>
      <c r="V30" s="39">
        <v>213.15</v>
      </c>
      <c r="W30" s="39">
        <v>4466.25</v>
      </c>
      <c r="X30" s="41">
        <v>0.90899970035836564</v>
      </c>
      <c r="Y30" s="41">
        <v>0.92814479125726268</v>
      </c>
      <c r="Z30" s="42">
        <v>0.84361446416562624</v>
      </c>
      <c r="AB30" s="3"/>
      <c r="AC30" s="86">
        <v>2023</v>
      </c>
      <c r="AD30" s="65">
        <f>AN10</f>
        <v>839.33333333333337</v>
      </c>
      <c r="AE30" s="66">
        <f>X45</f>
        <v>0.8268542330971812</v>
      </c>
      <c r="AF30" s="67">
        <f>Y45</f>
        <v>0.70607041497614098</v>
      </c>
      <c r="AG30" s="68">
        <f>Z45</f>
        <v>0.71830761318550473</v>
      </c>
      <c r="AH30" s="66">
        <f>X50</f>
        <v>0.89375700164323602</v>
      </c>
      <c r="AI30" s="67">
        <f>Y50</f>
        <v>0.92090780147685536</v>
      </c>
      <c r="AJ30" s="68">
        <f>Z50</f>
        <v>0.81483580443834247</v>
      </c>
      <c r="AK30" s="66">
        <f>X55</f>
        <v>0.87952269437616259</v>
      </c>
      <c r="AL30" s="67">
        <f>Y55</f>
        <v>0.87894905912485066</v>
      </c>
      <c r="AM30" s="68">
        <f>Z55</f>
        <v>0.78985729480695266</v>
      </c>
      <c r="AN30" s="3"/>
    </row>
    <row r="31" spans="2:41" ht="15" thickBot="1" x14ac:dyDescent="0.35">
      <c r="E31" s="34">
        <v>3</v>
      </c>
      <c r="F31" s="35">
        <v>245.85</v>
      </c>
      <c r="G31" s="36">
        <v>480.7</v>
      </c>
      <c r="H31" s="36">
        <v>231.3</v>
      </c>
      <c r="I31" s="36">
        <v>5084.1000000000004</v>
      </c>
      <c r="J31" s="37">
        <v>0.91290382495791655</v>
      </c>
      <c r="K31" s="37">
        <v>0.90787658541524174</v>
      </c>
      <c r="L31" s="38">
        <v>0.82694029236542888</v>
      </c>
      <c r="M31" s="39">
        <v>145.80000000000001</v>
      </c>
      <c r="N31" s="36">
        <v>390.95</v>
      </c>
      <c r="O31" s="36">
        <v>233.75</v>
      </c>
      <c r="P31" s="36">
        <v>3666.7</v>
      </c>
      <c r="Q31" s="37">
        <v>0.8800226219161249</v>
      </c>
      <c r="R31" s="37">
        <v>0.9233383634229122</v>
      </c>
      <c r="S31" s="40">
        <v>0.80703923355786034</v>
      </c>
      <c r="T31" s="35">
        <v>298.5</v>
      </c>
      <c r="U31" s="39">
        <v>500.1</v>
      </c>
      <c r="V31" s="39">
        <v>288.85000000000002</v>
      </c>
      <c r="W31" s="39">
        <v>3822.2</v>
      </c>
      <c r="X31" s="41">
        <v>0.85956645543817578</v>
      </c>
      <c r="Y31" s="41">
        <v>0.85463798281531855</v>
      </c>
      <c r="Z31" s="42">
        <v>0.76837246326882058</v>
      </c>
      <c r="AC31" s="69"/>
      <c r="AD31" s="57" t="s">
        <v>31</v>
      </c>
      <c r="AE31" s="71">
        <f>(AE28-AE29)/AE29</f>
        <v>-0.28948008705875067</v>
      </c>
      <c r="AF31" s="72">
        <f t="shared" ref="AF31:AM31" si="11">(AF28-AF29)/AF29</f>
        <v>-0.37989356487238529</v>
      </c>
      <c r="AG31" s="73">
        <f t="shared" si="11"/>
        <v>-0.31057952247486476</v>
      </c>
      <c r="AH31" s="71">
        <f t="shared" si="11"/>
        <v>1.0146699022935043E-2</v>
      </c>
      <c r="AI31" s="72">
        <f t="shared" si="11"/>
        <v>-5.3947726052515897E-4</v>
      </c>
      <c r="AJ31" s="73">
        <f t="shared" si="11"/>
        <v>2.4417942908283384E-2</v>
      </c>
      <c r="AK31" s="71">
        <f t="shared" si="11"/>
        <v>-0.11236689047053837</v>
      </c>
      <c r="AL31" s="72">
        <f t="shared" si="11"/>
        <v>-7.1606152191089387E-2</v>
      </c>
      <c r="AM31" s="73">
        <f t="shared" si="11"/>
        <v>-0.19565416547734946</v>
      </c>
    </row>
    <row r="32" spans="2:41" ht="15" thickBot="1" x14ac:dyDescent="0.35">
      <c r="E32" s="3"/>
      <c r="F32" s="43">
        <v>220.16666666666666</v>
      </c>
      <c r="G32" s="44">
        <v>405.3</v>
      </c>
      <c r="H32" s="44">
        <v>220.5</v>
      </c>
      <c r="I32" s="44">
        <v>4616.8833333333332</v>
      </c>
      <c r="J32" s="45">
        <v>0.90864194715454827</v>
      </c>
      <c r="K32" s="45">
        <v>0.90908567173004362</v>
      </c>
      <c r="L32" s="46">
        <v>0.8392915165026108</v>
      </c>
      <c r="M32" s="44">
        <v>151.43333333333334</v>
      </c>
      <c r="N32" s="44">
        <v>375.01666666666665</v>
      </c>
      <c r="O32" s="44">
        <v>213.66666666666666</v>
      </c>
      <c r="P32" s="44">
        <v>4198.9333333333334</v>
      </c>
      <c r="Q32" s="45">
        <v>0.90185177223300306</v>
      </c>
      <c r="R32" s="45">
        <v>0.92995705177090848</v>
      </c>
      <c r="S32" s="45">
        <v>0.83468699976714955</v>
      </c>
      <c r="T32" s="43">
        <v>206.38333333333333</v>
      </c>
      <c r="U32" s="44">
        <v>410.98333333333335</v>
      </c>
      <c r="V32" s="44">
        <v>237.30000000000004</v>
      </c>
      <c r="W32" s="44">
        <v>4157.2</v>
      </c>
      <c r="X32" s="45">
        <v>0.89092531522883567</v>
      </c>
      <c r="Y32" s="45">
        <v>0.90378149580516143</v>
      </c>
      <c r="Z32" s="46">
        <v>0.81873735667785208</v>
      </c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2:26" x14ac:dyDescent="0.3">
      <c r="E33" s="3"/>
      <c r="F33" s="32"/>
      <c r="G33" s="3"/>
      <c r="H33" s="3"/>
      <c r="I33" s="26" t="s">
        <v>13</v>
      </c>
      <c r="J33" s="34"/>
      <c r="K33" s="34"/>
      <c r="L33" s="47"/>
      <c r="M33" s="34"/>
      <c r="N33" s="34"/>
      <c r="O33" s="3"/>
      <c r="P33" s="26" t="s">
        <v>13</v>
      </c>
      <c r="Q33" s="3"/>
      <c r="R33" s="3"/>
      <c r="S33" s="3"/>
      <c r="T33" s="48"/>
      <c r="U33" s="34"/>
      <c r="V33" s="3"/>
      <c r="W33" s="26" t="s">
        <v>13</v>
      </c>
      <c r="X33" s="3"/>
      <c r="Y33" s="3"/>
      <c r="Z33" s="33"/>
    </row>
    <row r="34" spans="2:26" x14ac:dyDescent="0.3">
      <c r="E34" s="34">
        <v>1</v>
      </c>
      <c r="F34" s="35">
        <v>290.60000000000002</v>
      </c>
      <c r="G34" s="36">
        <v>597.4</v>
      </c>
      <c r="H34" s="36">
        <v>370</v>
      </c>
      <c r="I34" s="36">
        <v>4171.6000000000004</v>
      </c>
      <c r="J34" s="37">
        <v>0.83706071746385968</v>
      </c>
      <c r="K34" s="37">
        <v>0.86977676428454898</v>
      </c>
      <c r="L34" s="38">
        <v>0.74947385232810615</v>
      </c>
      <c r="M34" s="39">
        <v>179</v>
      </c>
      <c r="N34" s="36">
        <v>391.75</v>
      </c>
      <c r="O34" s="36">
        <v>179.65</v>
      </c>
      <c r="P34" s="36">
        <v>4693.75</v>
      </c>
      <c r="Q34" s="37">
        <v>0.92633985827999421</v>
      </c>
      <c r="R34" s="37">
        <v>0.92655424858635116</v>
      </c>
      <c r="S34" s="40">
        <v>0.84650044860854012</v>
      </c>
      <c r="T34" s="35">
        <v>214.8</v>
      </c>
      <c r="U34" s="39">
        <v>380.65</v>
      </c>
      <c r="V34" s="39">
        <v>208.5</v>
      </c>
      <c r="W34" s="39">
        <v>4229.3500000000004</v>
      </c>
      <c r="X34" s="41">
        <v>0.90587176577027206</v>
      </c>
      <c r="Y34" s="41">
        <v>0.90343068171862906</v>
      </c>
      <c r="Z34" s="42">
        <v>0.83482727831269565</v>
      </c>
    </row>
    <row r="35" spans="2:26" x14ac:dyDescent="0.3">
      <c r="E35" s="34">
        <v>2</v>
      </c>
      <c r="F35" s="35">
        <v>348.1</v>
      </c>
      <c r="G35" s="36">
        <v>657.15</v>
      </c>
      <c r="H35" s="36">
        <v>413.9</v>
      </c>
      <c r="I35" s="36">
        <v>4019.1</v>
      </c>
      <c r="J35" s="37">
        <v>0.8132753592611881</v>
      </c>
      <c r="K35" s="37">
        <v>0.84064977808611396</v>
      </c>
      <c r="L35" s="38">
        <v>0.71885867377824342</v>
      </c>
      <c r="M35" s="39">
        <v>190.2</v>
      </c>
      <c r="N35" s="36">
        <v>340.6</v>
      </c>
      <c r="O35" s="36">
        <v>174</v>
      </c>
      <c r="P35" s="36">
        <v>4318.45</v>
      </c>
      <c r="Q35" s="37">
        <v>0.92270564432551849</v>
      </c>
      <c r="R35" s="37">
        <v>0.9163201060255044</v>
      </c>
      <c r="S35" s="40">
        <v>0.85377904461658038</v>
      </c>
      <c r="T35" s="35">
        <v>249.95</v>
      </c>
      <c r="U35" s="39">
        <v>391.45</v>
      </c>
      <c r="V35" s="39">
        <v>215.9</v>
      </c>
      <c r="W35" s="39">
        <v>4345.55</v>
      </c>
      <c r="X35" s="41">
        <v>0.90578019063350435</v>
      </c>
      <c r="Y35" s="41">
        <v>0.89118302808797856</v>
      </c>
      <c r="Z35" s="42">
        <v>0.83531134194132339</v>
      </c>
    </row>
    <row r="36" spans="2:26" x14ac:dyDescent="0.3">
      <c r="E36" s="34">
        <v>3</v>
      </c>
      <c r="F36" s="35">
        <v>439.95</v>
      </c>
      <c r="G36" s="36">
        <v>813.65</v>
      </c>
      <c r="H36" s="36">
        <v>498.75</v>
      </c>
      <c r="I36" s="36">
        <v>4739.1499999999996</v>
      </c>
      <c r="J36" s="37">
        <v>0.80950018090420295</v>
      </c>
      <c r="K36" s="37">
        <v>0.83007544432201319</v>
      </c>
      <c r="L36" s="38">
        <v>0.70686293747524043</v>
      </c>
      <c r="M36" s="39">
        <v>288.3</v>
      </c>
      <c r="N36" s="36">
        <v>508</v>
      </c>
      <c r="O36" s="36">
        <v>293.55</v>
      </c>
      <c r="P36" s="36">
        <v>3955.65</v>
      </c>
      <c r="Q36" s="37">
        <v>0.86186381186456951</v>
      </c>
      <c r="R36" s="37">
        <v>0.86308145257079938</v>
      </c>
      <c r="S36" s="40">
        <v>0.77204210935333495</v>
      </c>
      <c r="T36" s="35">
        <v>156.15</v>
      </c>
      <c r="U36" s="39">
        <v>392.3</v>
      </c>
      <c r="V36" s="39">
        <v>224.7</v>
      </c>
      <c r="W36" s="39">
        <v>3522.6</v>
      </c>
      <c r="X36" s="41">
        <v>0.88008786161065067</v>
      </c>
      <c r="Y36" s="41">
        <v>0.91530165435401012</v>
      </c>
      <c r="Z36" s="42">
        <v>0.79964231318207568</v>
      </c>
    </row>
    <row r="37" spans="2:26" ht="15" thickBot="1" x14ac:dyDescent="0.35">
      <c r="E37" s="3"/>
      <c r="F37" s="49">
        <v>359.55</v>
      </c>
      <c r="G37" s="50">
        <v>689.4</v>
      </c>
      <c r="H37" s="50">
        <v>427.55</v>
      </c>
      <c r="I37" s="50">
        <v>4309.95</v>
      </c>
      <c r="J37" s="51">
        <v>0.81994541920975028</v>
      </c>
      <c r="K37" s="51">
        <v>0.84683399556422545</v>
      </c>
      <c r="L37" s="52">
        <v>0.72506515452719666</v>
      </c>
      <c r="M37" s="50">
        <v>219.16666666666666</v>
      </c>
      <c r="N37" s="50">
        <v>413.45</v>
      </c>
      <c r="O37" s="50">
        <v>215.73333333333335</v>
      </c>
      <c r="P37" s="50">
        <v>4322.6166666666668</v>
      </c>
      <c r="Q37" s="51">
        <v>0.90363643815669403</v>
      </c>
      <c r="R37" s="51">
        <v>0.90198526906088494</v>
      </c>
      <c r="S37" s="51">
        <v>0.82410720085948519</v>
      </c>
      <c r="T37" s="49">
        <v>206.96666666666667</v>
      </c>
      <c r="U37" s="50">
        <v>388.13333333333327</v>
      </c>
      <c r="V37" s="50">
        <v>216.36666666666665</v>
      </c>
      <c r="W37" s="50">
        <v>4032.5000000000005</v>
      </c>
      <c r="X37" s="51">
        <v>0.89724660600480899</v>
      </c>
      <c r="Y37" s="51">
        <v>0.90330512138687258</v>
      </c>
      <c r="Z37" s="52">
        <v>0.82326031114536491</v>
      </c>
    </row>
    <row r="38" spans="2:26" x14ac:dyDescent="0.3">
      <c r="F38" s="23"/>
      <c r="G38" s="23"/>
      <c r="H38" s="23"/>
      <c r="I38" s="23"/>
      <c r="J38" s="24"/>
      <c r="K38" s="24"/>
      <c r="L38" s="24"/>
      <c r="M38" s="23"/>
      <c r="N38" s="23"/>
      <c r="O38" s="23"/>
      <c r="P38" s="23"/>
      <c r="Q38" s="24"/>
      <c r="R38" s="24"/>
      <c r="S38" s="24"/>
      <c r="T38" s="23"/>
      <c r="U38" s="23"/>
      <c r="V38" s="23"/>
      <c r="W38" s="23"/>
      <c r="X38" s="24"/>
      <c r="Y38" s="24"/>
      <c r="Z38" s="24"/>
    </row>
    <row r="39" spans="2:26" ht="15" thickBot="1" x14ac:dyDescent="0.35">
      <c r="D39" s="1" t="s">
        <v>15</v>
      </c>
      <c r="E39" s="3"/>
      <c r="F39" s="3"/>
      <c r="G39" s="25" t="s">
        <v>1</v>
      </c>
      <c r="H39" s="3"/>
      <c r="I39" s="3"/>
      <c r="J39" s="26"/>
      <c r="K39" s="26"/>
      <c r="L39" s="26"/>
      <c r="M39" s="3"/>
      <c r="N39" s="25" t="s">
        <v>3</v>
      </c>
      <c r="O39" s="3"/>
      <c r="P39" s="3"/>
      <c r="Q39" s="26"/>
      <c r="R39" s="26"/>
      <c r="S39" s="26"/>
      <c r="T39" s="3"/>
      <c r="U39" s="25" t="s">
        <v>24</v>
      </c>
      <c r="V39" s="3"/>
      <c r="W39" s="3"/>
      <c r="X39" s="26"/>
      <c r="Y39" s="3"/>
      <c r="Z39" s="3"/>
    </row>
    <row r="40" spans="2:26" x14ac:dyDescent="0.3">
      <c r="B40" t="s">
        <v>25</v>
      </c>
      <c r="E40" s="3"/>
      <c r="F40" s="27" t="s">
        <v>5</v>
      </c>
      <c r="G40" s="28" t="s">
        <v>6</v>
      </c>
      <c r="H40" s="28" t="s">
        <v>7</v>
      </c>
      <c r="I40" s="28" t="s">
        <v>8</v>
      </c>
      <c r="J40" s="28" t="s">
        <v>9</v>
      </c>
      <c r="K40" s="28" t="s">
        <v>10</v>
      </c>
      <c r="L40" s="29" t="s">
        <v>11</v>
      </c>
      <c r="M40" s="30" t="s">
        <v>5</v>
      </c>
      <c r="N40" s="28" t="s">
        <v>6</v>
      </c>
      <c r="O40" s="28" t="s">
        <v>7</v>
      </c>
      <c r="P40" s="28" t="s">
        <v>8</v>
      </c>
      <c r="Q40" s="28" t="s">
        <v>9</v>
      </c>
      <c r="R40" s="28" t="s">
        <v>10</v>
      </c>
      <c r="S40" s="31" t="s">
        <v>11</v>
      </c>
      <c r="T40" s="27" t="s">
        <v>5</v>
      </c>
      <c r="U40" s="28" t="s">
        <v>6</v>
      </c>
      <c r="V40" s="28" t="s">
        <v>7</v>
      </c>
      <c r="W40" s="28" t="s">
        <v>8</v>
      </c>
      <c r="X40" s="28" t="s">
        <v>9</v>
      </c>
      <c r="Y40" s="28" t="s">
        <v>10</v>
      </c>
      <c r="Z40" s="29" t="s">
        <v>11</v>
      </c>
    </row>
    <row r="41" spans="2:26" x14ac:dyDescent="0.3">
      <c r="B41" t="s">
        <v>26</v>
      </c>
      <c r="E41" s="3"/>
      <c r="F41" s="32"/>
      <c r="G41" s="3"/>
      <c r="H41" s="3"/>
      <c r="I41" s="26" t="s">
        <v>23</v>
      </c>
      <c r="J41" s="3"/>
      <c r="K41" s="3"/>
      <c r="L41" s="33"/>
      <c r="M41" s="3"/>
      <c r="N41" s="3"/>
      <c r="O41" s="3"/>
      <c r="P41" s="26" t="s">
        <v>23</v>
      </c>
      <c r="Q41" s="3"/>
      <c r="R41" s="3"/>
      <c r="S41" s="3"/>
      <c r="T41" s="32"/>
      <c r="U41" s="3"/>
      <c r="V41" s="3"/>
      <c r="W41" s="26" t="s">
        <v>23</v>
      </c>
      <c r="X41" s="3"/>
      <c r="Y41" s="3"/>
      <c r="Z41" s="33"/>
    </row>
    <row r="42" spans="2:26" x14ac:dyDescent="0.3">
      <c r="B42" t="s">
        <v>29</v>
      </c>
      <c r="E42" s="34">
        <v>1</v>
      </c>
      <c r="F42" s="35">
        <v>1708.05</v>
      </c>
      <c r="G42" s="36">
        <v>1408.5</v>
      </c>
      <c r="H42" s="36">
        <v>1095.5999999999999</v>
      </c>
      <c r="I42" s="36">
        <v>4065.6</v>
      </c>
      <c r="J42" s="37">
        <v>0.57533558973482968</v>
      </c>
      <c r="K42" s="37">
        <v>0.40819114713453813</v>
      </c>
      <c r="L42" s="38">
        <v>0.48521222878667525</v>
      </c>
      <c r="M42" s="39">
        <v>776.05</v>
      </c>
      <c r="N42" s="36">
        <v>631.15</v>
      </c>
      <c r="O42" s="36">
        <v>346.3</v>
      </c>
      <c r="P42" s="36">
        <v>4644.2</v>
      </c>
      <c r="Q42" s="37">
        <v>0.86112786418800091</v>
      </c>
      <c r="R42" s="37">
        <v>0.71345556106917618</v>
      </c>
      <c r="S42" s="40">
        <v>0.76055508745018241</v>
      </c>
      <c r="T42" s="35">
        <v>881.45</v>
      </c>
      <c r="U42" s="39">
        <v>791.9</v>
      </c>
      <c r="V42" s="39">
        <v>447.2</v>
      </c>
      <c r="W42" s="39">
        <v>5061.8</v>
      </c>
      <c r="X42" s="41">
        <v>0.83615521843651286</v>
      </c>
      <c r="Y42" s="41">
        <v>0.70059010451430359</v>
      </c>
      <c r="Z42" s="42">
        <v>0.72811148465008524</v>
      </c>
    </row>
    <row r="43" spans="2:26" x14ac:dyDescent="0.3">
      <c r="E43" s="34">
        <v>2</v>
      </c>
      <c r="F43" s="35">
        <v>1826.55</v>
      </c>
      <c r="G43" s="36">
        <v>1565.4</v>
      </c>
      <c r="H43" s="36">
        <v>1230.8</v>
      </c>
      <c r="I43" s="36">
        <v>4431.1000000000004</v>
      </c>
      <c r="J43" s="37">
        <v>0.56517782346198486</v>
      </c>
      <c r="K43" s="37">
        <v>0.41614267445010344</v>
      </c>
      <c r="L43" s="38">
        <v>0.47783176115009535</v>
      </c>
      <c r="M43" s="39">
        <v>883.25</v>
      </c>
      <c r="N43" s="36">
        <v>846.65</v>
      </c>
      <c r="O43" s="36">
        <v>487.65</v>
      </c>
      <c r="P43" s="36">
        <v>5597.35</v>
      </c>
      <c r="Q43" s="37">
        <v>0.83970886198388883</v>
      </c>
      <c r="R43" s="37">
        <v>0.72704127792377604</v>
      </c>
      <c r="S43" s="40">
        <v>0.73715538106218559</v>
      </c>
      <c r="T43" s="35">
        <v>947.25</v>
      </c>
      <c r="U43" s="39">
        <v>918.6</v>
      </c>
      <c r="V43" s="39">
        <v>561.6</v>
      </c>
      <c r="W43" s="39">
        <v>5490.2</v>
      </c>
      <c r="X43" s="41">
        <v>0.81447840396103932</v>
      </c>
      <c r="Y43" s="41">
        <v>0.70534011818768994</v>
      </c>
      <c r="Z43" s="42">
        <v>0.71332630999076529</v>
      </c>
    </row>
    <row r="44" spans="2:26" x14ac:dyDescent="0.3">
      <c r="E44" s="34">
        <v>3</v>
      </c>
      <c r="F44" s="35">
        <v>1654.35</v>
      </c>
      <c r="G44" s="36">
        <v>1390.75</v>
      </c>
      <c r="H44" s="36">
        <v>1044.8</v>
      </c>
      <c r="I44" s="36">
        <v>5226.1000000000004</v>
      </c>
      <c r="J44" s="37">
        <v>0.66673517628168066</v>
      </c>
      <c r="K44" s="37">
        <v>0.51906153273118683</v>
      </c>
      <c r="L44" s="38">
        <v>0.57956516935408753</v>
      </c>
      <c r="M44" s="39">
        <v>871.9</v>
      </c>
      <c r="N44" s="36">
        <v>822.6</v>
      </c>
      <c r="O44" s="36">
        <v>469.1</v>
      </c>
      <c r="P44" s="36">
        <v>5499.45</v>
      </c>
      <c r="Q44" s="37">
        <v>0.84272124674579663</v>
      </c>
      <c r="R44" s="37">
        <v>0.72589795747350383</v>
      </c>
      <c r="S44" s="40">
        <v>0.73983426591222956</v>
      </c>
      <c r="T44" s="35">
        <v>925.45</v>
      </c>
      <c r="U44" s="39">
        <v>921.2</v>
      </c>
      <c r="V44" s="39">
        <v>511.9</v>
      </c>
      <c r="W44" s="39">
        <v>5511.8</v>
      </c>
      <c r="X44" s="41">
        <v>0.82992907689399131</v>
      </c>
      <c r="Y44" s="41">
        <v>0.71228102222642964</v>
      </c>
      <c r="Z44" s="42">
        <v>0.71348504491566356</v>
      </c>
    </row>
    <row r="45" spans="2:26" ht="15" thickBot="1" x14ac:dyDescent="0.35">
      <c r="E45" s="3"/>
      <c r="F45" s="43">
        <v>1729.6499999999999</v>
      </c>
      <c r="G45" s="44">
        <v>1454.8833333333332</v>
      </c>
      <c r="H45" s="44">
        <v>1123.7333333333333</v>
      </c>
      <c r="I45" s="44">
        <v>4574.2666666666673</v>
      </c>
      <c r="J45" s="45">
        <v>0.60241619649283173</v>
      </c>
      <c r="K45" s="45">
        <v>0.44779845143860947</v>
      </c>
      <c r="L45" s="46">
        <v>0.51420305309695269</v>
      </c>
      <c r="M45" s="44">
        <v>843.73333333333323</v>
      </c>
      <c r="N45" s="44">
        <v>766.80000000000007</v>
      </c>
      <c r="O45" s="44">
        <v>434.35000000000008</v>
      </c>
      <c r="P45" s="44">
        <v>5247</v>
      </c>
      <c r="Q45" s="45">
        <v>0.84785265763922879</v>
      </c>
      <c r="R45" s="45">
        <v>0.72213159882215194</v>
      </c>
      <c r="S45" s="45">
        <v>0.74584824480819922</v>
      </c>
      <c r="T45" s="43">
        <v>918.05000000000007</v>
      </c>
      <c r="U45" s="44">
        <v>877.23333333333323</v>
      </c>
      <c r="V45" s="44">
        <v>506.89999999999992</v>
      </c>
      <c r="W45" s="44">
        <v>5354.5999999999995</v>
      </c>
      <c r="X45" s="45">
        <v>0.8268542330971812</v>
      </c>
      <c r="Y45" s="45">
        <v>0.70607041497614098</v>
      </c>
      <c r="Z45" s="46">
        <v>0.71830761318550473</v>
      </c>
    </row>
    <row r="46" spans="2:26" x14ac:dyDescent="0.3">
      <c r="E46" s="3"/>
      <c r="F46" s="32"/>
      <c r="G46" s="3"/>
      <c r="H46" s="3"/>
      <c r="I46" s="26" t="s">
        <v>12</v>
      </c>
      <c r="J46" s="3"/>
      <c r="K46" s="3"/>
      <c r="L46" s="33"/>
      <c r="M46" s="3"/>
      <c r="N46" s="3"/>
      <c r="O46" s="3"/>
      <c r="P46" s="26" t="s">
        <v>12</v>
      </c>
      <c r="Q46" s="3"/>
      <c r="R46" s="3"/>
      <c r="S46" s="3"/>
      <c r="T46" s="32"/>
      <c r="U46" s="3"/>
      <c r="V46" s="3"/>
      <c r="W46" s="26" t="s">
        <v>12</v>
      </c>
      <c r="X46" s="3"/>
      <c r="Y46" s="3"/>
      <c r="Z46" s="33"/>
    </row>
    <row r="47" spans="2:26" x14ac:dyDescent="0.3">
      <c r="E47" s="34">
        <v>1</v>
      </c>
      <c r="F47" s="35">
        <v>125.85</v>
      </c>
      <c r="G47" s="36">
        <v>251.45</v>
      </c>
      <c r="H47" s="36">
        <v>124.55</v>
      </c>
      <c r="I47" s="36">
        <v>4197.8</v>
      </c>
      <c r="J47" s="37">
        <v>0.94238918599788624</v>
      </c>
      <c r="K47" s="37">
        <v>0.94182040541691769</v>
      </c>
      <c r="L47" s="38">
        <v>0.88698021525771475</v>
      </c>
      <c r="M47" s="39">
        <v>152.65</v>
      </c>
      <c r="N47" s="36">
        <v>364.45</v>
      </c>
      <c r="O47" s="36">
        <v>199.65</v>
      </c>
      <c r="P47" s="36">
        <v>4487.45</v>
      </c>
      <c r="Q47" s="37">
        <v>0.91473512094714504</v>
      </c>
      <c r="R47" s="37">
        <v>0.93412116630572617</v>
      </c>
      <c r="S47" s="40">
        <v>0.84963904819059566</v>
      </c>
      <c r="T47" s="35">
        <v>193.7</v>
      </c>
      <c r="U47" s="39">
        <v>424.4</v>
      </c>
      <c r="V47" s="39">
        <v>236.3</v>
      </c>
      <c r="W47" s="39">
        <v>4580.45</v>
      </c>
      <c r="X47" s="41">
        <v>0.90024854996407888</v>
      </c>
      <c r="Y47" s="41">
        <v>0.91788146198426435</v>
      </c>
      <c r="Z47" s="42">
        <v>0.83038532698537415</v>
      </c>
    </row>
    <row r="48" spans="2:26" x14ac:dyDescent="0.3">
      <c r="E48" s="34">
        <v>2</v>
      </c>
      <c r="F48" s="35">
        <v>229.55</v>
      </c>
      <c r="G48" s="36">
        <v>513.85</v>
      </c>
      <c r="H48" s="36">
        <v>337.7</v>
      </c>
      <c r="I48" s="36">
        <v>5200.8</v>
      </c>
      <c r="J48" s="37">
        <v>0.87801003180890524</v>
      </c>
      <c r="K48" s="37">
        <v>0.91542343627924816</v>
      </c>
      <c r="L48" s="38">
        <v>0.82006600552844744</v>
      </c>
      <c r="M48" s="39">
        <v>211.8</v>
      </c>
      <c r="N48" s="36">
        <v>514.54999999999995</v>
      </c>
      <c r="O48" s="36">
        <v>287.10000000000002</v>
      </c>
      <c r="P48" s="36">
        <v>5029.2</v>
      </c>
      <c r="Q48" s="37">
        <v>0.89199159430760189</v>
      </c>
      <c r="R48" s="37">
        <v>0.91916258356991221</v>
      </c>
      <c r="S48" s="40">
        <v>0.81443866958375144</v>
      </c>
      <c r="T48" s="35">
        <v>223.45</v>
      </c>
      <c r="U48" s="39">
        <v>552.85</v>
      </c>
      <c r="V48" s="39">
        <v>326.35000000000002</v>
      </c>
      <c r="W48" s="39">
        <v>5204.95</v>
      </c>
      <c r="X48" s="41">
        <v>0.88204935410550322</v>
      </c>
      <c r="Y48" s="41">
        <v>0.91766803845188549</v>
      </c>
      <c r="Z48" s="42">
        <v>0.80823933401486392</v>
      </c>
    </row>
    <row r="49" spans="5:26" x14ac:dyDescent="0.3">
      <c r="E49" s="34">
        <v>3</v>
      </c>
      <c r="F49" s="35">
        <v>258</v>
      </c>
      <c r="G49" s="36">
        <v>522.35</v>
      </c>
      <c r="H49" s="36">
        <v>279.60000000000002</v>
      </c>
      <c r="I49" s="36">
        <v>6142.05</v>
      </c>
      <c r="J49" s="37">
        <v>0.91288855718578366</v>
      </c>
      <c r="K49" s="37">
        <v>0.91938880529731648</v>
      </c>
      <c r="L49" s="38">
        <v>0.84278732601830852</v>
      </c>
      <c r="M49" s="39">
        <v>193.3</v>
      </c>
      <c r="N49" s="36">
        <v>480.9</v>
      </c>
      <c r="O49" s="36">
        <v>264.05</v>
      </c>
      <c r="P49" s="36">
        <v>4963.25</v>
      </c>
      <c r="Q49" s="37">
        <v>0.89910579168345195</v>
      </c>
      <c r="R49" s="37">
        <v>0.92484763582718199</v>
      </c>
      <c r="S49" s="40">
        <v>0.82497820364537211</v>
      </c>
      <c r="T49" s="35">
        <v>199.1</v>
      </c>
      <c r="U49" s="39">
        <v>566.9</v>
      </c>
      <c r="V49" s="39">
        <v>280.2</v>
      </c>
      <c r="W49" s="39">
        <v>5276.15</v>
      </c>
      <c r="X49" s="41">
        <v>0.89897310086012561</v>
      </c>
      <c r="Y49" s="41">
        <v>0.92717390399441657</v>
      </c>
      <c r="Z49" s="42">
        <v>0.80588275231478923</v>
      </c>
    </row>
    <row r="50" spans="5:26" ht="15" thickBot="1" x14ac:dyDescent="0.35">
      <c r="E50" s="3"/>
      <c r="F50" s="43">
        <v>204.46666666666667</v>
      </c>
      <c r="G50" s="44">
        <v>429.2166666666667</v>
      </c>
      <c r="H50" s="44">
        <v>247.28333333333333</v>
      </c>
      <c r="I50" s="44">
        <v>5180.2166666666672</v>
      </c>
      <c r="J50" s="45">
        <v>0.9110959249975249</v>
      </c>
      <c r="K50" s="45">
        <v>0.92554421566449407</v>
      </c>
      <c r="L50" s="46">
        <v>0.8499445156014902</v>
      </c>
      <c r="M50" s="44">
        <v>185.91666666666666</v>
      </c>
      <c r="N50" s="44">
        <v>453.3</v>
      </c>
      <c r="O50" s="44">
        <v>250.26666666666665</v>
      </c>
      <c r="P50" s="44">
        <v>4826.6333333333332</v>
      </c>
      <c r="Q50" s="45">
        <v>0.90194416897939966</v>
      </c>
      <c r="R50" s="45">
        <v>0.92604379523427338</v>
      </c>
      <c r="S50" s="45">
        <v>0.8296853071399064</v>
      </c>
      <c r="T50" s="43">
        <v>205.41666666666666</v>
      </c>
      <c r="U50" s="44">
        <v>514.7166666666667</v>
      </c>
      <c r="V50" s="44">
        <v>280.95000000000005</v>
      </c>
      <c r="W50" s="44">
        <v>5020.5166666666664</v>
      </c>
      <c r="X50" s="45">
        <v>0.89375700164323602</v>
      </c>
      <c r="Y50" s="45">
        <v>0.92090780147685536</v>
      </c>
      <c r="Z50" s="46">
        <v>0.81483580443834247</v>
      </c>
    </row>
    <row r="51" spans="5:26" x14ac:dyDescent="0.3">
      <c r="E51" s="3"/>
      <c r="F51" s="32"/>
      <c r="G51" s="3"/>
      <c r="H51" s="3"/>
      <c r="I51" s="26" t="s">
        <v>13</v>
      </c>
      <c r="J51" s="34"/>
      <c r="K51" s="34"/>
      <c r="L51" s="47"/>
      <c r="M51" s="34"/>
      <c r="N51" s="34"/>
      <c r="O51" s="3"/>
      <c r="P51" s="26" t="s">
        <v>13</v>
      </c>
      <c r="Q51" s="3"/>
      <c r="R51" s="3"/>
      <c r="S51" s="3"/>
      <c r="T51" s="48"/>
      <c r="U51" s="34"/>
      <c r="V51" s="3"/>
      <c r="W51" s="26" t="s">
        <v>13</v>
      </c>
      <c r="X51" s="3"/>
      <c r="Y51" s="3"/>
      <c r="Z51" s="33"/>
    </row>
    <row r="52" spans="5:26" x14ac:dyDescent="0.3">
      <c r="E52" s="34">
        <v>1</v>
      </c>
      <c r="F52" s="35">
        <v>279.64999999999998</v>
      </c>
      <c r="G52" s="36">
        <v>724.2</v>
      </c>
      <c r="H52" s="36">
        <v>360.95</v>
      </c>
      <c r="I52" s="36">
        <v>3540.05</v>
      </c>
      <c r="J52" s="37">
        <v>0.81521576862604361</v>
      </c>
      <c r="K52" s="37">
        <v>0.85996684346977903</v>
      </c>
      <c r="L52" s="38">
        <v>0.65285195220856385</v>
      </c>
      <c r="M52" s="39">
        <v>190.65</v>
      </c>
      <c r="N52" s="36">
        <v>364.4</v>
      </c>
      <c r="O52" s="36">
        <v>175.55</v>
      </c>
      <c r="P52" s="36">
        <v>4569.8999999999996</v>
      </c>
      <c r="Q52" s="37">
        <v>0.92596540181418197</v>
      </c>
      <c r="R52" s="37">
        <v>0.91992552721845267</v>
      </c>
      <c r="S52" s="40">
        <v>0.85212299334547537</v>
      </c>
      <c r="T52" s="35">
        <v>279.39999999999998</v>
      </c>
      <c r="U52" s="39">
        <v>512.5</v>
      </c>
      <c r="V52" s="39">
        <v>262.35000000000002</v>
      </c>
      <c r="W52" s="39">
        <v>4862.3500000000004</v>
      </c>
      <c r="X52" s="41">
        <v>0.89630135765299812</v>
      </c>
      <c r="Y52" s="41">
        <v>0.88995695283907872</v>
      </c>
      <c r="Z52" s="42">
        <v>0.80953731611773116</v>
      </c>
    </row>
    <row r="53" spans="5:26" x14ac:dyDescent="0.3">
      <c r="E53" s="34">
        <v>2</v>
      </c>
      <c r="F53" s="35">
        <v>494.45</v>
      </c>
      <c r="G53" s="36">
        <v>999.6</v>
      </c>
      <c r="H53" s="36">
        <v>598.6</v>
      </c>
      <c r="I53" s="36">
        <v>4294.05</v>
      </c>
      <c r="J53" s="37">
        <v>0.75633873889313386</v>
      </c>
      <c r="K53" s="37">
        <v>0.79152105791323568</v>
      </c>
      <c r="L53" s="38">
        <v>0.61852786499126755</v>
      </c>
      <c r="M53" s="39">
        <v>301.7</v>
      </c>
      <c r="N53" s="36">
        <v>559.85</v>
      </c>
      <c r="O53" s="36">
        <v>303.14999999999998</v>
      </c>
      <c r="P53" s="36">
        <v>5095.3999999999996</v>
      </c>
      <c r="Q53" s="37">
        <v>0.88765420403121775</v>
      </c>
      <c r="R53" s="37">
        <v>0.88802450471013672</v>
      </c>
      <c r="S53" s="40">
        <v>0.80223284192227806</v>
      </c>
      <c r="T53" s="35">
        <v>392.95</v>
      </c>
      <c r="U53" s="39">
        <v>668.4</v>
      </c>
      <c r="V53" s="39">
        <v>400.95</v>
      </c>
      <c r="W53" s="39">
        <v>5273.7</v>
      </c>
      <c r="X53" s="41">
        <v>0.85876451124312525</v>
      </c>
      <c r="Y53" s="41">
        <v>0.86130907047427507</v>
      </c>
      <c r="Z53" s="42">
        <v>0.77530466666041209</v>
      </c>
    </row>
    <row r="54" spans="5:26" x14ac:dyDescent="0.3">
      <c r="E54" s="34">
        <v>3</v>
      </c>
      <c r="F54" s="35">
        <v>384.45</v>
      </c>
      <c r="G54" s="36">
        <v>834.15</v>
      </c>
      <c r="H54" s="36">
        <v>462</v>
      </c>
      <c r="I54" s="36">
        <v>5122.3999999999996</v>
      </c>
      <c r="J54" s="37">
        <v>0.83450995047802246</v>
      </c>
      <c r="K54" s="37">
        <v>0.85973147127664018</v>
      </c>
      <c r="L54" s="38">
        <v>0.71702744034713217</v>
      </c>
      <c r="M54" s="39">
        <v>249.45</v>
      </c>
      <c r="N54" s="36">
        <v>464.3</v>
      </c>
      <c r="O54" s="36">
        <v>249.45</v>
      </c>
      <c r="P54" s="36">
        <v>4552.3</v>
      </c>
      <c r="Q54" s="37">
        <v>0.89703238782872707</v>
      </c>
      <c r="R54" s="37">
        <v>0.89695735041388125</v>
      </c>
      <c r="S54" s="40">
        <v>0.81772417336063652</v>
      </c>
      <c r="T54" s="35">
        <v>306.35000000000002</v>
      </c>
      <c r="U54" s="39">
        <v>607.54999999999995</v>
      </c>
      <c r="V54" s="39">
        <v>309.45</v>
      </c>
      <c r="W54" s="39">
        <v>5004.6000000000004</v>
      </c>
      <c r="X54" s="41">
        <v>0.88350221423236464</v>
      </c>
      <c r="Y54" s="41">
        <v>0.88558115406119797</v>
      </c>
      <c r="Z54" s="42">
        <v>0.78472990164271494</v>
      </c>
    </row>
    <row r="55" spans="5:26" ht="15" thickBot="1" x14ac:dyDescent="0.35">
      <c r="E55" s="3"/>
      <c r="F55" s="49">
        <v>386.18333333333334</v>
      </c>
      <c r="G55" s="50">
        <v>852.65000000000009</v>
      </c>
      <c r="H55" s="50">
        <v>473.84999999999997</v>
      </c>
      <c r="I55" s="50">
        <v>4318.833333333333</v>
      </c>
      <c r="J55" s="51">
        <v>0.80202148599906664</v>
      </c>
      <c r="K55" s="51">
        <v>0.83707312421988489</v>
      </c>
      <c r="L55" s="52">
        <v>0.66280241918232119</v>
      </c>
      <c r="M55" s="50">
        <v>247.26666666666665</v>
      </c>
      <c r="N55" s="50">
        <v>462.84999999999997</v>
      </c>
      <c r="O55" s="50">
        <v>242.71666666666667</v>
      </c>
      <c r="P55" s="50">
        <v>4739.2</v>
      </c>
      <c r="Q55" s="51">
        <v>0.90355066455804234</v>
      </c>
      <c r="R55" s="51">
        <v>0.90163579411415695</v>
      </c>
      <c r="S55" s="51">
        <v>0.82402666954279669</v>
      </c>
      <c r="T55" s="49">
        <v>326.23333333333329</v>
      </c>
      <c r="U55" s="50">
        <v>596.15</v>
      </c>
      <c r="V55" s="50">
        <v>324.25</v>
      </c>
      <c r="W55" s="50">
        <v>5046.8833333333332</v>
      </c>
      <c r="X55" s="51">
        <v>0.87952269437616259</v>
      </c>
      <c r="Y55" s="51">
        <v>0.87894905912485066</v>
      </c>
      <c r="Z55" s="52">
        <v>0.78985729480695266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2023-09-08T22:38:09Z</dcterms:created>
  <dcterms:modified xsi:type="dcterms:W3CDTF">2023-09-10T13:35:42Z</dcterms:modified>
</cp:coreProperties>
</file>