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date1904="1" showInkAnnotation="0" autoCompressPictures="0"/>
  <bookViews>
    <workbookView xWindow="3720" yWindow="40" windowWidth="20160" windowHeight="16100" tabRatio="500"/>
  </bookViews>
  <sheets>
    <sheet name="All" sheetId="1" r:id="rId1"/>
    <sheet name="LumA" sheetId="2" r:id="rId2"/>
    <sheet name="LumB" sheetId="3" r:id="rId3"/>
    <sheet name="Her2" sheetId="4" r:id="rId4"/>
    <sheet name="Basal" sheetId="5" r:id="rId5"/>
  </sheets>
  <definedNames>
    <definedName name="_xlnm._FilterDatabase" localSheetId="0" hidden="1">All!$A$1:$AU$72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71" i="1" l="1"/>
  <c r="X72" i="1"/>
  <c r="W71" i="1"/>
  <c r="W72" i="1"/>
  <c r="V71" i="1"/>
  <c r="V72" i="1"/>
  <c r="U71" i="1"/>
  <c r="U72" i="1"/>
  <c r="T71" i="1"/>
  <c r="T72" i="1"/>
  <c r="S71" i="1"/>
  <c r="S72" i="1"/>
  <c r="R71" i="1"/>
  <c r="R72" i="1"/>
  <c r="Q71" i="1"/>
  <c r="Q72" i="1"/>
  <c r="P71" i="1"/>
  <c r="P72" i="1"/>
  <c r="O71" i="1"/>
  <c r="O72" i="1"/>
  <c r="N71" i="1"/>
  <c r="N72" i="1"/>
  <c r="M71" i="1"/>
  <c r="M72" i="1"/>
  <c r="L71" i="1"/>
  <c r="L72" i="1"/>
  <c r="K71" i="1"/>
  <c r="K72" i="1"/>
  <c r="J71" i="1"/>
  <c r="J72" i="1"/>
  <c r="I71" i="1"/>
  <c r="I72" i="1"/>
  <c r="H71" i="1"/>
  <c r="H72" i="1"/>
  <c r="G71" i="1"/>
  <c r="G72" i="1"/>
  <c r="F71" i="1"/>
  <c r="F72" i="1"/>
  <c r="E71" i="1"/>
  <c r="E72" i="1"/>
  <c r="D71" i="1"/>
  <c r="D72" i="1"/>
  <c r="C71" i="1"/>
  <c r="C72" i="1"/>
  <c r="B71" i="1"/>
  <c r="B72" i="1"/>
  <c r="D24" i="5"/>
  <c r="D25" i="5"/>
  <c r="E24" i="5"/>
  <c r="E25" i="5"/>
  <c r="F24" i="5"/>
  <c r="F25" i="5"/>
  <c r="G24" i="5"/>
  <c r="G25" i="5"/>
  <c r="H24" i="5"/>
  <c r="H25" i="5"/>
  <c r="I24" i="5"/>
  <c r="I25" i="5"/>
  <c r="J24" i="5"/>
  <c r="J25" i="5"/>
  <c r="K24" i="5"/>
  <c r="K25" i="5"/>
  <c r="L24" i="5"/>
  <c r="L25" i="5"/>
  <c r="M24" i="5"/>
  <c r="M25" i="5"/>
  <c r="N24" i="5"/>
  <c r="N25" i="5"/>
  <c r="O24" i="5"/>
  <c r="O25" i="5"/>
  <c r="P24" i="5"/>
  <c r="P25" i="5"/>
  <c r="Q24" i="5"/>
  <c r="Q25" i="5"/>
  <c r="R24" i="5"/>
  <c r="R25" i="5"/>
  <c r="S24" i="5"/>
  <c r="S25" i="5"/>
  <c r="T24" i="5"/>
  <c r="T25" i="5"/>
  <c r="U24" i="5"/>
  <c r="U25" i="5"/>
  <c r="V24" i="5"/>
  <c r="V25" i="5"/>
  <c r="W24" i="5"/>
  <c r="W25" i="5"/>
  <c r="X24" i="5"/>
  <c r="X25" i="5"/>
  <c r="Y24" i="5"/>
  <c r="Y25" i="5"/>
  <c r="C24" i="5"/>
  <c r="C25" i="5"/>
  <c r="Y17" i="4"/>
  <c r="Y18" i="4"/>
  <c r="X17" i="4"/>
  <c r="X18" i="4"/>
  <c r="W17" i="4"/>
  <c r="W18" i="4"/>
  <c r="V18" i="4"/>
  <c r="U17" i="4"/>
  <c r="U18" i="4"/>
  <c r="T17" i="4"/>
  <c r="T18" i="4"/>
  <c r="S17" i="4"/>
  <c r="S18" i="4"/>
  <c r="R17" i="4"/>
  <c r="R18" i="4"/>
  <c r="Q18" i="4"/>
  <c r="P17" i="4"/>
  <c r="P18" i="4"/>
  <c r="O17" i="4"/>
  <c r="O18" i="4"/>
  <c r="N18" i="4"/>
  <c r="M18" i="4"/>
  <c r="L17" i="4"/>
  <c r="L18" i="4"/>
  <c r="K17" i="4"/>
  <c r="K18" i="4"/>
  <c r="J17" i="4"/>
  <c r="J18" i="4"/>
  <c r="I17" i="4"/>
  <c r="I18" i="4"/>
  <c r="H18" i="4"/>
  <c r="G17" i="4"/>
  <c r="G18" i="4"/>
  <c r="F17" i="4"/>
  <c r="F18" i="4"/>
  <c r="E17" i="4"/>
  <c r="E18" i="4"/>
  <c r="D18" i="4"/>
  <c r="C18" i="4"/>
  <c r="D24" i="2"/>
  <c r="D25" i="2"/>
  <c r="E24" i="2"/>
  <c r="E25" i="2"/>
  <c r="F24" i="2"/>
  <c r="F25" i="2"/>
  <c r="G24" i="2"/>
  <c r="G25" i="2"/>
  <c r="H24" i="2"/>
  <c r="H25" i="2"/>
  <c r="I24" i="2"/>
  <c r="I25" i="2"/>
  <c r="J24" i="2"/>
  <c r="J25" i="2"/>
  <c r="K24" i="2"/>
  <c r="K25" i="2"/>
  <c r="L24" i="2"/>
  <c r="L25" i="2"/>
  <c r="M24" i="2"/>
  <c r="M25" i="2"/>
  <c r="N24" i="2"/>
  <c r="N25" i="2"/>
  <c r="O24" i="2"/>
  <c r="O25" i="2"/>
  <c r="P24" i="2"/>
  <c r="P25" i="2"/>
  <c r="Q24" i="2"/>
  <c r="Q25" i="2"/>
  <c r="R24" i="2"/>
  <c r="R25" i="2"/>
  <c r="S24" i="2"/>
  <c r="S25" i="2"/>
  <c r="T24" i="2"/>
  <c r="T25" i="2"/>
  <c r="U24" i="2"/>
  <c r="U25" i="2"/>
  <c r="V24" i="2"/>
  <c r="V25" i="2"/>
  <c r="W24" i="2"/>
  <c r="W25" i="2"/>
  <c r="X24" i="2"/>
  <c r="X25" i="2"/>
  <c r="Y24" i="2"/>
  <c r="Y25" i="2"/>
  <c r="C24" i="2"/>
  <c r="C25" i="2"/>
  <c r="D15" i="3"/>
  <c r="D16" i="3"/>
  <c r="E15" i="3"/>
  <c r="E16" i="3"/>
  <c r="F15" i="3"/>
  <c r="F16" i="3"/>
  <c r="G15" i="3"/>
  <c r="G16" i="3"/>
  <c r="H15" i="3"/>
  <c r="H16" i="3"/>
  <c r="I15" i="3"/>
  <c r="I16" i="3"/>
  <c r="J15" i="3"/>
  <c r="J16" i="3"/>
  <c r="K15" i="3"/>
  <c r="K16" i="3"/>
  <c r="L15" i="3"/>
  <c r="L16" i="3"/>
  <c r="M15" i="3"/>
  <c r="M16" i="3"/>
  <c r="N15" i="3"/>
  <c r="N16" i="3"/>
  <c r="O15" i="3"/>
  <c r="O16" i="3"/>
  <c r="P15" i="3"/>
  <c r="P16" i="3"/>
  <c r="Q15" i="3"/>
  <c r="Q16" i="3"/>
  <c r="R15" i="3"/>
  <c r="R16" i="3"/>
  <c r="S15" i="3"/>
  <c r="S16" i="3"/>
  <c r="T15" i="3"/>
  <c r="T16" i="3"/>
  <c r="U15" i="3"/>
  <c r="U16" i="3"/>
  <c r="V15" i="3"/>
  <c r="V16" i="3"/>
  <c r="W15" i="3"/>
  <c r="W16" i="3"/>
  <c r="X15" i="3"/>
  <c r="X16" i="3"/>
  <c r="Y15" i="3"/>
  <c r="Y16" i="3"/>
  <c r="C15" i="3"/>
  <c r="C16" i="3"/>
</calcChain>
</file>

<file path=xl/sharedStrings.xml><?xml version="1.0" encoding="utf-8"?>
<sst xmlns="http://schemas.openxmlformats.org/spreadsheetml/2006/main" count="512" uniqueCount="148">
  <si>
    <t>X307</t>
  </si>
  <si>
    <t>X308</t>
  </si>
  <si>
    <t>X311</t>
  </si>
  <si>
    <t>X312</t>
  </si>
  <si>
    <t>X318</t>
  </si>
  <si>
    <t>X322</t>
  </si>
  <si>
    <t>X324</t>
  </si>
  <si>
    <t>X326</t>
  </si>
  <si>
    <t>X329</t>
  </si>
  <si>
    <t>X330</t>
  </si>
  <si>
    <t>X332</t>
  </si>
  <si>
    <t>X335</t>
  </si>
  <si>
    <t>X341</t>
  </si>
  <si>
    <t>X346</t>
  </si>
  <si>
    <t>X354</t>
  </si>
  <si>
    <t>X356</t>
  </si>
  <si>
    <t>X361</t>
  </si>
  <si>
    <t>X367</t>
  </si>
  <si>
    <t>X370</t>
  </si>
  <si>
    <t>X371</t>
  </si>
  <si>
    <t>X375</t>
  </si>
  <si>
    <t>X377</t>
  </si>
  <si>
    <t>X378</t>
  </si>
  <si>
    <t>X389</t>
  </si>
  <si>
    <t>X391</t>
  </si>
  <si>
    <t>X392</t>
  </si>
  <si>
    <t>X393</t>
  </si>
  <si>
    <t>X398</t>
  </si>
  <si>
    <t>&gt;35%</t>
    <phoneticPr fontId="2" type="noConversion"/>
  </si>
  <si>
    <t>Subtype</t>
    <phoneticPr fontId="2" type="noConversion"/>
  </si>
  <si>
    <t>Unique Name</t>
  </si>
  <si>
    <t>Amplification Peak  1</t>
  </si>
  <si>
    <t>Amplification Peak  2</t>
  </si>
  <si>
    <t>Amplification Peak  3</t>
  </si>
  <si>
    <t>Amplification Peak  4</t>
  </si>
  <si>
    <t>Amplification Peak  5</t>
  </si>
  <si>
    <t>Amplification Peak  6</t>
  </si>
  <si>
    <t>Amplification Peak  7</t>
  </si>
  <si>
    <t>Amplification Peak  8</t>
  </si>
  <si>
    <t>Amplification Peak  9</t>
  </si>
  <si>
    <t>Amplification Peak 10</t>
  </si>
  <si>
    <t>Amplification Peak 11</t>
  </si>
  <si>
    <t>Amplification Peak 12</t>
  </si>
  <si>
    <t>Deletion Peak  1</t>
  </si>
  <si>
    <t>HER2+</t>
    <phoneticPr fontId="2" type="noConversion"/>
  </si>
  <si>
    <t>Deletion Peak  2</t>
  </si>
  <si>
    <t>Deletion Peak  3</t>
  </si>
  <si>
    <t>Deletion Peak  4</t>
  </si>
  <si>
    <t>Deletion Peak  5</t>
  </si>
  <si>
    <t>Deletion Peak  6</t>
  </si>
  <si>
    <t>Deletion Peak  7</t>
  </si>
  <si>
    <t>Deletion Peak  8</t>
  </si>
  <si>
    <t>Deletion Peak  9</t>
  </si>
  <si>
    <t>Deletion Peak 10</t>
  </si>
  <si>
    <t>Deletion Peak 11</t>
  </si>
  <si>
    <t>Amplification Peak  1 - CN values</t>
  </si>
  <si>
    <t>Amplification Peak  2 - CN values</t>
  </si>
  <si>
    <t>Amplification Peak  3 - CN values</t>
  </si>
  <si>
    <t>Amplification Peak  4 - CN values</t>
  </si>
  <si>
    <t>Amplification Peak  5 - CN values</t>
  </si>
  <si>
    <t>Amplification Peak  6 - CN values</t>
  </si>
  <si>
    <t>Amplification Peak  7 - CN values</t>
  </si>
  <si>
    <t>Amplification Peak  8 - CN values</t>
  </si>
  <si>
    <t>Amplification Peak  9 - CN values</t>
  </si>
  <si>
    <t>Amplification Peak 10 - CN values</t>
  </si>
  <si>
    <t>Amplification Peak 11 - CN values</t>
  </si>
  <si>
    <t>Amplification Peak 12 - CN values</t>
  </si>
  <si>
    <t>Deletion Peak  1 - CN values</t>
  </si>
  <si>
    <t>Deletion Peak  2 - CN values</t>
  </si>
  <si>
    <t>Deletion Peak  3 - CN values</t>
  </si>
  <si>
    <t>Count</t>
    <phoneticPr fontId="2" type="noConversion"/>
  </si>
  <si>
    <t>%</t>
    <phoneticPr fontId="2" type="noConversion"/>
  </si>
  <si>
    <t>&gt;35%</t>
    <phoneticPr fontId="2" type="noConversion"/>
  </si>
  <si>
    <t>Deletion Peak  4 - CN values</t>
  </si>
  <si>
    <t>Deletion Peak  5 - CN values</t>
  </si>
  <si>
    <t>Deletion Peak  6 - CN values</t>
  </si>
  <si>
    <t>Deletion Peak  7 - CN values</t>
  </si>
  <si>
    <t>Deletion Peak  8 - CN values</t>
  </si>
  <si>
    <t>Deletion Peak  9 - CN values</t>
  </si>
  <si>
    <t>Deletion Peak 10 - CN values</t>
  </si>
  <si>
    <t>Deletion Peak 11 - CN values</t>
  </si>
  <si>
    <t>Descriptor</t>
  </si>
  <si>
    <t xml:space="preserve">1q23.3  </t>
  </si>
  <si>
    <t xml:space="preserve">1q41    </t>
  </si>
  <si>
    <t xml:space="preserve">3q27.2  </t>
  </si>
  <si>
    <t xml:space="preserve">6q23.3  </t>
  </si>
  <si>
    <t xml:space="preserve">7q34    </t>
  </si>
  <si>
    <t xml:space="preserve">8q24.11 </t>
  </si>
  <si>
    <t xml:space="preserve">10p14   </t>
  </si>
  <si>
    <t xml:space="preserve">11q13.4 </t>
  </si>
  <si>
    <t>12p13.33</t>
  </si>
  <si>
    <t xml:space="preserve">16q21   </t>
  </si>
  <si>
    <t xml:space="preserve">17q23.1 </t>
  </si>
  <si>
    <t xml:space="preserve">17q24.3 </t>
  </si>
  <si>
    <t xml:space="preserve">2q22.1  </t>
  </si>
  <si>
    <t xml:space="preserve">3p14.3  </t>
  </si>
  <si>
    <t xml:space="preserve">4p15.2  </t>
  </si>
  <si>
    <t xml:space="preserve">5q32    </t>
  </si>
  <si>
    <t xml:space="preserve">6q26    </t>
  </si>
  <si>
    <t xml:space="preserve">8p23.2  </t>
  </si>
  <si>
    <t>10q23.32</t>
  </si>
  <si>
    <t xml:space="preserve">11q24.3 </t>
  </si>
  <si>
    <t xml:space="preserve">12p13.1 </t>
  </si>
  <si>
    <t>13q14.11</t>
  </si>
  <si>
    <t xml:space="preserve">18q12.2 </t>
  </si>
  <si>
    <t>Luminal A</t>
  </si>
  <si>
    <t>X6</t>
  </si>
  <si>
    <t>Luminal B</t>
  </si>
  <si>
    <t>X107</t>
  </si>
  <si>
    <t>X110</t>
  </si>
  <si>
    <t>Basal</t>
  </si>
  <si>
    <t>X131</t>
  </si>
  <si>
    <t>X135</t>
  </si>
  <si>
    <t>X145</t>
  </si>
  <si>
    <t>X147</t>
  </si>
  <si>
    <t>X148</t>
  </si>
  <si>
    <t>X149</t>
  </si>
  <si>
    <t>X153</t>
  </si>
  <si>
    <t>X157</t>
  </si>
  <si>
    <t>X164</t>
  </si>
  <si>
    <t>X166</t>
  </si>
  <si>
    <t>X167</t>
  </si>
  <si>
    <t>X176</t>
  </si>
  <si>
    <t>X184</t>
  </si>
  <si>
    <t>X187</t>
  </si>
  <si>
    <t>X203</t>
  </si>
  <si>
    <t>X205</t>
  </si>
  <si>
    <t>X208</t>
  </si>
  <si>
    <t>X214</t>
  </si>
  <si>
    <t>X215</t>
  </si>
  <si>
    <t>X219</t>
  </si>
  <si>
    <t>X220</t>
  </si>
  <si>
    <t>X228</t>
  </si>
  <si>
    <t>X230</t>
  </si>
  <si>
    <t>X231</t>
  </si>
  <si>
    <t>X238</t>
  </si>
  <si>
    <t>X240</t>
  </si>
  <si>
    <t>X241</t>
  </si>
  <si>
    <t>X251</t>
  </si>
  <si>
    <t>X256</t>
  </si>
  <si>
    <t>X257</t>
  </si>
  <si>
    <t>X268</t>
  </si>
  <si>
    <t>X269</t>
  </si>
  <si>
    <t>X270</t>
  </si>
  <si>
    <t>X295</t>
  </si>
  <si>
    <t>X298</t>
  </si>
  <si>
    <t>X302</t>
  </si>
  <si>
    <t>X305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</si>
</sst>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Times New Roman"/>
    </font>
    <font>
      <sz val="12"/>
      <name val="Times New Roman"/>
    </font>
    <font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0" fillId="0" borderId="0" xfId="0" applyFill="1"/>
    <xf numFmtId="9" fontId="0" fillId="0" borderId="0" xfId="1" applyFont="1"/>
    <xf numFmtId="0" fontId="0" fillId="3" borderId="0" xfId="0" applyFill="1"/>
    <xf numFmtId="9" fontId="0" fillId="2" borderId="0" xfId="1" applyFont="1" applyFill="1"/>
    <xf numFmtId="0" fontId="0" fillId="5" borderId="0" xfId="0" applyFill="1"/>
    <xf numFmtId="0" fontId="0" fillId="4" borderId="0" xfId="0" applyFill="1"/>
    <xf numFmtId="9" fontId="1" fillId="2" borderId="0" xfId="1" applyFont="1" applyFill="1"/>
    <xf numFmtId="9" fontId="0" fillId="0" borderId="0" xfId="1" applyFont="1" applyFill="1"/>
    <xf numFmtId="0" fontId="0" fillId="6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4"/>
  <sheetViews>
    <sheetView tabSelected="1" topLeftCell="F1" workbookViewId="0">
      <selection activeCell="N1" sqref="N1:X1"/>
    </sheetView>
  </sheetViews>
  <sheetFormatPr baseColWidth="10" defaultColWidth="6.6640625" defaultRowHeight="15" x14ac:dyDescent="0"/>
  <cols>
    <col min="7" max="7" width="7.33203125" customWidth="1"/>
    <col min="10" max="10" width="8.33203125" customWidth="1"/>
    <col min="13" max="13" width="8.1640625" customWidth="1"/>
    <col min="14" max="14" width="16.5" customWidth="1"/>
    <col min="15" max="15" width="16.33203125" customWidth="1"/>
    <col min="21" max="21" width="7.6640625" customWidth="1"/>
    <col min="24" max="24" width="7.5" customWidth="1"/>
  </cols>
  <sheetData>
    <row r="1" spans="1:47">
      <c r="A1" t="s">
        <v>30</v>
      </c>
      <c r="B1" s="7" t="s">
        <v>31</v>
      </c>
      <c r="C1" s="7" t="s">
        <v>32</v>
      </c>
      <c r="D1" s="7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7" t="s">
        <v>38</v>
      </c>
      <c r="J1" s="7" t="s">
        <v>39</v>
      </c>
      <c r="K1" s="7" t="s">
        <v>40</v>
      </c>
      <c r="L1" s="7" t="s">
        <v>41</v>
      </c>
      <c r="M1" s="7" t="s">
        <v>42</v>
      </c>
      <c r="N1" s="10" t="s">
        <v>43</v>
      </c>
      <c r="O1" s="10" t="s">
        <v>45</v>
      </c>
      <c r="P1" s="10" t="s">
        <v>46</v>
      </c>
      <c r="Q1" s="10" t="s">
        <v>47</v>
      </c>
      <c r="R1" s="10" t="s">
        <v>48</v>
      </c>
      <c r="S1" s="10" t="s">
        <v>49</v>
      </c>
      <c r="T1" s="10" t="s">
        <v>50</v>
      </c>
      <c r="U1" s="10" t="s">
        <v>51</v>
      </c>
      <c r="V1" s="10" t="s">
        <v>52</v>
      </c>
      <c r="W1" s="10" t="s">
        <v>53</v>
      </c>
      <c r="X1" s="10" t="s">
        <v>54</v>
      </c>
      <c r="Y1" t="s">
        <v>55</v>
      </c>
      <c r="Z1" t="s">
        <v>56</v>
      </c>
      <c r="AA1" t="s">
        <v>57</v>
      </c>
      <c r="AB1" t="s">
        <v>58</v>
      </c>
      <c r="AC1" t="s">
        <v>59</v>
      </c>
      <c r="AD1" t="s">
        <v>60</v>
      </c>
      <c r="AE1" t="s">
        <v>61</v>
      </c>
      <c r="AF1" t="s">
        <v>62</v>
      </c>
      <c r="AG1" t="s">
        <v>63</v>
      </c>
      <c r="AH1" t="s">
        <v>64</v>
      </c>
      <c r="AI1" t="s">
        <v>65</v>
      </c>
      <c r="AJ1" t="s">
        <v>66</v>
      </c>
      <c r="AK1" t="s">
        <v>67</v>
      </c>
      <c r="AL1" t="s">
        <v>68</v>
      </c>
      <c r="AM1" t="s">
        <v>69</v>
      </c>
      <c r="AN1" t="s">
        <v>73</v>
      </c>
      <c r="AO1" t="s">
        <v>74</v>
      </c>
      <c r="AP1" t="s">
        <v>75</v>
      </c>
      <c r="AQ1" t="s">
        <v>76</v>
      </c>
      <c r="AR1" t="s">
        <v>77</v>
      </c>
      <c r="AS1" t="s">
        <v>78</v>
      </c>
      <c r="AT1" t="s">
        <v>79</v>
      </c>
      <c r="AU1" t="s">
        <v>80</v>
      </c>
    </row>
    <row r="2" spans="1:47">
      <c r="A2" t="s">
        <v>81</v>
      </c>
      <c r="B2" t="s">
        <v>82</v>
      </c>
      <c r="C2" t="s">
        <v>83</v>
      </c>
      <c r="D2" t="s">
        <v>84</v>
      </c>
      <c r="E2" t="s">
        <v>85</v>
      </c>
      <c r="F2" t="s">
        <v>86</v>
      </c>
      <c r="G2" t="s">
        <v>87</v>
      </c>
      <c r="H2" t="s">
        <v>88</v>
      </c>
      <c r="I2" t="s">
        <v>89</v>
      </c>
      <c r="J2" t="s">
        <v>90</v>
      </c>
      <c r="K2" t="s">
        <v>91</v>
      </c>
      <c r="L2" t="s">
        <v>92</v>
      </c>
      <c r="M2" t="s">
        <v>93</v>
      </c>
      <c r="N2" t="s">
        <v>94</v>
      </c>
      <c r="O2" t="s">
        <v>95</v>
      </c>
      <c r="P2" t="s">
        <v>96</v>
      </c>
      <c r="Q2" t="s">
        <v>97</v>
      </c>
      <c r="R2" t="s">
        <v>98</v>
      </c>
      <c r="S2" t="s">
        <v>99</v>
      </c>
      <c r="T2" t="s">
        <v>100</v>
      </c>
      <c r="U2" t="s">
        <v>101</v>
      </c>
      <c r="V2" t="s">
        <v>102</v>
      </c>
      <c r="W2" t="s">
        <v>103</v>
      </c>
      <c r="X2" t="s">
        <v>104</v>
      </c>
      <c r="Y2" t="s">
        <v>82</v>
      </c>
      <c r="Z2" t="s">
        <v>83</v>
      </c>
      <c r="AA2" t="s">
        <v>84</v>
      </c>
      <c r="AB2" t="s">
        <v>85</v>
      </c>
      <c r="AC2" t="s">
        <v>86</v>
      </c>
      <c r="AD2" t="s">
        <v>87</v>
      </c>
      <c r="AE2" t="s">
        <v>88</v>
      </c>
      <c r="AF2" t="s">
        <v>89</v>
      </c>
      <c r="AG2" t="s">
        <v>90</v>
      </c>
      <c r="AH2" t="s">
        <v>91</v>
      </c>
      <c r="AI2" t="s">
        <v>92</v>
      </c>
      <c r="AJ2" t="s">
        <v>93</v>
      </c>
      <c r="AK2" t="s">
        <v>94</v>
      </c>
      <c r="AL2" t="s">
        <v>95</v>
      </c>
      <c r="AM2" t="s">
        <v>96</v>
      </c>
      <c r="AN2" t="s">
        <v>97</v>
      </c>
      <c r="AO2" t="s">
        <v>98</v>
      </c>
      <c r="AP2" t="s">
        <v>99</v>
      </c>
      <c r="AQ2" t="s">
        <v>100</v>
      </c>
      <c r="AR2" t="s">
        <v>101</v>
      </c>
      <c r="AS2" t="s">
        <v>102</v>
      </c>
      <c r="AT2" t="s">
        <v>103</v>
      </c>
      <c r="AU2" t="s">
        <v>104</v>
      </c>
    </row>
    <row r="3" spans="1:47" s="2" customFormat="1">
      <c r="A3" s="2" t="s">
        <v>106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1</v>
      </c>
      <c r="H3" s="2">
        <v>0</v>
      </c>
      <c r="I3" s="2">
        <v>1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1</v>
      </c>
      <c r="S3" s="2">
        <v>0</v>
      </c>
      <c r="T3" s="2">
        <v>0</v>
      </c>
      <c r="U3" s="2">
        <v>1</v>
      </c>
      <c r="V3" s="2">
        <v>0</v>
      </c>
      <c r="W3" s="2">
        <v>1</v>
      </c>
      <c r="X3" s="2">
        <v>0</v>
      </c>
      <c r="Y3" s="2">
        <v>1.3492000000000001E-2</v>
      </c>
      <c r="Z3" s="2">
        <v>1.3492000000000001E-2</v>
      </c>
      <c r="AA3" s="2">
        <v>-1.9040000000000001E-2</v>
      </c>
      <c r="AB3" s="2">
        <v>-0.29176999999999997</v>
      </c>
      <c r="AC3" s="2">
        <v>1.2655E-2</v>
      </c>
      <c r="AD3" s="2">
        <v>0.17030999999999999</v>
      </c>
      <c r="AE3" s="2">
        <v>-4.8207E-2</v>
      </c>
      <c r="AF3" s="2">
        <v>0.57416</v>
      </c>
      <c r="AG3" s="2">
        <v>0</v>
      </c>
      <c r="AH3" s="2">
        <v>-0.27561000000000002</v>
      </c>
      <c r="AI3" s="2">
        <v>3.8346999999999999E-2</v>
      </c>
      <c r="AJ3" s="2">
        <v>3.8346999999999999E-2</v>
      </c>
      <c r="AK3" s="2">
        <v>6.5262000000000002E-3</v>
      </c>
      <c r="AL3" s="2">
        <v>-1.9040000000000001E-2</v>
      </c>
      <c r="AM3" s="2">
        <v>-2.9091E-3</v>
      </c>
      <c r="AN3" s="2">
        <v>6.1089999999999998E-3</v>
      </c>
      <c r="AO3" s="2">
        <v>-0.29176999999999997</v>
      </c>
      <c r="AP3" s="2">
        <v>0.17030999999999999</v>
      </c>
      <c r="AQ3" s="2">
        <v>-4.8207E-2</v>
      </c>
      <c r="AR3" s="2">
        <v>-0.29331000000000002</v>
      </c>
      <c r="AS3" s="2">
        <v>0</v>
      </c>
      <c r="AT3" s="2">
        <v>-0.25659999999999999</v>
      </c>
      <c r="AU3" s="2">
        <v>-2.1097999999999999E-2</v>
      </c>
    </row>
    <row r="4" spans="1:47">
      <c r="A4" t="s">
        <v>108</v>
      </c>
      <c r="B4">
        <v>1</v>
      </c>
      <c r="C4">
        <v>1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>
        <v>0</v>
      </c>
      <c r="R4">
        <v>0</v>
      </c>
      <c r="S4">
        <v>0</v>
      </c>
      <c r="T4">
        <v>1</v>
      </c>
      <c r="U4">
        <v>0</v>
      </c>
      <c r="V4">
        <v>0</v>
      </c>
      <c r="W4">
        <v>1</v>
      </c>
      <c r="X4">
        <v>0</v>
      </c>
      <c r="Y4">
        <v>0.29755999999999999</v>
      </c>
      <c r="Z4">
        <v>0.29182999999999998</v>
      </c>
      <c r="AA4">
        <v>8.1899E-2</v>
      </c>
      <c r="AB4">
        <v>0</v>
      </c>
      <c r="AC4">
        <v>-9.5426E-3</v>
      </c>
      <c r="AD4">
        <v>0.18146999999999999</v>
      </c>
      <c r="AE4">
        <v>-9.1155E-2</v>
      </c>
      <c r="AF4">
        <v>8.0889000000000003E-2</v>
      </c>
      <c r="AG4">
        <v>9.6815999999999999E-2</v>
      </c>
      <c r="AH4">
        <v>-0.105</v>
      </c>
      <c r="AI4">
        <v>8.1032999999999994E-2</v>
      </c>
      <c r="AJ4">
        <v>8.1032999999999994E-2</v>
      </c>
      <c r="AK4">
        <v>-3.4631000000000002E-2</v>
      </c>
      <c r="AL4">
        <v>-0.13083</v>
      </c>
      <c r="AM4">
        <v>-5.6846000000000001E-2</v>
      </c>
      <c r="AN4">
        <v>-6.0748000000000003E-2</v>
      </c>
      <c r="AO4">
        <v>0</v>
      </c>
      <c r="AP4">
        <v>0.18995000000000001</v>
      </c>
      <c r="AQ4">
        <v>-0.10013</v>
      </c>
      <c r="AR4">
        <v>8.0889000000000003E-2</v>
      </c>
      <c r="AS4">
        <v>9.6815999999999999E-2</v>
      </c>
      <c r="AT4">
        <v>-0.20324</v>
      </c>
      <c r="AU4">
        <v>6.2223000000000001E-2</v>
      </c>
    </row>
    <row r="5" spans="1:47">
      <c r="A5" t="s">
        <v>109</v>
      </c>
      <c r="B5">
        <v>0</v>
      </c>
      <c r="C5">
        <v>0</v>
      </c>
      <c r="D5">
        <v>0</v>
      </c>
      <c r="E5">
        <v>0</v>
      </c>
      <c r="F5">
        <v>1</v>
      </c>
      <c r="G5">
        <v>2</v>
      </c>
      <c r="H5">
        <v>0</v>
      </c>
      <c r="I5">
        <v>0</v>
      </c>
      <c r="J5">
        <v>0</v>
      </c>
      <c r="K5">
        <v>0</v>
      </c>
      <c r="L5">
        <v>1</v>
      </c>
      <c r="M5">
        <v>1</v>
      </c>
      <c r="N5">
        <v>0</v>
      </c>
      <c r="O5">
        <v>1</v>
      </c>
      <c r="P5">
        <v>0</v>
      </c>
      <c r="Q5">
        <v>0</v>
      </c>
      <c r="R5">
        <v>1</v>
      </c>
      <c r="S5">
        <v>1</v>
      </c>
      <c r="T5">
        <v>1</v>
      </c>
      <c r="U5">
        <v>1</v>
      </c>
      <c r="V5">
        <v>0</v>
      </c>
      <c r="W5">
        <v>1</v>
      </c>
      <c r="X5">
        <v>0</v>
      </c>
      <c r="Y5">
        <v>-5.2665999999999998E-2</v>
      </c>
      <c r="Z5">
        <v>-0.18572</v>
      </c>
      <c r="AA5">
        <v>-0.12667999999999999</v>
      </c>
      <c r="AB5">
        <v>-0.23716000000000001</v>
      </c>
      <c r="AC5">
        <v>0.26232</v>
      </c>
      <c r="AD5">
        <v>1.3420000000000001</v>
      </c>
      <c r="AE5">
        <v>-0.16267999999999999</v>
      </c>
      <c r="AF5">
        <v>-0.27882000000000001</v>
      </c>
      <c r="AG5">
        <v>5.9080000000000001E-2</v>
      </c>
      <c r="AH5">
        <v>-0.29579</v>
      </c>
      <c r="AI5">
        <v>0.40611000000000003</v>
      </c>
      <c r="AJ5">
        <v>0.40611000000000003</v>
      </c>
      <c r="AK5">
        <v>0.13347000000000001</v>
      </c>
      <c r="AL5">
        <v>-0.12667999999999999</v>
      </c>
      <c r="AM5">
        <v>0</v>
      </c>
      <c r="AN5">
        <v>-8.0939999999999998E-2</v>
      </c>
      <c r="AO5">
        <v>-0.23716000000000001</v>
      </c>
      <c r="AP5">
        <v>-0.67683000000000004</v>
      </c>
      <c r="AQ5">
        <v>-0.154</v>
      </c>
      <c r="AR5">
        <v>-0.40804000000000001</v>
      </c>
      <c r="AS5">
        <v>5.9080000000000001E-2</v>
      </c>
      <c r="AT5">
        <v>-0.50317999999999996</v>
      </c>
      <c r="AU5">
        <v>-9.1400999999999996E-2</v>
      </c>
    </row>
    <row r="6" spans="1:47">
      <c r="A6" t="s">
        <v>111</v>
      </c>
      <c r="B6">
        <v>1</v>
      </c>
      <c r="C6">
        <v>1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1</v>
      </c>
      <c r="P6">
        <v>1</v>
      </c>
      <c r="Q6">
        <v>1</v>
      </c>
      <c r="R6">
        <v>0</v>
      </c>
      <c r="S6">
        <v>1</v>
      </c>
      <c r="T6">
        <v>0</v>
      </c>
      <c r="U6">
        <v>0</v>
      </c>
      <c r="V6">
        <v>0</v>
      </c>
      <c r="W6">
        <v>1</v>
      </c>
      <c r="X6">
        <v>0</v>
      </c>
      <c r="Y6">
        <v>0.38601000000000002</v>
      </c>
      <c r="Z6">
        <v>0.38601000000000002</v>
      </c>
      <c r="AA6">
        <v>-3.6946E-2</v>
      </c>
      <c r="AB6">
        <v>9.1734999999999997E-2</v>
      </c>
      <c r="AC6">
        <v>2.8060000000000002E-2</v>
      </c>
      <c r="AD6">
        <v>0.34469</v>
      </c>
      <c r="AE6">
        <v>0.19893</v>
      </c>
      <c r="AF6">
        <v>6.7660999999999999E-2</v>
      </c>
      <c r="AG6">
        <v>0.34469</v>
      </c>
      <c r="AH6">
        <v>-7.1957999999999996E-3</v>
      </c>
      <c r="AI6">
        <v>6.7375000000000004E-2</v>
      </c>
      <c r="AJ6">
        <v>6.7375000000000004E-2</v>
      </c>
      <c r="AK6">
        <v>3.8771E-2</v>
      </c>
      <c r="AL6">
        <v>-0.12056</v>
      </c>
      <c r="AM6">
        <v>-0.10997999999999999</v>
      </c>
      <c r="AN6">
        <v>-0.16039</v>
      </c>
      <c r="AO6">
        <v>9.1734999999999997E-2</v>
      </c>
      <c r="AP6">
        <v>-0.14926</v>
      </c>
      <c r="AQ6">
        <v>-1.8627999999999999E-2</v>
      </c>
      <c r="AR6">
        <v>3.1718000000000003E-2</v>
      </c>
      <c r="AS6">
        <v>-9.8155000000000006E-2</v>
      </c>
      <c r="AT6">
        <v>-0.21503</v>
      </c>
      <c r="AU6">
        <v>0.32028000000000001</v>
      </c>
    </row>
    <row r="7" spans="1:47">
      <c r="A7" t="s">
        <v>112</v>
      </c>
      <c r="B7">
        <v>1</v>
      </c>
      <c r="C7">
        <v>1</v>
      </c>
      <c r="D7">
        <v>1</v>
      </c>
      <c r="E7">
        <v>1</v>
      </c>
      <c r="F7">
        <v>0</v>
      </c>
      <c r="G7">
        <v>1</v>
      </c>
      <c r="H7">
        <v>1</v>
      </c>
      <c r="I7">
        <v>0</v>
      </c>
      <c r="J7">
        <v>1</v>
      </c>
      <c r="K7">
        <v>0</v>
      </c>
      <c r="L7">
        <v>1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</v>
      </c>
      <c r="X7">
        <v>0</v>
      </c>
      <c r="Y7">
        <v>0.40505999999999998</v>
      </c>
      <c r="Z7">
        <v>0.40522000000000002</v>
      </c>
      <c r="AA7">
        <v>0.53954999999999997</v>
      </c>
      <c r="AB7">
        <v>0.15482000000000001</v>
      </c>
      <c r="AC7">
        <v>-1.4130999999999999E-2</v>
      </c>
      <c r="AD7">
        <v>0.23050000000000001</v>
      </c>
      <c r="AE7">
        <v>0.65290000000000004</v>
      </c>
      <c r="AF7">
        <v>-3.7665999999999998E-2</v>
      </c>
      <c r="AG7">
        <v>0.20025000000000001</v>
      </c>
      <c r="AH7">
        <v>-4.7841000000000002E-2</v>
      </c>
      <c r="AI7">
        <v>0.11619</v>
      </c>
      <c r="AJ7">
        <v>0.11619</v>
      </c>
      <c r="AK7">
        <v>-5.2436999999999998E-2</v>
      </c>
      <c r="AL7">
        <v>-5.9074000000000002E-2</v>
      </c>
      <c r="AM7">
        <v>-2.5385999999999999E-2</v>
      </c>
      <c r="AN7">
        <v>-9.1062000000000004E-2</v>
      </c>
      <c r="AO7">
        <v>1.6104E-2</v>
      </c>
      <c r="AP7">
        <v>-9.6611000000000002E-2</v>
      </c>
      <c r="AQ7">
        <v>-8.0846000000000001E-2</v>
      </c>
      <c r="AR7">
        <v>0.23887</v>
      </c>
      <c r="AS7">
        <v>0</v>
      </c>
      <c r="AT7">
        <v>-0.1341</v>
      </c>
      <c r="AU7">
        <v>-2.6207999999999999E-2</v>
      </c>
    </row>
    <row r="8" spans="1:47">
      <c r="A8" t="s">
        <v>113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1</v>
      </c>
      <c r="O8">
        <v>1</v>
      </c>
      <c r="P8">
        <v>1</v>
      </c>
      <c r="Q8">
        <v>0</v>
      </c>
      <c r="R8">
        <v>1</v>
      </c>
      <c r="S8">
        <v>1</v>
      </c>
      <c r="T8">
        <v>0</v>
      </c>
      <c r="U8">
        <v>0</v>
      </c>
      <c r="V8">
        <v>0</v>
      </c>
      <c r="W8">
        <v>1</v>
      </c>
      <c r="X8">
        <v>0</v>
      </c>
      <c r="Y8">
        <v>9.1444999999999999E-2</v>
      </c>
      <c r="Z8">
        <v>9.1444999999999999E-2</v>
      </c>
      <c r="AA8">
        <v>-0.40273999999999999</v>
      </c>
      <c r="AB8">
        <v>-0.36248999999999998</v>
      </c>
      <c r="AC8">
        <v>1.5254999999999999E-3</v>
      </c>
      <c r="AD8">
        <v>3.2844999999999999E-2</v>
      </c>
      <c r="AE8">
        <v>-8.5722000000000007E-2</v>
      </c>
      <c r="AF8">
        <v>1.3772E-2</v>
      </c>
      <c r="AG8">
        <v>6.9435E-3</v>
      </c>
      <c r="AH8">
        <v>-0.37193999999999999</v>
      </c>
      <c r="AI8">
        <v>5.9507999999999998E-2</v>
      </c>
      <c r="AJ8">
        <v>5.9507999999999998E-2</v>
      </c>
      <c r="AK8">
        <v>-0.37774999999999997</v>
      </c>
      <c r="AL8">
        <v>-0.38424999999999998</v>
      </c>
      <c r="AM8">
        <v>-0.38783000000000001</v>
      </c>
      <c r="AN8">
        <v>7.7285999999999994E-2</v>
      </c>
      <c r="AO8">
        <v>-0.36248999999999998</v>
      </c>
      <c r="AP8">
        <v>-0.50034000000000001</v>
      </c>
      <c r="AQ8">
        <v>-8.5722000000000007E-2</v>
      </c>
      <c r="AR8">
        <v>1.3772E-2</v>
      </c>
      <c r="AS8">
        <v>6.9435E-3</v>
      </c>
      <c r="AT8">
        <v>-0.55235999999999996</v>
      </c>
      <c r="AU8">
        <v>9.2314999999999994E-2</v>
      </c>
    </row>
    <row r="9" spans="1:47">
      <c r="A9" t="s">
        <v>114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-1.4366E-2</v>
      </c>
      <c r="Z9">
        <v>-1.4366E-2</v>
      </c>
      <c r="AA9">
        <v>6.3366000000000006E-2</v>
      </c>
      <c r="AB9">
        <v>-2.0412E-2</v>
      </c>
      <c r="AC9">
        <v>1.4278000000000001E-2</v>
      </c>
      <c r="AD9">
        <v>0.13242999999999999</v>
      </c>
      <c r="AE9">
        <v>-1.4777999999999999E-2</v>
      </c>
      <c r="AF9">
        <v>4.1593000000000001E-4</v>
      </c>
      <c r="AG9">
        <v>8.3350999999999998E-3</v>
      </c>
      <c r="AH9">
        <v>-2.8594999999999999E-2</v>
      </c>
      <c r="AI9">
        <v>2.7075999999999999E-2</v>
      </c>
      <c r="AJ9">
        <v>2.7075999999999999E-2</v>
      </c>
      <c r="AK9">
        <v>1.1121000000000001E-2</v>
      </c>
      <c r="AL9">
        <v>-7.9342999999999997E-2</v>
      </c>
      <c r="AM9">
        <v>-6.1017000000000002E-2</v>
      </c>
      <c r="AN9">
        <v>-7.4677999999999994E-2</v>
      </c>
      <c r="AO9">
        <v>-2.0412E-2</v>
      </c>
      <c r="AP9">
        <v>-2.9721000000000001E-2</v>
      </c>
      <c r="AQ9">
        <v>-1.4777999999999999E-2</v>
      </c>
      <c r="AR9">
        <v>-5.5499E-2</v>
      </c>
      <c r="AS9">
        <v>8.3350999999999998E-3</v>
      </c>
      <c r="AT9">
        <v>4.7190000000000001E-3</v>
      </c>
      <c r="AU9">
        <v>-4.8460999999999999E-3</v>
      </c>
    </row>
    <row r="10" spans="1:47" s="2" customFormat="1">
      <c r="A10" s="2" t="s">
        <v>115</v>
      </c>
      <c r="B10" s="2">
        <v>1</v>
      </c>
      <c r="C10" s="2">
        <v>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1</v>
      </c>
      <c r="M10" s="2">
        <v>1</v>
      </c>
      <c r="N10" s="2">
        <v>0</v>
      </c>
      <c r="O10" s="2">
        <v>0</v>
      </c>
      <c r="P10" s="2">
        <v>1</v>
      </c>
      <c r="Q10" s="2">
        <v>0</v>
      </c>
      <c r="R10" s="2">
        <v>0</v>
      </c>
      <c r="S10" s="2">
        <v>0</v>
      </c>
      <c r="T10" s="2">
        <v>0</v>
      </c>
      <c r="U10" s="2">
        <v>1</v>
      </c>
      <c r="V10" s="2">
        <v>0</v>
      </c>
      <c r="W10" s="2">
        <v>0</v>
      </c>
      <c r="X10" s="2">
        <v>0</v>
      </c>
      <c r="Y10" s="2">
        <v>0.16631000000000001</v>
      </c>
      <c r="Z10" s="2">
        <v>0.16631000000000001</v>
      </c>
      <c r="AA10" s="2">
        <v>0</v>
      </c>
      <c r="AB10" s="2">
        <v>7.3546E-2</v>
      </c>
      <c r="AC10" s="2">
        <v>6.9326999999999995E-4</v>
      </c>
      <c r="AD10" s="2">
        <v>-5.5374999999999999E-3</v>
      </c>
      <c r="AE10" s="2">
        <v>-2.5346E-2</v>
      </c>
      <c r="AF10" s="2">
        <v>-7.1873000000000006E-2</v>
      </c>
      <c r="AG10" s="2">
        <v>-9.6805999999999993E-3</v>
      </c>
      <c r="AH10" s="2">
        <v>-0.12135</v>
      </c>
      <c r="AI10" s="2">
        <v>0.29259000000000002</v>
      </c>
      <c r="AJ10" s="2">
        <v>0.29259000000000002</v>
      </c>
      <c r="AK10" s="2">
        <v>1.5028E-2</v>
      </c>
      <c r="AL10" s="2">
        <v>1.1121000000000001E-2</v>
      </c>
      <c r="AM10" s="2">
        <v>-0.12603</v>
      </c>
      <c r="AN10" s="2">
        <v>1.2515999999999999E-2</v>
      </c>
      <c r="AO10" s="2">
        <v>7.3546E-2</v>
      </c>
      <c r="AP10" s="2">
        <v>0</v>
      </c>
      <c r="AQ10" s="2">
        <v>-2.5346E-2</v>
      </c>
      <c r="AR10" s="2">
        <v>-0.10974</v>
      </c>
      <c r="AS10" s="2">
        <v>-9.6805999999999993E-3</v>
      </c>
      <c r="AT10" s="2">
        <v>-8.6651000000000006E-2</v>
      </c>
      <c r="AU10" s="2">
        <v>-5.7789E-2</v>
      </c>
    </row>
    <row r="11" spans="1:47">
      <c r="A11" t="s">
        <v>116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2</v>
      </c>
      <c r="M11">
        <v>2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1</v>
      </c>
      <c r="U11">
        <v>1</v>
      </c>
      <c r="V11">
        <v>0</v>
      </c>
      <c r="W11">
        <v>1</v>
      </c>
      <c r="X11">
        <v>0</v>
      </c>
      <c r="Y11">
        <v>0.18645999999999999</v>
      </c>
      <c r="Z11">
        <v>-7.3476E-2</v>
      </c>
      <c r="AA11">
        <v>-3.5175999999999999E-2</v>
      </c>
      <c r="AB11">
        <v>5.7225999999999999E-2</v>
      </c>
      <c r="AC11">
        <v>3.4818000000000002E-2</v>
      </c>
      <c r="AD11">
        <v>4.9068000000000001E-2</v>
      </c>
      <c r="AE11">
        <v>-3.0386E-2</v>
      </c>
      <c r="AF11">
        <v>0.29724</v>
      </c>
      <c r="AG11">
        <v>2.3425999999999999E-2</v>
      </c>
      <c r="AH11">
        <v>2.6935000000000001E-2</v>
      </c>
      <c r="AI11">
        <v>0.95011000000000001</v>
      </c>
      <c r="AJ11">
        <v>0.95011000000000001</v>
      </c>
      <c r="AK11">
        <v>-1.0784E-2</v>
      </c>
      <c r="AL11">
        <v>-3.5175999999999999E-2</v>
      </c>
      <c r="AM11">
        <v>1.3862999999999999E-4</v>
      </c>
      <c r="AN11">
        <v>6.8044000000000004E-3</v>
      </c>
      <c r="AO11">
        <v>5.7225999999999999E-2</v>
      </c>
      <c r="AP11">
        <v>-0.15323999999999999</v>
      </c>
      <c r="AQ11">
        <v>-0.34677000000000002</v>
      </c>
      <c r="AR11">
        <v>-0.31703999999999999</v>
      </c>
      <c r="AS11">
        <v>2.3425999999999999E-2</v>
      </c>
      <c r="AT11">
        <v>-0.13846</v>
      </c>
      <c r="AU11">
        <v>-1.9261E-2</v>
      </c>
    </row>
    <row r="12" spans="1:47">
      <c r="A12" t="s">
        <v>117</v>
      </c>
      <c r="B12">
        <v>1</v>
      </c>
      <c r="C12">
        <v>1</v>
      </c>
      <c r="D12">
        <v>0</v>
      </c>
      <c r="E12">
        <v>0</v>
      </c>
      <c r="F12">
        <v>1</v>
      </c>
      <c r="G12">
        <v>0</v>
      </c>
      <c r="H12">
        <v>1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1</v>
      </c>
      <c r="W12">
        <v>0</v>
      </c>
      <c r="X12">
        <v>0</v>
      </c>
      <c r="Y12">
        <v>0.30920999999999998</v>
      </c>
      <c r="Z12">
        <v>0.30920999999999998</v>
      </c>
      <c r="AA12">
        <v>5.2748999999999999E-3</v>
      </c>
      <c r="AB12">
        <v>5.2810000000000003E-2</v>
      </c>
      <c r="AC12">
        <v>0.15114</v>
      </c>
      <c r="AD12">
        <v>7.1821999999999997E-2</v>
      </c>
      <c r="AE12">
        <v>0.25198999999999999</v>
      </c>
      <c r="AF12">
        <v>3.6512000000000003E-2</v>
      </c>
      <c r="AG12">
        <v>-0.15758</v>
      </c>
      <c r="AH12">
        <v>-0.10092</v>
      </c>
      <c r="AI12">
        <v>0.31290000000000001</v>
      </c>
      <c r="AJ12">
        <v>-3.7761999999999997E-2</v>
      </c>
      <c r="AK12">
        <v>-4.6040999999999999E-2</v>
      </c>
      <c r="AL12">
        <v>-0.11991</v>
      </c>
      <c r="AM12">
        <v>0</v>
      </c>
      <c r="AN12">
        <v>-3.3381000000000001E-2</v>
      </c>
      <c r="AO12">
        <v>5.2810000000000003E-2</v>
      </c>
      <c r="AP12">
        <v>-0.18257000000000001</v>
      </c>
      <c r="AQ12">
        <v>-4.0344999999999999E-2</v>
      </c>
      <c r="AR12">
        <v>3.6512000000000003E-2</v>
      </c>
      <c r="AS12">
        <v>-0.15758</v>
      </c>
      <c r="AT12">
        <v>-3.7626E-2</v>
      </c>
      <c r="AU12">
        <v>1.5167999999999999E-2</v>
      </c>
    </row>
    <row r="13" spans="1:47" s="2" customFormat="1">
      <c r="A13" s="2" t="s">
        <v>118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3.9619000000000001E-2</v>
      </c>
      <c r="Z13" s="2">
        <v>3.9619000000000001E-2</v>
      </c>
      <c r="AA13" s="2">
        <v>2.3847E-2</v>
      </c>
      <c r="AB13" s="2">
        <v>4.9969000000000003E-3</v>
      </c>
      <c r="AC13" s="2">
        <v>-4.4009E-2</v>
      </c>
      <c r="AD13" s="2">
        <v>7.4408000000000002E-2</v>
      </c>
      <c r="AE13" s="2">
        <v>-5.7384999999999999E-2</v>
      </c>
      <c r="AF13" s="2">
        <v>-6.9599999999999995E-2</v>
      </c>
      <c r="AG13" s="2">
        <v>-1.1887E-2</v>
      </c>
      <c r="AH13" s="2">
        <v>-0.21118999999999999</v>
      </c>
      <c r="AI13" s="2">
        <v>0</v>
      </c>
      <c r="AJ13" s="2">
        <v>0</v>
      </c>
      <c r="AK13" s="2">
        <v>-9.1815999999999995E-2</v>
      </c>
      <c r="AL13" s="2">
        <v>2.3847E-2</v>
      </c>
      <c r="AM13" s="2">
        <v>-6.3032000000000005E-2</v>
      </c>
      <c r="AN13" s="2">
        <v>7.8727000000000005E-2</v>
      </c>
      <c r="AO13" s="2">
        <v>4.9969000000000003E-3</v>
      </c>
      <c r="AP13" s="2">
        <v>7.4408000000000002E-2</v>
      </c>
      <c r="AQ13" s="2">
        <v>-5.7384999999999999E-2</v>
      </c>
      <c r="AR13" s="2">
        <v>-6.9599999999999995E-2</v>
      </c>
      <c r="AS13" s="2">
        <v>-1.1887E-2</v>
      </c>
      <c r="AT13" s="2">
        <v>3.5823000000000001E-2</v>
      </c>
      <c r="AU13" s="2">
        <v>-4.7935999999999999E-2</v>
      </c>
    </row>
    <row r="14" spans="1:47">
      <c r="A14" t="s">
        <v>119</v>
      </c>
      <c r="B14">
        <v>1</v>
      </c>
      <c r="C14">
        <v>0</v>
      </c>
      <c r="D14">
        <v>0</v>
      </c>
      <c r="E14">
        <v>0</v>
      </c>
      <c r="F14">
        <v>1</v>
      </c>
      <c r="G14">
        <v>1</v>
      </c>
      <c r="H14">
        <v>0</v>
      </c>
      <c r="I14">
        <v>0</v>
      </c>
      <c r="J14">
        <v>1</v>
      </c>
      <c r="K14">
        <v>0</v>
      </c>
      <c r="L14">
        <v>0</v>
      </c>
      <c r="M14">
        <v>1</v>
      </c>
      <c r="N14">
        <v>0</v>
      </c>
      <c r="O14">
        <v>0</v>
      </c>
      <c r="P14">
        <v>1</v>
      </c>
      <c r="Q14">
        <v>0</v>
      </c>
      <c r="R14">
        <v>0</v>
      </c>
      <c r="S14">
        <v>1</v>
      </c>
      <c r="T14">
        <v>1</v>
      </c>
      <c r="U14">
        <v>1</v>
      </c>
      <c r="V14">
        <v>0</v>
      </c>
      <c r="W14">
        <v>1</v>
      </c>
      <c r="X14">
        <v>1</v>
      </c>
      <c r="Y14">
        <v>0.28897</v>
      </c>
      <c r="Z14">
        <v>7.6565999999999995E-2</v>
      </c>
      <c r="AA14">
        <v>-2.6714000000000002E-2</v>
      </c>
      <c r="AB14">
        <v>8.6522000000000002E-2</v>
      </c>
      <c r="AC14">
        <v>0.11105</v>
      </c>
      <c r="AD14">
        <v>0.74441999999999997</v>
      </c>
      <c r="AE14">
        <v>-0.14180999999999999</v>
      </c>
      <c r="AF14">
        <v>-2.0275000000000001E-2</v>
      </c>
      <c r="AG14">
        <v>0.28960999999999998</v>
      </c>
      <c r="AH14">
        <v>-0.10605000000000001</v>
      </c>
      <c r="AI14">
        <v>-3.3132000000000002E-2</v>
      </c>
      <c r="AJ14">
        <v>0.38700000000000001</v>
      </c>
      <c r="AK14">
        <v>-4.0162000000000002E-3</v>
      </c>
      <c r="AL14">
        <v>-3.7081999999999997E-2</v>
      </c>
      <c r="AM14">
        <v>-0.21639</v>
      </c>
      <c r="AN14">
        <v>-1.6628999999999999E-3</v>
      </c>
      <c r="AO14">
        <v>-7.7478000000000005E-2</v>
      </c>
      <c r="AP14">
        <v>-0.19511999999999999</v>
      </c>
      <c r="AQ14">
        <v>-0.22785</v>
      </c>
      <c r="AR14">
        <v>-0.21984999999999999</v>
      </c>
      <c r="AS14">
        <v>0.28960999999999998</v>
      </c>
      <c r="AT14">
        <v>-0.21782000000000001</v>
      </c>
      <c r="AU14">
        <v>-0.11910999999999999</v>
      </c>
    </row>
    <row r="15" spans="1:47">
      <c r="A15" t="s">
        <v>120</v>
      </c>
      <c r="B15">
        <v>0</v>
      </c>
      <c r="C15">
        <v>0</v>
      </c>
      <c r="D15">
        <v>1</v>
      </c>
      <c r="E15">
        <v>0</v>
      </c>
      <c r="F15">
        <v>0</v>
      </c>
      <c r="G15">
        <v>1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1</v>
      </c>
      <c r="U15">
        <v>1</v>
      </c>
      <c r="V15">
        <v>1</v>
      </c>
      <c r="W15">
        <v>1</v>
      </c>
      <c r="X15">
        <v>1</v>
      </c>
      <c r="Y15">
        <v>0</v>
      </c>
      <c r="Z15">
        <v>0</v>
      </c>
      <c r="AA15">
        <v>0.42804999999999999</v>
      </c>
      <c r="AB15">
        <v>-8.1604999999999997E-2</v>
      </c>
      <c r="AC15">
        <v>-0.12525</v>
      </c>
      <c r="AD15">
        <v>0.33027000000000001</v>
      </c>
      <c r="AE15">
        <v>-2.9426000000000001E-2</v>
      </c>
      <c r="AF15">
        <v>9.9288000000000001E-2</v>
      </c>
      <c r="AG15">
        <v>-0.17688999999999999</v>
      </c>
      <c r="AH15">
        <v>4.8261999999999999E-2</v>
      </c>
      <c r="AI15">
        <v>0.69408999999999998</v>
      </c>
      <c r="AJ15">
        <v>0.69408999999999998</v>
      </c>
      <c r="AK15">
        <v>5.5458999999999999E-4</v>
      </c>
      <c r="AL15">
        <v>3.6075999999999999E-3</v>
      </c>
      <c r="AM15">
        <v>3.0522000000000001E-3</v>
      </c>
      <c r="AN15">
        <v>1.4050999999999999E-2</v>
      </c>
      <c r="AO15">
        <v>-8.1604999999999997E-2</v>
      </c>
      <c r="AP15">
        <v>-0.47205000000000003</v>
      </c>
      <c r="AQ15">
        <v>-0.15822</v>
      </c>
      <c r="AR15">
        <v>-0.35304999999999997</v>
      </c>
      <c r="AS15">
        <v>-0.17688999999999999</v>
      </c>
      <c r="AT15">
        <v>-0.17335</v>
      </c>
      <c r="AU15">
        <v>-0.36414000000000002</v>
      </c>
    </row>
    <row r="16" spans="1:47" s="2" customFormat="1">
      <c r="A16" s="2" t="s">
        <v>121</v>
      </c>
      <c r="B16" s="2">
        <v>1</v>
      </c>
      <c r="C16" s="2"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1</v>
      </c>
      <c r="X16" s="2">
        <v>0</v>
      </c>
      <c r="Y16" s="2">
        <v>0.55054000000000003</v>
      </c>
      <c r="Z16" s="2">
        <v>0.55054000000000003</v>
      </c>
      <c r="AA16" s="2">
        <v>1.9418E-3</v>
      </c>
      <c r="AB16" s="2">
        <v>4.0891999999999998E-2</v>
      </c>
      <c r="AC16" s="2">
        <v>0</v>
      </c>
      <c r="AD16" s="2">
        <v>1.0982E-2</v>
      </c>
      <c r="AE16" s="2">
        <v>-2.6714000000000002E-2</v>
      </c>
      <c r="AF16" s="2">
        <v>6.9326999999999995E-4</v>
      </c>
      <c r="AG16" s="2">
        <v>2.3581000000000001E-3</v>
      </c>
      <c r="AH16" s="2">
        <v>-0.23200999999999999</v>
      </c>
      <c r="AI16" s="2">
        <v>1.8803E-2</v>
      </c>
      <c r="AJ16" s="2">
        <v>1.8803E-2</v>
      </c>
      <c r="AK16" s="2">
        <v>0</v>
      </c>
      <c r="AL16" s="2">
        <v>1.9418E-3</v>
      </c>
      <c r="AM16" s="2">
        <v>-8.0243999999999992E-3</v>
      </c>
      <c r="AN16" s="2">
        <v>-7.1957999999999996E-3</v>
      </c>
      <c r="AO16" s="2">
        <v>4.0891999999999998E-2</v>
      </c>
      <c r="AP16" s="2">
        <v>1.0982E-2</v>
      </c>
      <c r="AQ16" s="2">
        <v>-2.6714000000000002E-2</v>
      </c>
      <c r="AR16" s="2">
        <v>6.9326999999999995E-4</v>
      </c>
      <c r="AS16" s="2">
        <v>2.3581000000000001E-3</v>
      </c>
      <c r="AT16" s="2">
        <v>-0.10631</v>
      </c>
      <c r="AU16" s="2">
        <v>-7.0575999999999998E-3</v>
      </c>
    </row>
    <row r="17" spans="1:47" s="2" customFormat="1">
      <c r="A17" s="2" t="s">
        <v>122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1</v>
      </c>
      <c r="H17" s="2">
        <v>0</v>
      </c>
      <c r="I17" s="2">
        <v>0</v>
      </c>
      <c r="J17" s="2">
        <v>0</v>
      </c>
      <c r="K17" s="2">
        <v>1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1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7.6391999999999996E-3</v>
      </c>
      <c r="Z17" s="2">
        <v>7.6391999999999996E-3</v>
      </c>
      <c r="AA17" s="2">
        <v>-2.4388E-2</v>
      </c>
      <c r="AB17" s="2">
        <v>7.2109000000000006E-2</v>
      </c>
      <c r="AC17" s="2">
        <v>-5.9942000000000002E-2</v>
      </c>
      <c r="AD17" s="2">
        <v>0.25729999999999997</v>
      </c>
      <c r="AE17" s="2">
        <v>2.3581000000000001E-3</v>
      </c>
      <c r="AF17" s="2">
        <v>7.1104000000000001E-2</v>
      </c>
      <c r="AG17" s="2">
        <v>0</v>
      </c>
      <c r="AH17" s="2">
        <v>0.23923</v>
      </c>
      <c r="AI17" s="2">
        <v>7.3114999999999999E-2</v>
      </c>
      <c r="AJ17" s="2">
        <v>7.3114999999999999E-2</v>
      </c>
      <c r="AK17" s="2">
        <v>-3.0474999999999999E-3</v>
      </c>
      <c r="AL17" s="2">
        <v>-2.4388E-2</v>
      </c>
      <c r="AM17" s="2">
        <v>-2.6851E-2</v>
      </c>
      <c r="AN17" s="2">
        <v>-0.29568</v>
      </c>
      <c r="AO17" s="2">
        <v>7.2109000000000006E-2</v>
      </c>
      <c r="AP17" s="2">
        <v>0.12182</v>
      </c>
      <c r="AQ17" s="2">
        <v>2.3581000000000001E-3</v>
      </c>
      <c r="AR17" s="2">
        <v>7.1104000000000001E-2</v>
      </c>
      <c r="AS17" s="2">
        <v>0</v>
      </c>
      <c r="AT17" s="2">
        <v>-8.1870999999999999E-2</v>
      </c>
      <c r="AU17" s="2">
        <v>-3.0474999999999999E-3</v>
      </c>
    </row>
    <row r="18" spans="1:47">
      <c r="A18" t="s">
        <v>123</v>
      </c>
      <c r="B18">
        <v>1</v>
      </c>
      <c r="C18">
        <v>1</v>
      </c>
      <c r="D18">
        <v>0</v>
      </c>
      <c r="E18">
        <v>0</v>
      </c>
      <c r="F18">
        <v>0</v>
      </c>
      <c r="G18">
        <v>1</v>
      </c>
      <c r="H18">
        <v>0</v>
      </c>
      <c r="I18">
        <v>1</v>
      </c>
      <c r="J18">
        <v>1</v>
      </c>
      <c r="K18">
        <v>0</v>
      </c>
      <c r="L18">
        <v>0</v>
      </c>
      <c r="M18">
        <v>1</v>
      </c>
      <c r="N18">
        <v>1</v>
      </c>
      <c r="O18">
        <v>0</v>
      </c>
      <c r="P18">
        <v>1</v>
      </c>
      <c r="Q18">
        <v>1</v>
      </c>
      <c r="R18">
        <v>0</v>
      </c>
      <c r="S18">
        <v>0</v>
      </c>
      <c r="T18">
        <v>1</v>
      </c>
      <c r="U18">
        <v>0</v>
      </c>
      <c r="V18">
        <v>1</v>
      </c>
      <c r="W18">
        <v>1</v>
      </c>
      <c r="X18">
        <v>1</v>
      </c>
      <c r="Y18">
        <v>0.15676000000000001</v>
      </c>
      <c r="Z18">
        <v>0.15676000000000001</v>
      </c>
      <c r="AA18">
        <v>-3.2187E-2</v>
      </c>
      <c r="AB18">
        <v>8.6078000000000002E-2</v>
      </c>
      <c r="AC18">
        <v>-7.0257999999999996E-4</v>
      </c>
      <c r="AD18">
        <v>0.27394000000000002</v>
      </c>
      <c r="AE18">
        <v>8.1832000000000002E-2</v>
      </c>
      <c r="AF18">
        <v>0.11695999999999999</v>
      </c>
      <c r="AG18">
        <v>0.13789999999999999</v>
      </c>
      <c r="AH18">
        <v>-0.11261</v>
      </c>
      <c r="AI18">
        <v>-5.8067000000000001E-2</v>
      </c>
      <c r="AJ18">
        <v>0.30792000000000003</v>
      </c>
      <c r="AK18">
        <v>-0.14735000000000001</v>
      </c>
      <c r="AL18">
        <v>-8.0151E-2</v>
      </c>
      <c r="AM18">
        <v>-0.12279</v>
      </c>
      <c r="AN18">
        <v>-0.1333</v>
      </c>
      <c r="AO18">
        <v>-8.1082000000000001E-2</v>
      </c>
      <c r="AP18">
        <v>9.4480999999999996E-2</v>
      </c>
      <c r="AQ18">
        <v>-0.12447999999999999</v>
      </c>
      <c r="AR18">
        <v>0.11695999999999999</v>
      </c>
      <c r="AS18">
        <v>-0.12331</v>
      </c>
      <c r="AT18">
        <v>-0.20796999999999999</v>
      </c>
      <c r="AU18">
        <v>-0.16167000000000001</v>
      </c>
    </row>
    <row r="19" spans="1:47">
      <c r="A19" t="s">
        <v>124</v>
      </c>
      <c r="B19">
        <v>1</v>
      </c>
      <c r="C19">
        <v>1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</v>
      </c>
      <c r="X19">
        <v>0</v>
      </c>
      <c r="Y19">
        <v>0.17874000000000001</v>
      </c>
      <c r="Z19">
        <v>0.1177</v>
      </c>
      <c r="AA19">
        <v>-7.4720000000000003E-3</v>
      </c>
      <c r="AB19">
        <v>5.466E-2</v>
      </c>
      <c r="AC19">
        <v>1.1958E-2</v>
      </c>
      <c r="AD19">
        <v>0.18525</v>
      </c>
      <c r="AE19">
        <v>-2.7123999999999999E-2</v>
      </c>
      <c r="AF19">
        <v>-3.6010999999999999E-3</v>
      </c>
      <c r="AG19">
        <v>6.6652999999999999E-3</v>
      </c>
      <c r="AH19">
        <v>0</v>
      </c>
      <c r="AI19">
        <v>-3.0474999999999999E-3</v>
      </c>
      <c r="AJ19">
        <v>-3.0474999999999999E-3</v>
      </c>
      <c r="AK19">
        <v>1.5254999999999999E-3</v>
      </c>
      <c r="AL19">
        <v>-0.11495</v>
      </c>
      <c r="AM19">
        <v>-1.5242999999999999E-3</v>
      </c>
      <c r="AN19">
        <v>1.6565E-2</v>
      </c>
      <c r="AO19">
        <v>5.466E-2</v>
      </c>
      <c r="AP19">
        <v>8.6618000000000001E-2</v>
      </c>
      <c r="AQ19">
        <v>-1.2083999999999999E-2</v>
      </c>
      <c r="AR19">
        <v>-3.6010999999999999E-3</v>
      </c>
      <c r="AS19">
        <v>6.6652999999999999E-3</v>
      </c>
      <c r="AT19">
        <v>-0.19425000000000001</v>
      </c>
      <c r="AU19">
        <v>1.14E-2</v>
      </c>
    </row>
    <row r="20" spans="1:47" s="2" customFormat="1">
      <c r="A20" s="2" t="s">
        <v>125</v>
      </c>
      <c r="B20" s="2">
        <v>1</v>
      </c>
      <c r="C20" s="2">
        <v>1</v>
      </c>
      <c r="D20" s="2">
        <v>0</v>
      </c>
      <c r="E20" s="2">
        <v>0</v>
      </c>
      <c r="F20" s="2">
        <v>0</v>
      </c>
      <c r="G20" s="2">
        <v>1</v>
      </c>
      <c r="H20" s="2">
        <v>0</v>
      </c>
      <c r="I20" s="2">
        <v>1</v>
      </c>
      <c r="J20" s="2">
        <v>0</v>
      </c>
      <c r="K20" s="2">
        <v>0</v>
      </c>
      <c r="L20" s="2">
        <v>1</v>
      </c>
      <c r="M20" s="2">
        <v>1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1</v>
      </c>
      <c r="T20" s="2">
        <v>0</v>
      </c>
      <c r="U20" s="2">
        <v>1</v>
      </c>
      <c r="V20" s="2">
        <v>0</v>
      </c>
      <c r="W20" s="2">
        <v>1</v>
      </c>
      <c r="X20" s="2">
        <v>1</v>
      </c>
      <c r="Y20" s="2">
        <v>0.24994</v>
      </c>
      <c r="Z20" s="2">
        <v>0.24994</v>
      </c>
      <c r="AA20" s="2">
        <v>6.9223000000000007E-2</v>
      </c>
      <c r="AB20" s="2">
        <v>-5.0115E-2</v>
      </c>
      <c r="AC20" s="2">
        <v>6.9940000000000002E-2</v>
      </c>
      <c r="AD20" s="2">
        <v>0.20685000000000001</v>
      </c>
      <c r="AE20" s="2">
        <v>5.5926999999999998E-2</v>
      </c>
      <c r="AF20" s="2">
        <v>0.23843</v>
      </c>
      <c r="AG20" s="2">
        <v>6.6499000000000003E-2</v>
      </c>
      <c r="AH20" s="2">
        <v>-0.23735999999999999</v>
      </c>
      <c r="AI20" s="2">
        <v>0.45139000000000001</v>
      </c>
      <c r="AJ20" s="2">
        <v>0.45139000000000001</v>
      </c>
      <c r="AK20" s="2">
        <v>-0.26301000000000002</v>
      </c>
      <c r="AL20" s="2">
        <v>-9.1301999999999994E-2</v>
      </c>
      <c r="AM20" s="2">
        <v>4.8672E-2</v>
      </c>
      <c r="AN20" s="2">
        <v>-2.8917000000000002E-2</v>
      </c>
      <c r="AO20" s="2">
        <v>-5.0115E-2</v>
      </c>
      <c r="AP20" s="2">
        <v>-0.29025000000000001</v>
      </c>
      <c r="AQ20" s="2">
        <v>2.4309999999999998E-2</v>
      </c>
      <c r="AR20" s="2">
        <v>-0.32507999999999998</v>
      </c>
      <c r="AS20" s="2">
        <v>6.6499000000000003E-2</v>
      </c>
      <c r="AT20" s="2">
        <v>-0.14027999999999999</v>
      </c>
      <c r="AU20" s="2">
        <v>-0.10619000000000001</v>
      </c>
    </row>
    <row r="21" spans="1:47" s="2" customFormat="1">
      <c r="A21" s="2" t="s">
        <v>126</v>
      </c>
      <c r="B21" s="2">
        <v>1</v>
      </c>
      <c r="C21" s="2">
        <v>1</v>
      </c>
      <c r="D21" s="2">
        <v>1</v>
      </c>
      <c r="E21" s="2">
        <v>0</v>
      </c>
      <c r="F21" s="2">
        <v>0</v>
      </c>
      <c r="G21" s="2">
        <v>1</v>
      </c>
      <c r="H21" s="2">
        <v>1</v>
      </c>
      <c r="I21" s="2">
        <v>1</v>
      </c>
      <c r="J21" s="2">
        <v>0</v>
      </c>
      <c r="K21" s="2">
        <v>0</v>
      </c>
      <c r="L21" s="2">
        <v>0</v>
      </c>
      <c r="M21" s="2">
        <v>1</v>
      </c>
      <c r="N21" s="2">
        <v>1</v>
      </c>
      <c r="O21" s="2">
        <v>1</v>
      </c>
      <c r="P21" s="2">
        <v>1</v>
      </c>
      <c r="Q21" s="2">
        <v>0</v>
      </c>
      <c r="R21" s="2">
        <v>0</v>
      </c>
      <c r="S21" s="2">
        <v>1</v>
      </c>
      <c r="T21" s="2">
        <v>0</v>
      </c>
      <c r="U21" s="2">
        <v>0</v>
      </c>
      <c r="V21" s="2">
        <v>0</v>
      </c>
      <c r="W21" s="2">
        <v>1</v>
      </c>
      <c r="X21" s="2">
        <v>0</v>
      </c>
      <c r="Y21" s="2">
        <v>0.41060999999999998</v>
      </c>
      <c r="Z21" s="2">
        <v>0.41060999999999998</v>
      </c>
      <c r="AA21" s="2">
        <v>0.35757</v>
      </c>
      <c r="AB21" s="2">
        <v>1.1261E-2</v>
      </c>
      <c r="AC21" s="2">
        <v>1.3893000000000001E-2</v>
      </c>
      <c r="AD21" s="2">
        <v>0.32511000000000001</v>
      </c>
      <c r="AE21" s="2">
        <v>0.14459</v>
      </c>
      <c r="AF21" s="2">
        <v>0.16894999999999999</v>
      </c>
      <c r="AG21" s="2">
        <v>-1.3953E-2</v>
      </c>
      <c r="AH21" s="2">
        <v>-0.12459000000000001</v>
      </c>
      <c r="AI21" s="2">
        <v>3.4818000000000002E-2</v>
      </c>
      <c r="AJ21" s="2">
        <v>0.63865000000000005</v>
      </c>
      <c r="AK21" s="2">
        <v>-0.29010999999999998</v>
      </c>
      <c r="AL21" s="2">
        <v>-0.16739000000000001</v>
      </c>
      <c r="AM21" s="2">
        <v>-0.16980000000000001</v>
      </c>
      <c r="AN21" s="2">
        <v>0</v>
      </c>
      <c r="AO21" s="2">
        <v>1.1261E-2</v>
      </c>
      <c r="AP21" s="2">
        <v>-0.15003</v>
      </c>
      <c r="AQ21" s="2">
        <v>2.5951999999999999E-2</v>
      </c>
      <c r="AR21" s="2">
        <v>0.16894999999999999</v>
      </c>
      <c r="AS21" s="2">
        <v>-1.3953E-2</v>
      </c>
      <c r="AT21" s="2">
        <v>-0.11168</v>
      </c>
      <c r="AU21" s="2">
        <v>-4.0072999999999998E-2</v>
      </c>
    </row>
    <row r="22" spans="1:47">
      <c r="A22" t="s">
        <v>127</v>
      </c>
      <c r="B22">
        <v>1</v>
      </c>
      <c r="C22">
        <v>1</v>
      </c>
      <c r="D22">
        <v>1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1</v>
      </c>
      <c r="T22">
        <v>1</v>
      </c>
      <c r="U22">
        <v>0</v>
      </c>
      <c r="V22">
        <v>0</v>
      </c>
      <c r="W22">
        <v>0</v>
      </c>
      <c r="X22">
        <v>1</v>
      </c>
      <c r="Y22">
        <v>0.30969000000000002</v>
      </c>
      <c r="Z22">
        <v>0.30969000000000002</v>
      </c>
      <c r="AA22">
        <v>0.12285</v>
      </c>
      <c r="AB22">
        <v>7.9302999999999998E-2</v>
      </c>
      <c r="AC22">
        <v>-0.12625</v>
      </c>
      <c r="AD22">
        <v>0.22345000000000001</v>
      </c>
      <c r="AE22">
        <v>-4.1838E-2</v>
      </c>
      <c r="AF22">
        <v>7.2539999999999993E-2</v>
      </c>
      <c r="AG22">
        <v>4.7190000000000001E-3</v>
      </c>
      <c r="AH22">
        <v>-8.5392000000000003E-3</v>
      </c>
      <c r="AI22">
        <v>0</v>
      </c>
      <c r="AJ22">
        <v>0</v>
      </c>
      <c r="AK22">
        <v>6.2794000000000003E-2</v>
      </c>
      <c r="AL22">
        <v>-0.20374</v>
      </c>
      <c r="AM22">
        <v>-2.0687000000000001E-2</v>
      </c>
      <c r="AN22">
        <v>0.24279999999999999</v>
      </c>
      <c r="AO22">
        <v>7.9302999999999998E-2</v>
      </c>
      <c r="AP22">
        <v>-0.12706999999999999</v>
      </c>
      <c r="AQ22">
        <v>-0.28033000000000002</v>
      </c>
      <c r="AR22">
        <v>7.2539999999999993E-2</v>
      </c>
      <c r="AS22">
        <v>4.7190000000000001E-3</v>
      </c>
      <c r="AT22">
        <v>0.1095</v>
      </c>
      <c r="AU22">
        <v>-0.13833000000000001</v>
      </c>
    </row>
    <row r="23" spans="1:47" s="2" customFormat="1">
      <c r="A23" s="2" t="s">
        <v>128</v>
      </c>
      <c r="B23" s="2">
        <v>2</v>
      </c>
      <c r="C23" s="2">
        <v>2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0.96184999999999998</v>
      </c>
      <c r="Z23" s="2">
        <v>0.96184999999999998</v>
      </c>
      <c r="AA23" s="2">
        <v>-5.5444000000000001E-4</v>
      </c>
      <c r="AB23" s="2">
        <v>3.8771E-2</v>
      </c>
      <c r="AC23" s="2">
        <v>-4.1765999999999999E-3</v>
      </c>
      <c r="AD23" s="2">
        <v>2.9606E-2</v>
      </c>
      <c r="AE23" s="2">
        <v>-1.7115999999999999E-2</v>
      </c>
      <c r="AF23" s="2">
        <v>-2.7724E-4</v>
      </c>
      <c r="AG23" s="2">
        <v>9.8668999999999996E-3</v>
      </c>
      <c r="AH23" s="2">
        <v>-0.40073999999999999</v>
      </c>
      <c r="AI23" s="2">
        <v>1.3772E-2</v>
      </c>
      <c r="AJ23" s="2">
        <v>1.3772E-2</v>
      </c>
      <c r="AK23" s="2">
        <v>0</v>
      </c>
      <c r="AL23" s="2">
        <v>-5.5444000000000001E-4</v>
      </c>
      <c r="AM23" s="2">
        <v>1.2655E-2</v>
      </c>
      <c r="AN23" s="2">
        <v>1.0982E-2</v>
      </c>
      <c r="AO23" s="2">
        <v>3.8771E-2</v>
      </c>
      <c r="AP23" s="2">
        <v>2.9606E-2</v>
      </c>
      <c r="AQ23" s="2">
        <v>-1.7115999999999999E-2</v>
      </c>
      <c r="AR23" s="2">
        <v>-2.7724E-4</v>
      </c>
      <c r="AS23" s="2">
        <v>9.8668999999999996E-3</v>
      </c>
      <c r="AT23" s="2">
        <v>-3.5721000000000003E-2</v>
      </c>
      <c r="AU23" s="2">
        <v>-7.8863000000000006E-3</v>
      </c>
    </row>
    <row r="24" spans="1:47">
      <c r="A24" t="s">
        <v>129</v>
      </c>
      <c r="B24">
        <v>0</v>
      </c>
      <c r="C24">
        <v>0</v>
      </c>
      <c r="D24">
        <v>1</v>
      </c>
      <c r="E24">
        <v>0</v>
      </c>
      <c r="F24">
        <v>0</v>
      </c>
      <c r="G24">
        <v>1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1</v>
      </c>
      <c r="P24">
        <v>1</v>
      </c>
      <c r="Q24">
        <v>1</v>
      </c>
      <c r="R24">
        <v>0</v>
      </c>
      <c r="S24">
        <v>0</v>
      </c>
      <c r="T24">
        <v>1</v>
      </c>
      <c r="U24">
        <v>0</v>
      </c>
      <c r="V24">
        <v>1</v>
      </c>
      <c r="W24">
        <v>1</v>
      </c>
      <c r="X24">
        <v>1</v>
      </c>
      <c r="Y24">
        <v>2.7342999999999999E-2</v>
      </c>
      <c r="Z24">
        <v>2.7342999999999999E-2</v>
      </c>
      <c r="AA24">
        <v>0.62168000000000001</v>
      </c>
      <c r="AB24">
        <v>7.2956999999999994E-2</v>
      </c>
      <c r="AC24">
        <v>-0.11901</v>
      </c>
      <c r="AD24">
        <v>0.57377999999999996</v>
      </c>
      <c r="AE24">
        <v>0.53605999999999998</v>
      </c>
      <c r="AF24">
        <v>2.6079000000000001E-2</v>
      </c>
      <c r="AG24">
        <v>-0.13511000000000001</v>
      </c>
      <c r="AH24">
        <v>6.8793999999999994E-2</v>
      </c>
      <c r="AI24">
        <v>-0.25068000000000001</v>
      </c>
      <c r="AJ24">
        <v>7.8423999999999994E-2</v>
      </c>
      <c r="AK24">
        <v>-0.30441000000000001</v>
      </c>
      <c r="AL24">
        <v>-0.26390000000000002</v>
      </c>
      <c r="AM24">
        <v>-0.26829999999999998</v>
      </c>
      <c r="AN24">
        <v>-0.36238999999999999</v>
      </c>
      <c r="AO24">
        <v>7.2956999999999994E-2</v>
      </c>
      <c r="AP24">
        <v>-3.7531000000000001E-3</v>
      </c>
      <c r="AQ24">
        <v>-0.34264</v>
      </c>
      <c r="AR24">
        <v>2.6079000000000001E-2</v>
      </c>
      <c r="AS24">
        <v>-0.13511000000000001</v>
      </c>
      <c r="AT24">
        <v>-0.37596000000000002</v>
      </c>
      <c r="AU24">
        <v>-0.16841999999999999</v>
      </c>
    </row>
    <row r="25" spans="1:47">
      <c r="A25" t="s">
        <v>130</v>
      </c>
      <c r="B25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4.0326000000000001E-2</v>
      </c>
      <c r="Z25">
        <v>4.0326000000000001E-2</v>
      </c>
      <c r="AA25">
        <v>7.7862000000000001E-2</v>
      </c>
      <c r="AB25">
        <v>0.1177</v>
      </c>
      <c r="AC25">
        <v>7.9735E-2</v>
      </c>
      <c r="AD25">
        <v>8.5510000000000003E-2</v>
      </c>
      <c r="AE25">
        <v>-3.0540000000000001E-2</v>
      </c>
      <c r="AF25">
        <v>-0.22008</v>
      </c>
      <c r="AG25">
        <v>-0.18307000000000001</v>
      </c>
      <c r="AH25">
        <v>-0.27848000000000001</v>
      </c>
      <c r="AI25">
        <v>-9.5780000000000004E-2</v>
      </c>
      <c r="AJ25">
        <v>-0.28952</v>
      </c>
      <c r="AK25">
        <v>0.10585</v>
      </c>
      <c r="AL25">
        <v>4.1317E-2</v>
      </c>
      <c r="AM25">
        <v>-0.14566999999999999</v>
      </c>
      <c r="AN25">
        <v>-9.2609999999999998E-2</v>
      </c>
      <c r="AO25">
        <v>-2.7123999999999999E-2</v>
      </c>
      <c r="AP25">
        <v>-3.4223000000000003E-2</v>
      </c>
      <c r="AQ25">
        <v>-9.5647999999999997E-2</v>
      </c>
      <c r="AR25">
        <v>-0.19361999999999999</v>
      </c>
      <c r="AS25">
        <v>0.10264</v>
      </c>
      <c r="AT25">
        <v>0.13347000000000001</v>
      </c>
      <c r="AU25">
        <v>0</v>
      </c>
    </row>
    <row r="26" spans="1:47" s="2" customFormat="1">
      <c r="A26" s="2" t="s">
        <v>131</v>
      </c>
      <c r="B26" s="2">
        <v>1</v>
      </c>
      <c r="C26" s="2">
        <v>1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0.78678000000000003</v>
      </c>
      <c r="Z26" s="2">
        <v>0.78678000000000003</v>
      </c>
      <c r="AA26" s="2">
        <v>-1.4503E-2</v>
      </c>
      <c r="AB26" s="2">
        <v>2.3847E-2</v>
      </c>
      <c r="AC26" s="2">
        <v>0</v>
      </c>
      <c r="AD26" s="2">
        <v>5.6370000000000003E-2</v>
      </c>
      <c r="AE26" s="2">
        <v>1.8242999999999999E-2</v>
      </c>
      <c r="AF26" s="2">
        <v>-7.1957999999999996E-3</v>
      </c>
      <c r="AG26" s="2">
        <v>4.1631999999999997E-3</v>
      </c>
      <c r="AH26" s="2">
        <v>-0.34239999999999998</v>
      </c>
      <c r="AI26" s="2">
        <v>-0.20174</v>
      </c>
      <c r="AJ26" s="2">
        <v>-0.20174</v>
      </c>
      <c r="AK26" s="2">
        <v>-7.8863000000000006E-3</v>
      </c>
      <c r="AL26" s="2">
        <v>-1.4503E-2</v>
      </c>
      <c r="AM26" s="2">
        <v>-9.1286000000000006E-3</v>
      </c>
      <c r="AN26" s="2">
        <v>5.5529000000000004E-3</v>
      </c>
      <c r="AO26" s="2">
        <v>2.3847E-2</v>
      </c>
      <c r="AP26" s="2">
        <v>5.6370000000000003E-2</v>
      </c>
      <c r="AQ26" s="2">
        <v>1.8242999999999999E-2</v>
      </c>
      <c r="AR26" s="2">
        <v>-7.1957999999999996E-3</v>
      </c>
      <c r="AS26" s="2">
        <v>4.1631999999999997E-3</v>
      </c>
      <c r="AT26" s="2">
        <v>-4.2516999999999999E-2</v>
      </c>
      <c r="AU26" s="2">
        <v>-8.9905999999999996E-3</v>
      </c>
    </row>
    <row r="27" spans="1:47">
      <c r="A27" t="s">
        <v>132</v>
      </c>
      <c r="B27">
        <v>1</v>
      </c>
      <c r="C27">
        <v>1</v>
      </c>
      <c r="D27">
        <v>1</v>
      </c>
      <c r="E27">
        <v>0</v>
      </c>
      <c r="F27">
        <v>1</v>
      </c>
      <c r="G27">
        <v>1</v>
      </c>
      <c r="H27">
        <v>1</v>
      </c>
      <c r="I27">
        <v>0</v>
      </c>
      <c r="J27">
        <v>1</v>
      </c>
      <c r="K27">
        <v>1</v>
      </c>
      <c r="L27">
        <v>0</v>
      </c>
      <c r="M27">
        <v>1</v>
      </c>
      <c r="N27">
        <v>0</v>
      </c>
      <c r="O27">
        <v>1</v>
      </c>
      <c r="P27">
        <v>1</v>
      </c>
      <c r="Q27">
        <v>1</v>
      </c>
      <c r="R27">
        <v>0</v>
      </c>
      <c r="S27">
        <v>1</v>
      </c>
      <c r="T27">
        <v>0</v>
      </c>
      <c r="U27">
        <v>1</v>
      </c>
      <c r="V27">
        <v>0</v>
      </c>
      <c r="W27">
        <v>1</v>
      </c>
      <c r="X27">
        <v>1</v>
      </c>
      <c r="Y27">
        <v>0.59097999999999995</v>
      </c>
      <c r="Z27">
        <v>0.60538999999999998</v>
      </c>
      <c r="AA27">
        <v>0.14394999999999999</v>
      </c>
      <c r="AB27">
        <v>-1.1087E-3</v>
      </c>
      <c r="AC27">
        <v>0.60665999999999998</v>
      </c>
      <c r="AD27">
        <v>0.89527000000000001</v>
      </c>
      <c r="AE27">
        <v>0.41044000000000003</v>
      </c>
      <c r="AF27">
        <v>4.3582000000000003E-2</v>
      </c>
      <c r="AG27">
        <v>0.58847000000000005</v>
      </c>
      <c r="AH27">
        <v>0.29771999999999998</v>
      </c>
      <c r="AI27">
        <v>2.2164E-2</v>
      </c>
      <c r="AJ27">
        <v>0.36002000000000001</v>
      </c>
      <c r="AK27">
        <v>-8.5609000000000005E-2</v>
      </c>
      <c r="AL27">
        <v>-0.31470999999999999</v>
      </c>
      <c r="AM27">
        <v>-0.31716</v>
      </c>
      <c r="AN27">
        <v>-0.10489999999999999</v>
      </c>
      <c r="AO27">
        <v>-1.1087E-3</v>
      </c>
      <c r="AP27">
        <v>-0.11024</v>
      </c>
      <c r="AQ27">
        <v>-9.3534999999999993E-2</v>
      </c>
      <c r="AR27">
        <v>-0.45652999999999999</v>
      </c>
      <c r="AS27">
        <v>0.18556</v>
      </c>
      <c r="AT27">
        <v>-0.23483999999999999</v>
      </c>
      <c r="AU27">
        <v>-0.19023999999999999</v>
      </c>
    </row>
    <row r="28" spans="1:47">
      <c r="A28" t="s">
        <v>133</v>
      </c>
      <c r="B28">
        <v>1</v>
      </c>
      <c r="C28">
        <v>1</v>
      </c>
      <c r="D28">
        <v>0</v>
      </c>
      <c r="E28">
        <v>1</v>
      </c>
      <c r="F28">
        <v>1</v>
      </c>
      <c r="G28">
        <v>1</v>
      </c>
      <c r="H28">
        <v>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1</v>
      </c>
      <c r="P28">
        <v>1</v>
      </c>
      <c r="Q28">
        <v>1</v>
      </c>
      <c r="R28">
        <v>0</v>
      </c>
      <c r="S28">
        <v>1</v>
      </c>
      <c r="T28">
        <v>1</v>
      </c>
      <c r="U28">
        <v>1</v>
      </c>
      <c r="V28">
        <v>1</v>
      </c>
      <c r="W28">
        <v>0</v>
      </c>
      <c r="X28">
        <v>0</v>
      </c>
      <c r="Y28">
        <v>0.21345</v>
      </c>
      <c r="Z28">
        <v>0.21345</v>
      </c>
      <c r="AA28">
        <v>3.4958999999999997E-2</v>
      </c>
      <c r="AB28">
        <v>0.13347000000000001</v>
      </c>
      <c r="AC28">
        <v>0.19481999999999999</v>
      </c>
      <c r="AD28">
        <v>0.30969000000000002</v>
      </c>
      <c r="AE28">
        <v>0.17874999999999999</v>
      </c>
      <c r="AF28">
        <v>-9.3576999999999994E-2</v>
      </c>
      <c r="AG28">
        <v>-0.14232</v>
      </c>
      <c r="AH28">
        <v>-0.16077</v>
      </c>
      <c r="AI28">
        <v>6.9095000000000004E-2</v>
      </c>
      <c r="AJ28">
        <v>6.9095000000000004E-2</v>
      </c>
      <c r="AK28">
        <v>9.8559999999999995E-2</v>
      </c>
      <c r="AL28">
        <v>-0.14643999999999999</v>
      </c>
      <c r="AM28">
        <v>-0.22785</v>
      </c>
      <c r="AN28">
        <v>-0.13194</v>
      </c>
      <c r="AO28">
        <v>0.13347000000000001</v>
      </c>
      <c r="AP28">
        <v>-0.15029000000000001</v>
      </c>
      <c r="AQ28">
        <v>-0.18998999999999999</v>
      </c>
      <c r="AR28">
        <v>-0.21379000000000001</v>
      </c>
      <c r="AS28">
        <v>-0.14232</v>
      </c>
      <c r="AT28">
        <v>0.29293999999999998</v>
      </c>
      <c r="AU28">
        <v>-8.7145999999999994E-3</v>
      </c>
    </row>
    <row r="29" spans="1:47" s="2" customFormat="1">
      <c r="A29" s="2" t="s">
        <v>134</v>
      </c>
      <c r="B29" s="2">
        <v>1</v>
      </c>
      <c r="C29" s="2">
        <v>1</v>
      </c>
      <c r="D29" s="2">
        <v>0</v>
      </c>
      <c r="E29" s="2">
        <v>0</v>
      </c>
      <c r="F29" s="2">
        <v>0</v>
      </c>
      <c r="G29" s="2">
        <v>1</v>
      </c>
      <c r="H29" s="2">
        <v>1</v>
      </c>
      <c r="I29" s="2">
        <v>0</v>
      </c>
      <c r="J29" s="2">
        <v>0</v>
      </c>
      <c r="K29" s="2">
        <v>0</v>
      </c>
      <c r="L29" s="2">
        <v>1</v>
      </c>
      <c r="M29" s="2">
        <v>1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1</v>
      </c>
      <c r="X29" s="2">
        <v>0</v>
      </c>
      <c r="Y29" s="2">
        <v>0.78041000000000005</v>
      </c>
      <c r="Z29" s="2">
        <v>0.78041000000000005</v>
      </c>
      <c r="AA29" s="2">
        <v>7.4999999999999997E-3</v>
      </c>
      <c r="AB29" s="2">
        <v>4.3582000000000003E-2</v>
      </c>
      <c r="AC29" s="2">
        <v>0</v>
      </c>
      <c r="AD29" s="2">
        <v>0.36215000000000003</v>
      </c>
      <c r="AE29" s="2">
        <v>0.38369999999999999</v>
      </c>
      <c r="AF29" s="2">
        <v>3.8913000000000003E-2</v>
      </c>
      <c r="AG29" s="2">
        <v>2.5389999999999999E-2</v>
      </c>
      <c r="AH29" s="2">
        <v>-0.30545</v>
      </c>
      <c r="AI29" s="2">
        <v>0.1114</v>
      </c>
      <c r="AJ29" s="2">
        <v>0.1114</v>
      </c>
      <c r="AK29" s="2">
        <v>-4.2928999999999997E-3</v>
      </c>
      <c r="AL29" s="2">
        <v>7.4999999999999997E-3</v>
      </c>
      <c r="AM29" s="2">
        <v>-1.2851E-2</v>
      </c>
      <c r="AN29" s="2">
        <v>-2.3552999999999998E-3</v>
      </c>
      <c r="AO29" s="2">
        <v>4.3582000000000003E-2</v>
      </c>
      <c r="AP29" s="2">
        <v>0.36215000000000003</v>
      </c>
      <c r="AQ29" s="2">
        <v>0.38369999999999999</v>
      </c>
      <c r="AR29" s="2">
        <v>3.8913000000000003E-2</v>
      </c>
      <c r="AS29" s="2">
        <v>2.5389999999999999E-2</v>
      </c>
      <c r="AT29" s="2">
        <v>-0.12017</v>
      </c>
      <c r="AU29" s="2">
        <v>-2.562E-2</v>
      </c>
    </row>
    <row r="30" spans="1:47">
      <c r="A30" t="s">
        <v>135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0</v>
      </c>
      <c r="J30">
        <v>1</v>
      </c>
      <c r="K30">
        <v>0</v>
      </c>
      <c r="L30">
        <v>0</v>
      </c>
      <c r="M30">
        <v>1</v>
      </c>
      <c r="N30">
        <v>0</v>
      </c>
      <c r="O30">
        <v>1</v>
      </c>
      <c r="P30">
        <v>0</v>
      </c>
      <c r="Q30">
        <v>1</v>
      </c>
      <c r="R30">
        <v>0</v>
      </c>
      <c r="S30">
        <v>1</v>
      </c>
      <c r="T30">
        <v>1</v>
      </c>
      <c r="U30">
        <v>0</v>
      </c>
      <c r="V30">
        <v>0</v>
      </c>
      <c r="W30">
        <v>1</v>
      </c>
      <c r="X30">
        <v>0</v>
      </c>
      <c r="Y30">
        <v>0.21177000000000001</v>
      </c>
      <c r="Z30">
        <v>0.21177000000000001</v>
      </c>
      <c r="AA30">
        <v>0.10541</v>
      </c>
      <c r="AB30">
        <v>0.10555</v>
      </c>
      <c r="AC30">
        <v>0.1348</v>
      </c>
      <c r="AD30">
        <v>0.62624000000000002</v>
      </c>
      <c r="AE30">
        <v>0.38816000000000001</v>
      </c>
      <c r="AF30">
        <v>-4.8748E-2</v>
      </c>
      <c r="AG30">
        <v>0.20641000000000001</v>
      </c>
      <c r="AH30">
        <v>-3.6946E-2</v>
      </c>
      <c r="AI30">
        <v>-1.7253999999999999E-2</v>
      </c>
      <c r="AJ30">
        <v>0.34827000000000002</v>
      </c>
      <c r="AK30">
        <v>9.2024999999999996E-2</v>
      </c>
      <c r="AL30">
        <v>-0.12043</v>
      </c>
      <c r="AM30">
        <v>-7.8010999999999997E-2</v>
      </c>
      <c r="AN30">
        <v>-0.14374000000000001</v>
      </c>
      <c r="AO30">
        <v>0.10555</v>
      </c>
      <c r="AP30">
        <v>-0.21317</v>
      </c>
      <c r="AQ30">
        <v>-0.15809000000000001</v>
      </c>
      <c r="AR30">
        <v>-4.8748E-2</v>
      </c>
      <c r="AS30">
        <v>0.20641000000000001</v>
      </c>
      <c r="AT30">
        <v>-0.14554</v>
      </c>
      <c r="AU30">
        <v>0.11888</v>
      </c>
    </row>
    <row r="31" spans="1:47">
      <c r="A31" t="s">
        <v>136</v>
      </c>
      <c r="B31">
        <v>1</v>
      </c>
      <c r="C31">
        <v>1</v>
      </c>
      <c r="D31">
        <v>0</v>
      </c>
      <c r="E31">
        <v>0</v>
      </c>
      <c r="F31">
        <v>0</v>
      </c>
      <c r="G31">
        <v>1</v>
      </c>
      <c r="H31">
        <v>1</v>
      </c>
      <c r="I31">
        <v>1</v>
      </c>
      <c r="J31">
        <v>1</v>
      </c>
      <c r="K31">
        <v>0</v>
      </c>
      <c r="L31">
        <v>1</v>
      </c>
      <c r="M31">
        <v>1</v>
      </c>
      <c r="N31">
        <v>1</v>
      </c>
      <c r="O31">
        <v>0</v>
      </c>
      <c r="P31">
        <v>1</v>
      </c>
      <c r="Q31">
        <v>0</v>
      </c>
      <c r="R31">
        <v>1</v>
      </c>
      <c r="S31">
        <v>1</v>
      </c>
      <c r="T31">
        <v>0</v>
      </c>
      <c r="U31">
        <v>0</v>
      </c>
      <c r="V31">
        <v>0</v>
      </c>
      <c r="W31">
        <v>1</v>
      </c>
      <c r="X31">
        <v>1</v>
      </c>
      <c r="Y31">
        <v>0.11491999999999999</v>
      </c>
      <c r="Z31">
        <v>0.42230000000000001</v>
      </c>
      <c r="AA31">
        <v>9.987E-2</v>
      </c>
      <c r="AB31">
        <v>-0.14026</v>
      </c>
      <c r="AC31">
        <v>-0.15029000000000001</v>
      </c>
      <c r="AD31">
        <v>0.78400999999999998</v>
      </c>
      <c r="AE31">
        <v>0.12712000000000001</v>
      </c>
      <c r="AF31">
        <v>0.84631999999999996</v>
      </c>
      <c r="AG31">
        <v>0.16385</v>
      </c>
      <c r="AH31">
        <v>-0.1837</v>
      </c>
      <c r="AI31">
        <v>0.26404</v>
      </c>
      <c r="AJ31">
        <v>0.26404</v>
      </c>
      <c r="AK31">
        <v>-0.13419</v>
      </c>
      <c r="AL31">
        <v>9.987E-2</v>
      </c>
      <c r="AM31">
        <v>-0.15656</v>
      </c>
      <c r="AN31">
        <v>8.2043000000000005E-2</v>
      </c>
      <c r="AO31">
        <v>-0.14026</v>
      </c>
      <c r="AP31">
        <v>-0.17297000000000001</v>
      </c>
      <c r="AQ31">
        <v>-1.0921999999999999E-2</v>
      </c>
      <c r="AR31">
        <v>-9.7100000000000006E-2</v>
      </c>
      <c r="AS31">
        <v>0.16385</v>
      </c>
      <c r="AT31">
        <v>-0.22095999999999999</v>
      </c>
      <c r="AU31">
        <v>-0.22145000000000001</v>
      </c>
    </row>
    <row r="32" spans="1:47">
      <c r="A32" t="s">
        <v>137</v>
      </c>
      <c r="B32">
        <v>1</v>
      </c>
      <c r="C32">
        <v>0</v>
      </c>
      <c r="D32">
        <v>1</v>
      </c>
      <c r="E32">
        <v>1</v>
      </c>
      <c r="F32">
        <v>1</v>
      </c>
      <c r="G32">
        <v>1</v>
      </c>
      <c r="H32">
        <v>0</v>
      </c>
      <c r="I32">
        <v>0</v>
      </c>
      <c r="J32">
        <v>0</v>
      </c>
      <c r="K32">
        <v>0</v>
      </c>
      <c r="L32">
        <v>1</v>
      </c>
      <c r="M32">
        <v>1</v>
      </c>
      <c r="N32">
        <v>0</v>
      </c>
      <c r="O32">
        <v>1</v>
      </c>
      <c r="P32">
        <v>1</v>
      </c>
      <c r="Q32">
        <v>1</v>
      </c>
      <c r="R32">
        <v>0</v>
      </c>
      <c r="S32">
        <v>1</v>
      </c>
      <c r="T32">
        <v>1</v>
      </c>
      <c r="U32">
        <v>1</v>
      </c>
      <c r="V32">
        <v>1</v>
      </c>
      <c r="W32">
        <v>1</v>
      </c>
      <c r="X32">
        <v>1</v>
      </c>
      <c r="Y32">
        <v>0.84850000000000003</v>
      </c>
      <c r="Z32">
        <v>8.0567E-3</v>
      </c>
      <c r="AA32">
        <v>0.46417000000000003</v>
      </c>
      <c r="AB32">
        <v>0.54171000000000002</v>
      </c>
      <c r="AC32">
        <v>0.10002</v>
      </c>
      <c r="AD32">
        <v>0.25074000000000002</v>
      </c>
      <c r="AE32">
        <v>-4.3331000000000001E-2</v>
      </c>
      <c r="AF32">
        <v>-9.7017000000000002E-4</v>
      </c>
      <c r="AG32">
        <v>-8.9434E-2</v>
      </c>
      <c r="AH32">
        <v>-9.9209000000000006E-2</v>
      </c>
      <c r="AI32">
        <v>0.31032999999999999</v>
      </c>
      <c r="AJ32">
        <v>0.31032999999999999</v>
      </c>
      <c r="AK32">
        <v>5.5372999999999999E-2</v>
      </c>
      <c r="AL32">
        <v>-0.19386999999999999</v>
      </c>
      <c r="AM32">
        <v>-0.23105000000000001</v>
      </c>
      <c r="AN32">
        <v>-0.13289999999999999</v>
      </c>
      <c r="AO32">
        <v>9.7665000000000002E-2</v>
      </c>
      <c r="AP32">
        <v>-0.21726000000000001</v>
      </c>
      <c r="AQ32">
        <v>-0.32484000000000002</v>
      </c>
      <c r="AR32">
        <v>-0.20286000000000001</v>
      </c>
      <c r="AS32">
        <v>-0.38817000000000002</v>
      </c>
      <c r="AT32">
        <v>-0.17524999999999999</v>
      </c>
      <c r="AU32">
        <v>-0.26347999999999999</v>
      </c>
    </row>
    <row r="33" spans="1:47">
      <c r="A33" t="s">
        <v>138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2</v>
      </c>
      <c r="M33">
        <v>2</v>
      </c>
      <c r="N33">
        <v>0</v>
      </c>
      <c r="O33">
        <v>0</v>
      </c>
      <c r="P33">
        <v>1</v>
      </c>
      <c r="Q33">
        <v>0</v>
      </c>
      <c r="R33">
        <v>1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9.8997000000000002E-2</v>
      </c>
      <c r="Z33">
        <v>0.79393999999999998</v>
      </c>
      <c r="AA33">
        <v>-1.1473000000000001E-2</v>
      </c>
      <c r="AB33">
        <v>-0.32449</v>
      </c>
      <c r="AC33">
        <v>6.9326999999999995E-4</v>
      </c>
      <c r="AD33">
        <v>1.2237E-2</v>
      </c>
      <c r="AE33">
        <v>1.2688E-2</v>
      </c>
      <c r="AF33">
        <v>2.0804999999999999E-3</v>
      </c>
      <c r="AG33">
        <v>0</v>
      </c>
      <c r="AH33">
        <v>1.0982E-2</v>
      </c>
      <c r="AI33">
        <v>2.0981999999999998</v>
      </c>
      <c r="AJ33">
        <v>1.0729</v>
      </c>
      <c r="AK33">
        <v>-2.3552999999999998E-3</v>
      </c>
      <c r="AL33">
        <v>-1.1473000000000001E-2</v>
      </c>
      <c r="AM33">
        <v>-0.35236000000000001</v>
      </c>
      <c r="AN33">
        <v>4.4410999999999999E-3</v>
      </c>
      <c r="AO33">
        <v>-0.32449</v>
      </c>
      <c r="AP33">
        <v>1.2237E-2</v>
      </c>
      <c r="AQ33">
        <v>-4.7530999999999997E-2</v>
      </c>
      <c r="AR33">
        <v>2.0804999999999999E-3</v>
      </c>
      <c r="AS33">
        <v>0</v>
      </c>
      <c r="AT33">
        <v>-7.4677999999999994E-2</v>
      </c>
      <c r="AU33">
        <v>-2.1784000000000001E-2</v>
      </c>
    </row>
    <row r="34" spans="1:47">
      <c r="A34" t="s">
        <v>139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1</v>
      </c>
      <c r="L34">
        <v>0</v>
      </c>
      <c r="M34">
        <v>0</v>
      </c>
      <c r="N34">
        <v>0</v>
      </c>
      <c r="O34">
        <v>1</v>
      </c>
      <c r="P34">
        <v>0</v>
      </c>
      <c r="Q34">
        <v>0</v>
      </c>
      <c r="R34">
        <v>1</v>
      </c>
      <c r="S34">
        <v>0</v>
      </c>
      <c r="T34">
        <v>0</v>
      </c>
      <c r="U34">
        <v>1</v>
      </c>
      <c r="V34">
        <v>1</v>
      </c>
      <c r="W34">
        <v>0</v>
      </c>
      <c r="X34">
        <v>0</v>
      </c>
      <c r="Y34">
        <v>8.3197999999999994E-2</v>
      </c>
      <c r="Z34">
        <v>5.5458999999999999E-4</v>
      </c>
      <c r="AA34">
        <v>-5.3991999999999998E-3</v>
      </c>
      <c r="AB34">
        <v>-0.13936000000000001</v>
      </c>
      <c r="AC34">
        <v>-0.20236999999999999</v>
      </c>
      <c r="AD34">
        <v>2.1884000000000001E-2</v>
      </c>
      <c r="AE34">
        <v>-3.8713999999999998E-2</v>
      </c>
      <c r="AF34">
        <v>-0.14038999999999999</v>
      </c>
      <c r="AG34">
        <v>-0.18748000000000001</v>
      </c>
      <c r="AH34">
        <v>0.1661</v>
      </c>
      <c r="AI34">
        <v>5.2810000000000003E-2</v>
      </c>
      <c r="AJ34">
        <v>5.2810000000000003E-2</v>
      </c>
      <c r="AK34">
        <v>0</v>
      </c>
      <c r="AL34">
        <v>-0.19511999999999999</v>
      </c>
      <c r="AM34">
        <v>-9.4046000000000008E-3</v>
      </c>
      <c r="AN34">
        <v>2.7497000000000001E-2</v>
      </c>
      <c r="AO34">
        <v>-0.13936000000000001</v>
      </c>
      <c r="AP34">
        <v>2.1884000000000001E-2</v>
      </c>
      <c r="AQ34">
        <v>-3.8713999999999998E-2</v>
      </c>
      <c r="AR34">
        <v>-0.22087999999999999</v>
      </c>
      <c r="AS34">
        <v>-0.18748000000000001</v>
      </c>
      <c r="AT34">
        <v>-4.9829999999999999E-2</v>
      </c>
      <c r="AU34">
        <v>8.4743000000000006E-3</v>
      </c>
    </row>
    <row r="35" spans="1:47">
      <c r="A35" t="s">
        <v>140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1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-1.3862E-4</v>
      </c>
      <c r="Z35">
        <v>-1.3862E-4</v>
      </c>
      <c r="AA35">
        <v>-1.7666000000000001E-2</v>
      </c>
      <c r="AB35">
        <v>6.9326999999999995E-4</v>
      </c>
      <c r="AC35">
        <v>-1.0645999999999999E-2</v>
      </c>
      <c r="AD35">
        <v>7.9302999999999998E-2</v>
      </c>
      <c r="AE35">
        <v>-3.9529000000000002E-2</v>
      </c>
      <c r="AF35">
        <v>1.9362999999999998E-2</v>
      </c>
      <c r="AG35">
        <v>1.0146000000000001E-2</v>
      </c>
      <c r="AH35">
        <v>2.2724999999999999E-2</v>
      </c>
      <c r="AI35">
        <v>8.6233000000000004E-2</v>
      </c>
      <c r="AJ35">
        <v>8.6233000000000004E-2</v>
      </c>
      <c r="AK35">
        <v>2.4968999999999998E-3</v>
      </c>
      <c r="AL35">
        <v>-1.7666000000000001E-2</v>
      </c>
      <c r="AM35">
        <v>-3.7218000000000001E-2</v>
      </c>
      <c r="AN35">
        <v>8.3195000000000003E-4</v>
      </c>
      <c r="AO35">
        <v>-0.13005</v>
      </c>
      <c r="AP35">
        <v>-5.1316000000000001E-2</v>
      </c>
      <c r="AQ35">
        <v>-3.9529000000000002E-2</v>
      </c>
      <c r="AR35">
        <v>-3.7218000000000001E-2</v>
      </c>
      <c r="AS35">
        <v>1.0146000000000001E-2</v>
      </c>
      <c r="AT35">
        <v>-6.5050000000000004E-3</v>
      </c>
      <c r="AU35">
        <v>-9.3667E-2</v>
      </c>
    </row>
    <row r="36" spans="1:47">
      <c r="A36" t="s">
        <v>141</v>
      </c>
      <c r="B36">
        <v>0</v>
      </c>
      <c r="C36">
        <v>0</v>
      </c>
      <c r="D36">
        <v>1</v>
      </c>
      <c r="E36">
        <v>0</v>
      </c>
      <c r="F36">
        <v>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</v>
      </c>
      <c r="S36">
        <v>1</v>
      </c>
      <c r="T36">
        <v>0</v>
      </c>
      <c r="U36">
        <v>0</v>
      </c>
      <c r="V36">
        <v>0</v>
      </c>
      <c r="W36">
        <v>0</v>
      </c>
      <c r="X36">
        <v>0</v>
      </c>
      <c r="Y36">
        <v>8.2621E-2</v>
      </c>
      <c r="Z36">
        <v>8.2621E-2</v>
      </c>
      <c r="AA36">
        <v>0.22484000000000001</v>
      </c>
      <c r="AB36">
        <v>1.1539000000000001E-2</v>
      </c>
      <c r="AC36">
        <v>0.19497</v>
      </c>
      <c r="AD36">
        <v>9.7064000000000004E-4</v>
      </c>
      <c r="AE36">
        <v>-6.2495000000000002E-2</v>
      </c>
      <c r="AF36">
        <v>-3.3269E-2</v>
      </c>
      <c r="AG36">
        <v>9.0311999999999996E-3</v>
      </c>
      <c r="AH36">
        <v>-1.7802999999999999E-2</v>
      </c>
      <c r="AI36">
        <v>2.3144999999999999E-2</v>
      </c>
      <c r="AJ36">
        <v>2.3144999999999999E-2</v>
      </c>
      <c r="AK36">
        <v>1.447E-2</v>
      </c>
      <c r="AL36">
        <v>-8.5457000000000005E-2</v>
      </c>
      <c r="AM36">
        <v>-8.3199999999999996E-2</v>
      </c>
      <c r="AN36">
        <v>-9.7363000000000005E-2</v>
      </c>
      <c r="AO36">
        <v>-0.10367999999999999</v>
      </c>
      <c r="AP36">
        <v>-0.12953000000000001</v>
      </c>
      <c r="AQ36">
        <v>-3.3404999999999997E-2</v>
      </c>
      <c r="AR36">
        <v>-3.3269E-2</v>
      </c>
      <c r="AS36">
        <v>9.0311999999999996E-3</v>
      </c>
      <c r="AT36">
        <v>6.8044000000000004E-3</v>
      </c>
      <c r="AU36">
        <v>-2.6304000000000001E-2</v>
      </c>
    </row>
    <row r="37" spans="1:47">
      <c r="A37" t="s">
        <v>142</v>
      </c>
      <c r="B37">
        <v>0</v>
      </c>
      <c r="C37">
        <v>0</v>
      </c>
      <c r="D37">
        <v>1</v>
      </c>
      <c r="E37">
        <v>0</v>
      </c>
      <c r="F37">
        <v>1</v>
      </c>
      <c r="G37">
        <v>0</v>
      </c>
      <c r="H37">
        <v>0</v>
      </c>
      <c r="I37">
        <v>1</v>
      </c>
      <c r="J37">
        <v>2</v>
      </c>
      <c r="K37">
        <v>0</v>
      </c>
      <c r="L37">
        <v>0</v>
      </c>
      <c r="M37">
        <v>0</v>
      </c>
      <c r="N37">
        <v>0</v>
      </c>
      <c r="O37">
        <v>1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</v>
      </c>
      <c r="X37">
        <v>0</v>
      </c>
      <c r="Y37">
        <v>9.0013999999999997E-2</v>
      </c>
      <c r="Z37">
        <v>9.0013999999999997E-2</v>
      </c>
      <c r="AA37">
        <v>0.22423999999999999</v>
      </c>
      <c r="AB37">
        <v>3.9028000000000001E-3</v>
      </c>
      <c r="AC37">
        <v>0.18920999999999999</v>
      </c>
      <c r="AD37">
        <v>-1.9022000000000001E-2</v>
      </c>
      <c r="AE37">
        <v>-2.6013000000000001E-2</v>
      </c>
      <c r="AF37">
        <v>0.2298</v>
      </c>
      <c r="AG37">
        <v>1.2825</v>
      </c>
      <c r="AH37">
        <v>-0.30990000000000001</v>
      </c>
      <c r="AI37">
        <v>-0.13016</v>
      </c>
      <c r="AJ37">
        <v>-0.13016</v>
      </c>
      <c r="AK37">
        <v>2.3723999999999999E-2</v>
      </c>
      <c r="AL37">
        <v>-0.33582000000000001</v>
      </c>
      <c r="AM37">
        <v>-9.2197000000000001E-2</v>
      </c>
      <c r="AN37">
        <v>-1.6274E-2</v>
      </c>
      <c r="AO37">
        <v>3.9028000000000001E-3</v>
      </c>
      <c r="AP37">
        <v>0</v>
      </c>
      <c r="AQ37">
        <v>-2.6013000000000001E-2</v>
      </c>
      <c r="AR37">
        <v>0.2298</v>
      </c>
      <c r="AS37">
        <v>1.2825</v>
      </c>
      <c r="AT37">
        <v>-0.43169000000000002</v>
      </c>
      <c r="AU37">
        <v>-8.1452E-3</v>
      </c>
    </row>
    <row r="38" spans="1:47">
      <c r="A38" t="s">
        <v>143</v>
      </c>
      <c r="B38">
        <v>1</v>
      </c>
      <c r="C38">
        <v>0</v>
      </c>
      <c r="D38">
        <v>1</v>
      </c>
      <c r="E38">
        <v>1</v>
      </c>
      <c r="F38">
        <v>0</v>
      </c>
      <c r="G38">
        <v>0</v>
      </c>
      <c r="H38">
        <v>1</v>
      </c>
      <c r="I38">
        <v>0</v>
      </c>
      <c r="J38">
        <v>0</v>
      </c>
      <c r="K38">
        <v>1</v>
      </c>
      <c r="L38">
        <v>1</v>
      </c>
      <c r="M38">
        <v>1</v>
      </c>
      <c r="N38">
        <v>0</v>
      </c>
      <c r="O38">
        <v>0</v>
      </c>
      <c r="P38">
        <v>0</v>
      </c>
      <c r="Q38">
        <v>0</v>
      </c>
      <c r="R38">
        <v>0</v>
      </c>
      <c r="S38">
        <v>1</v>
      </c>
      <c r="T38">
        <v>0</v>
      </c>
      <c r="U38">
        <v>1</v>
      </c>
      <c r="V38">
        <v>0</v>
      </c>
      <c r="W38">
        <v>1</v>
      </c>
      <c r="X38">
        <v>0</v>
      </c>
      <c r="Y38">
        <v>0.46894999999999998</v>
      </c>
      <c r="Z38">
        <v>9.8415000000000002E-2</v>
      </c>
      <c r="AA38">
        <v>0.33232</v>
      </c>
      <c r="AB38">
        <v>0.17468</v>
      </c>
      <c r="AC38">
        <v>1.0423999999999999E-2</v>
      </c>
      <c r="AD38">
        <v>4.8972000000000002E-2</v>
      </c>
      <c r="AE38">
        <v>0.19714000000000001</v>
      </c>
      <c r="AF38">
        <v>7.3690000000000005E-2</v>
      </c>
      <c r="AG38">
        <v>6.0079E-2</v>
      </c>
      <c r="AH38">
        <v>0.18192</v>
      </c>
      <c r="AI38">
        <v>0.24870999999999999</v>
      </c>
      <c r="AJ38">
        <v>0.24870999999999999</v>
      </c>
      <c r="AK38">
        <v>4.4714999999999998E-2</v>
      </c>
      <c r="AL38">
        <v>-6.3166E-2</v>
      </c>
      <c r="AM38">
        <v>-6.4777000000000001E-2</v>
      </c>
      <c r="AN38">
        <v>-8.6517999999999998E-2</v>
      </c>
      <c r="AO38">
        <v>-6.1286E-2</v>
      </c>
      <c r="AP38">
        <v>-0.13768</v>
      </c>
      <c r="AQ38">
        <v>9.3910999999999994E-2</v>
      </c>
      <c r="AR38">
        <v>-0.11704000000000001</v>
      </c>
      <c r="AS38">
        <v>6.0079E-2</v>
      </c>
      <c r="AT38">
        <v>-0.16420999999999999</v>
      </c>
      <c r="AU38">
        <v>-9.7363000000000005E-2</v>
      </c>
    </row>
    <row r="39" spans="1:47" s="2" customFormat="1">
      <c r="A39" s="2" t="s">
        <v>144</v>
      </c>
      <c r="B39" s="2">
        <v>1</v>
      </c>
      <c r="C39" s="2">
        <v>1</v>
      </c>
      <c r="D39" s="2">
        <v>0</v>
      </c>
      <c r="E39" s="2">
        <v>0</v>
      </c>
      <c r="F39" s="2">
        <v>0</v>
      </c>
      <c r="G39" s="2">
        <v>1</v>
      </c>
      <c r="H39" s="2">
        <v>1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0.50492000000000004</v>
      </c>
      <c r="Z39" s="2">
        <v>0.50492000000000004</v>
      </c>
      <c r="AA39" s="2">
        <v>-1.3862E-4</v>
      </c>
      <c r="AB39" s="2">
        <v>-8.3067000000000002E-2</v>
      </c>
      <c r="AC39" s="2">
        <v>8.3350999999999998E-3</v>
      </c>
      <c r="AD39" s="2">
        <v>0.22391</v>
      </c>
      <c r="AE39" s="2">
        <v>0.22051999999999999</v>
      </c>
      <c r="AF39" s="2">
        <v>5.8309E-3</v>
      </c>
      <c r="AG39" s="2">
        <v>2.9133000000000002E-3</v>
      </c>
      <c r="AH39" s="2">
        <v>-0.24021000000000001</v>
      </c>
      <c r="AI39" s="2">
        <v>-1.9399E-3</v>
      </c>
      <c r="AJ39" s="2">
        <v>-1.9399E-3</v>
      </c>
      <c r="AK39" s="2">
        <v>0</v>
      </c>
      <c r="AL39" s="2">
        <v>-1.3862E-4</v>
      </c>
      <c r="AM39" s="2">
        <v>3.1909999999999998E-3</v>
      </c>
      <c r="AN39" s="2">
        <v>5.5458999999999999E-4</v>
      </c>
      <c r="AO39" s="2">
        <v>-8.3067000000000002E-2</v>
      </c>
      <c r="AP39" s="2">
        <v>0.22391</v>
      </c>
      <c r="AQ39" s="2">
        <v>0.22051999999999999</v>
      </c>
      <c r="AR39" s="2">
        <v>5.8309E-3</v>
      </c>
      <c r="AS39" s="2">
        <v>2.9133000000000002E-3</v>
      </c>
      <c r="AT39" s="2">
        <v>-2.1647E-2</v>
      </c>
      <c r="AU39" s="2">
        <v>-1.1887E-2</v>
      </c>
    </row>
    <row r="40" spans="1:47" s="2" customFormat="1">
      <c r="A40" s="2" t="s">
        <v>145</v>
      </c>
      <c r="B40" s="2">
        <v>1</v>
      </c>
      <c r="C40" s="2">
        <v>1</v>
      </c>
      <c r="D40" s="2">
        <v>0</v>
      </c>
      <c r="E40" s="2">
        <v>0</v>
      </c>
      <c r="F40" s="2">
        <v>0</v>
      </c>
      <c r="G40" s="2">
        <v>1</v>
      </c>
      <c r="H40" s="2">
        <v>0</v>
      </c>
      <c r="I40" s="2">
        <v>2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1</v>
      </c>
      <c r="T40" s="2">
        <v>0</v>
      </c>
      <c r="U40" s="2">
        <v>1</v>
      </c>
      <c r="V40" s="2">
        <v>0</v>
      </c>
      <c r="W40" s="2">
        <v>0</v>
      </c>
      <c r="X40" s="2">
        <v>0</v>
      </c>
      <c r="Y40" s="2">
        <v>0.55779000000000001</v>
      </c>
      <c r="Z40" s="2">
        <v>0.55779000000000001</v>
      </c>
      <c r="AA40" s="2">
        <v>-2.2332000000000001E-2</v>
      </c>
      <c r="AB40" s="2">
        <v>1.2655E-2</v>
      </c>
      <c r="AC40" s="2">
        <v>2.7497000000000001E-2</v>
      </c>
      <c r="AD40" s="2">
        <v>0.13317000000000001</v>
      </c>
      <c r="AE40" s="2">
        <v>-2.1373E-2</v>
      </c>
      <c r="AF40" s="2">
        <v>1.2038</v>
      </c>
      <c r="AG40" s="2">
        <v>-1.1611E-2</v>
      </c>
      <c r="AH40" s="2">
        <v>-0.27344000000000002</v>
      </c>
      <c r="AI40" s="2">
        <v>3.7464999999999998E-3</v>
      </c>
      <c r="AJ40" s="2">
        <v>3.7464999999999998E-3</v>
      </c>
      <c r="AK40" s="2">
        <v>0</v>
      </c>
      <c r="AL40" s="2">
        <v>-2.2332000000000001E-2</v>
      </c>
      <c r="AM40" s="2">
        <v>1.1261E-2</v>
      </c>
      <c r="AN40" s="2">
        <v>7.0825999999999997E-3</v>
      </c>
      <c r="AO40" s="2">
        <v>-6.9599999999999995E-2</v>
      </c>
      <c r="AP40" s="2">
        <v>-0.24667</v>
      </c>
      <c r="AQ40" s="2">
        <v>-2.1373E-2</v>
      </c>
      <c r="AR40" s="2">
        <v>-0.38929000000000002</v>
      </c>
      <c r="AS40" s="2">
        <v>-1.1611E-2</v>
      </c>
      <c r="AT40" s="2">
        <v>-5.1450999999999997E-2</v>
      </c>
      <c r="AU40" s="2">
        <v>-9.1286000000000006E-3</v>
      </c>
    </row>
    <row r="41" spans="1:47" s="2" customFormat="1">
      <c r="A41" s="2" t="s">
        <v>146</v>
      </c>
      <c r="B41" s="2">
        <v>1</v>
      </c>
      <c r="C41" s="2">
        <v>1</v>
      </c>
      <c r="D41" s="2">
        <v>0</v>
      </c>
      <c r="E41" s="2">
        <v>0</v>
      </c>
      <c r="F41" s="2">
        <v>0</v>
      </c>
      <c r="G41" s="2">
        <v>2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1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0.59943999999999997</v>
      </c>
      <c r="Z41" s="2">
        <v>0.59943999999999997</v>
      </c>
      <c r="AA41" s="2">
        <v>2.6513999999999999E-2</v>
      </c>
      <c r="AB41" s="2">
        <v>-6.3667999999999997E-3</v>
      </c>
      <c r="AC41" s="2">
        <v>0</v>
      </c>
      <c r="AD41" s="2">
        <v>0.96206000000000003</v>
      </c>
      <c r="AE41" s="2">
        <v>8.7527999999999998E-3</v>
      </c>
      <c r="AF41" s="2">
        <v>4.4148E-2</v>
      </c>
      <c r="AG41" s="2">
        <v>4.9966000000000003E-2</v>
      </c>
      <c r="AH41" s="2">
        <v>-0.14815</v>
      </c>
      <c r="AI41" s="2">
        <v>6.7517999999999995E-2</v>
      </c>
      <c r="AJ41" s="2">
        <v>6.7517999999999995E-2</v>
      </c>
      <c r="AK41" s="2">
        <v>-4.9558999999999999E-2</v>
      </c>
      <c r="AL41" s="2">
        <v>2.6513999999999999E-2</v>
      </c>
      <c r="AM41" s="2">
        <v>9.3098E-3</v>
      </c>
      <c r="AN41" s="2">
        <v>-9.7017000000000002E-4</v>
      </c>
      <c r="AO41" s="2">
        <v>-6.3667999999999997E-3</v>
      </c>
      <c r="AP41" s="2">
        <v>-0.11691</v>
      </c>
      <c r="AQ41" s="2">
        <v>8.7527999999999998E-3</v>
      </c>
      <c r="AR41" s="2">
        <v>4.4148E-2</v>
      </c>
      <c r="AS41" s="2">
        <v>4.9966000000000003E-2</v>
      </c>
      <c r="AT41" s="2">
        <v>-6.6921999999999995E-2</v>
      </c>
      <c r="AU41" s="2">
        <v>-1.7115999999999999E-2</v>
      </c>
    </row>
    <row r="42" spans="1:47" s="2" customFormat="1">
      <c r="A42" s="2" t="s">
        <v>147</v>
      </c>
      <c r="B42" s="2">
        <v>0</v>
      </c>
      <c r="C42" s="2">
        <v>1</v>
      </c>
      <c r="D42" s="2">
        <v>0</v>
      </c>
      <c r="E42" s="2">
        <v>0</v>
      </c>
      <c r="F42" s="2">
        <v>0</v>
      </c>
      <c r="G42" s="2">
        <v>1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1</v>
      </c>
      <c r="O42" s="2">
        <v>0</v>
      </c>
      <c r="P42" s="2">
        <v>0</v>
      </c>
      <c r="Q42" s="2">
        <v>0</v>
      </c>
      <c r="R42" s="2">
        <v>0</v>
      </c>
      <c r="S42" s="2">
        <v>1</v>
      </c>
      <c r="T42" s="2">
        <v>0</v>
      </c>
      <c r="U42" s="2">
        <v>0</v>
      </c>
      <c r="V42" s="2">
        <v>1</v>
      </c>
      <c r="W42" s="2">
        <v>0</v>
      </c>
      <c r="X42" s="2">
        <v>0</v>
      </c>
      <c r="Y42" s="2">
        <v>-2.9857000000000002E-2</v>
      </c>
      <c r="Z42" s="2">
        <v>0.27457999999999999</v>
      </c>
      <c r="AA42" s="2">
        <v>4.1593000000000001E-4</v>
      </c>
      <c r="AB42" s="2">
        <v>-1.4916E-2</v>
      </c>
      <c r="AC42" s="2">
        <v>-3.1859000000000002E-3</v>
      </c>
      <c r="AD42" s="2">
        <v>0.26938000000000001</v>
      </c>
      <c r="AE42" s="2">
        <v>-2.9091E-3</v>
      </c>
      <c r="AF42" s="2">
        <v>9.4491000000000002E-3</v>
      </c>
      <c r="AG42" s="2">
        <v>-0.23704</v>
      </c>
      <c r="AH42" s="2">
        <v>-0.24825</v>
      </c>
      <c r="AI42" s="2">
        <v>1.9082999999999999E-2</v>
      </c>
      <c r="AJ42" s="2">
        <v>1.9082999999999999E-2</v>
      </c>
      <c r="AK42" s="2">
        <v>-0.21379000000000001</v>
      </c>
      <c r="AL42" s="2">
        <v>4.1593000000000001E-4</v>
      </c>
      <c r="AM42" s="2">
        <v>0</v>
      </c>
      <c r="AN42" s="2">
        <v>-2.2168000000000001E-3</v>
      </c>
      <c r="AO42" s="2">
        <v>-1.4916E-2</v>
      </c>
      <c r="AP42" s="2">
        <v>-0.23557</v>
      </c>
      <c r="AQ42" s="2">
        <v>-2.9091E-3</v>
      </c>
      <c r="AR42" s="2">
        <v>9.4491000000000002E-3</v>
      </c>
      <c r="AS42" s="2">
        <v>-0.23704</v>
      </c>
      <c r="AT42" s="2">
        <v>-1.2473E-3</v>
      </c>
      <c r="AU42" s="2">
        <v>-1.0370000000000001E-2</v>
      </c>
    </row>
    <row r="43" spans="1:47">
      <c r="A43" t="s">
        <v>0</v>
      </c>
      <c r="B43">
        <v>0</v>
      </c>
      <c r="C43">
        <v>1</v>
      </c>
      <c r="D43">
        <v>0</v>
      </c>
      <c r="E43">
        <v>0</v>
      </c>
      <c r="F43">
        <v>1</v>
      </c>
      <c r="G43">
        <v>1</v>
      </c>
      <c r="H43">
        <v>0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1</v>
      </c>
      <c r="T43">
        <v>0</v>
      </c>
      <c r="U43">
        <v>0</v>
      </c>
      <c r="V43">
        <v>0</v>
      </c>
      <c r="W43">
        <v>1</v>
      </c>
      <c r="X43">
        <v>0</v>
      </c>
      <c r="Y43">
        <v>9.2605000000000007E-2</v>
      </c>
      <c r="Z43">
        <v>0.37569999999999998</v>
      </c>
      <c r="AA43">
        <v>0</v>
      </c>
      <c r="AB43">
        <v>-4.5227999999999997E-2</v>
      </c>
      <c r="AC43">
        <v>0.22792000000000001</v>
      </c>
      <c r="AD43">
        <v>0.41227999999999998</v>
      </c>
      <c r="AE43">
        <v>5.5515000000000002E-2</v>
      </c>
      <c r="AF43">
        <v>0.37594</v>
      </c>
      <c r="AG43">
        <v>-4.8748E-2</v>
      </c>
      <c r="AH43">
        <v>-7.6277999999999999E-2</v>
      </c>
      <c r="AI43">
        <v>1.1261E-2</v>
      </c>
      <c r="AJ43">
        <v>1.1261E-2</v>
      </c>
      <c r="AK43">
        <v>-9.2080999999999996E-2</v>
      </c>
      <c r="AL43">
        <v>0</v>
      </c>
      <c r="AM43">
        <v>-9.9736000000000005E-2</v>
      </c>
      <c r="AN43">
        <v>-7.3876999999999998E-2</v>
      </c>
      <c r="AO43">
        <v>-4.5227999999999997E-2</v>
      </c>
      <c r="AP43">
        <v>-0.16052</v>
      </c>
      <c r="AQ43">
        <v>5.5515000000000002E-2</v>
      </c>
      <c r="AR43">
        <v>3.2563000000000002E-2</v>
      </c>
      <c r="AS43">
        <v>-4.8748E-2</v>
      </c>
      <c r="AT43">
        <v>-0.21997</v>
      </c>
      <c r="AU43">
        <v>0.1419</v>
      </c>
    </row>
    <row r="44" spans="1:47">
      <c r="A44" t="s">
        <v>1</v>
      </c>
      <c r="B44">
        <v>1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1</v>
      </c>
      <c r="M44">
        <v>1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v>0</v>
      </c>
      <c r="V44">
        <v>0</v>
      </c>
      <c r="W44">
        <v>1</v>
      </c>
      <c r="X44">
        <v>0</v>
      </c>
      <c r="Y44">
        <v>0.14726</v>
      </c>
      <c r="Z44">
        <v>0.14726</v>
      </c>
      <c r="AA44">
        <v>3.0522000000000001E-3</v>
      </c>
      <c r="AB44">
        <v>-1.2161999999999999E-2</v>
      </c>
      <c r="AC44">
        <v>6.2481000000000004E-3</v>
      </c>
      <c r="AD44">
        <v>1.1679E-2</v>
      </c>
      <c r="AE44">
        <v>-1.3814999999999999E-2</v>
      </c>
      <c r="AF44">
        <v>2.6935000000000001E-2</v>
      </c>
      <c r="AG44">
        <v>1.5308E-2</v>
      </c>
      <c r="AH44">
        <v>-4.0162000000000002E-3</v>
      </c>
      <c r="AI44">
        <v>0.17000999999999999</v>
      </c>
      <c r="AJ44">
        <v>0.17000999999999999</v>
      </c>
      <c r="AK44">
        <v>-1.2576E-2</v>
      </c>
      <c r="AL44">
        <v>-7.0135000000000003E-2</v>
      </c>
      <c r="AM44">
        <v>-1.5054E-2</v>
      </c>
      <c r="AN44">
        <v>1.4330000000000001E-2</v>
      </c>
      <c r="AO44">
        <v>-1.2161999999999999E-2</v>
      </c>
      <c r="AP44">
        <v>-0.10644000000000001</v>
      </c>
      <c r="AQ44">
        <v>-1.3814999999999999E-2</v>
      </c>
      <c r="AR44">
        <v>-8.1338999999999995E-2</v>
      </c>
      <c r="AS44">
        <v>1.5308E-2</v>
      </c>
      <c r="AT44">
        <v>-0.13147</v>
      </c>
      <c r="AU44">
        <v>-3.1496000000000003E-2</v>
      </c>
    </row>
    <row r="45" spans="1:47">
      <c r="A45" t="s">
        <v>2</v>
      </c>
      <c r="B45">
        <v>1</v>
      </c>
      <c r="C45">
        <v>1</v>
      </c>
      <c r="D45">
        <v>1</v>
      </c>
      <c r="E45">
        <v>0</v>
      </c>
      <c r="F45">
        <v>0</v>
      </c>
      <c r="G45">
        <v>1</v>
      </c>
      <c r="H45">
        <v>1</v>
      </c>
      <c r="I45">
        <v>0</v>
      </c>
      <c r="J45">
        <v>0</v>
      </c>
      <c r="K45">
        <v>0</v>
      </c>
      <c r="L45">
        <v>1</v>
      </c>
      <c r="M45">
        <v>1</v>
      </c>
      <c r="N45">
        <v>0</v>
      </c>
      <c r="O45">
        <v>1</v>
      </c>
      <c r="P45">
        <v>0</v>
      </c>
      <c r="Q45">
        <v>0</v>
      </c>
      <c r="R45">
        <v>1</v>
      </c>
      <c r="S45">
        <v>1</v>
      </c>
      <c r="T45">
        <v>0</v>
      </c>
      <c r="U45">
        <v>1</v>
      </c>
      <c r="V45">
        <v>0</v>
      </c>
      <c r="W45">
        <v>1</v>
      </c>
      <c r="X45">
        <v>1</v>
      </c>
      <c r="Y45">
        <v>0.44816</v>
      </c>
      <c r="Z45">
        <v>0.44816</v>
      </c>
      <c r="AA45">
        <v>0.21360999999999999</v>
      </c>
      <c r="AB45">
        <v>-0.19223999999999999</v>
      </c>
      <c r="AC45">
        <v>-2.8901E-2</v>
      </c>
      <c r="AD45">
        <v>0.16175</v>
      </c>
      <c r="AE45">
        <v>0.29150999999999999</v>
      </c>
      <c r="AF45">
        <v>8.7527999999999998E-3</v>
      </c>
      <c r="AG45">
        <v>1.7544000000000001E-2</v>
      </c>
      <c r="AH45">
        <v>-0.13807</v>
      </c>
      <c r="AI45">
        <v>0.23394999999999999</v>
      </c>
      <c r="AJ45">
        <v>0.23394999999999999</v>
      </c>
      <c r="AK45">
        <v>0</v>
      </c>
      <c r="AL45">
        <v>-0.16103000000000001</v>
      </c>
      <c r="AM45">
        <v>-3.8306E-2</v>
      </c>
      <c r="AN45">
        <v>-1.9399E-3</v>
      </c>
      <c r="AO45">
        <v>-0.19223999999999999</v>
      </c>
      <c r="AP45">
        <v>-0.14387</v>
      </c>
      <c r="AQ45">
        <v>1.6005999999999999E-2</v>
      </c>
      <c r="AR45">
        <v>-0.1595</v>
      </c>
      <c r="AS45">
        <v>1.7544000000000001E-2</v>
      </c>
      <c r="AT45">
        <v>-0.27798</v>
      </c>
      <c r="AU45">
        <v>-0.20174</v>
      </c>
    </row>
    <row r="46" spans="1:47">
      <c r="A46" t="s">
        <v>3</v>
      </c>
      <c r="B46">
        <v>0</v>
      </c>
      <c r="C46">
        <v>0</v>
      </c>
      <c r="D46">
        <v>1</v>
      </c>
      <c r="E46">
        <v>1</v>
      </c>
      <c r="F46">
        <v>0</v>
      </c>
      <c r="G46">
        <v>1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0</v>
      </c>
      <c r="S46">
        <v>1</v>
      </c>
      <c r="T46">
        <v>0</v>
      </c>
      <c r="U46">
        <v>0</v>
      </c>
      <c r="V46">
        <v>0</v>
      </c>
      <c r="W46">
        <v>1</v>
      </c>
      <c r="X46">
        <v>0</v>
      </c>
      <c r="Y46">
        <v>-2.2606000000000001E-2</v>
      </c>
      <c r="Z46">
        <v>-2.2606000000000001E-2</v>
      </c>
      <c r="AA46">
        <v>0.14954999999999999</v>
      </c>
      <c r="AB46">
        <v>0.10439</v>
      </c>
      <c r="AC46">
        <v>8.3197999999999994E-2</v>
      </c>
      <c r="AD46">
        <v>0.34486</v>
      </c>
      <c r="AE46">
        <v>-3.7081999999999997E-2</v>
      </c>
      <c r="AF46">
        <v>6.1365000000000003E-2</v>
      </c>
      <c r="AG46">
        <v>3.5242000000000002E-2</v>
      </c>
      <c r="AH46">
        <v>-0.11939</v>
      </c>
      <c r="AI46">
        <v>-2.6166999999999999E-2</v>
      </c>
      <c r="AJ46">
        <v>-2.6166999999999999E-2</v>
      </c>
      <c r="AK46">
        <v>0</v>
      </c>
      <c r="AL46">
        <v>-8.8109000000000007E-2</v>
      </c>
      <c r="AM46">
        <v>2.2304000000000001E-2</v>
      </c>
      <c r="AN46">
        <v>-0.23153000000000001</v>
      </c>
      <c r="AO46">
        <v>0.10439</v>
      </c>
      <c r="AP46">
        <v>-0.24326</v>
      </c>
      <c r="AQ46">
        <v>-3.7081999999999997E-2</v>
      </c>
      <c r="AR46">
        <v>5.4091E-2</v>
      </c>
      <c r="AS46">
        <v>3.5242000000000002E-2</v>
      </c>
      <c r="AT46">
        <v>-0.28715000000000002</v>
      </c>
      <c r="AU46">
        <v>-6.5050000000000004E-3</v>
      </c>
    </row>
    <row r="47" spans="1:47" s="2" customFormat="1">
      <c r="A47" s="2" t="s">
        <v>4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1</v>
      </c>
      <c r="H47" s="2">
        <v>0</v>
      </c>
      <c r="I47" s="2">
        <v>1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1</v>
      </c>
      <c r="P47" s="2">
        <v>0</v>
      </c>
      <c r="Q47" s="2">
        <v>0</v>
      </c>
      <c r="R47" s="2">
        <v>1</v>
      </c>
      <c r="S47" s="2">
        <v>1</v>
      </c>
      <c r="T47" s="2">
        <v>0</v>
      </c>
      <c r="U47" s="2">
        <v>1</v>
      </c>
      <c r="V47" s="2">
        <v>1</v>
      </c>
      <c r="W47" s="2">
        <v>1</v>
      </c>
      <c r="X47" s="2">
        <v>0</v>
      </c>
      <c r="Y47" s="2">
        <v>4.5990999999999997E-2</v>
      </c>
      <c r="Z47" s="2">
        <v>4.5990999999999997E-2</v>
      </c>
      <c r="AA47" s="2">
        <v>-1.409E-2</v>
      </c>
      <c r="AB47" s="2">
        <v>-0.14102999999999999</v>
      </c>
      <c r="AC47" s="2">
        <v>3.1014E-2</v>
      </c>
      <c r="AD47" s="2">
        <v>0.22622999999999999</v>
      </c>
      <c r="AE47" s="2">
        <v>-6.1286E-2</v>
      </c>
      <c r="AF47" s="2">
        <v>0.11067</v>
      </c>
      <c r="AG47" s="2">
        <v>-0.10552</v>
      </c>
      <c r="AH47" s="2">
        <v>-0.11548</v>
      </c>
      <c r="AI47" s="2">
        <v>6.7947999999999995E-2</v>
      </c>
      <c r="AJ47" s="2">
        <v>6.7947999999999995E-2</v>
      </c>
      <c r="AK47" s="2">
        <v>0</v>
      </c>
      <c r="AL47" s="2">
        <v>-0.20621999999999999</v>
      </c>
      <c r="AM47" s="2">
        <v>2.2164E-2</v>
      </c>
      <c r="AN47" s="2">
        <v>2.1042999999999999E-2</v>
      </c>
      <c r="AO47" s="2">
        <v>-0.14102999999999999</v>
      </c>
      <c r="AP47" s="2">
        <v>-0.17563000000000001</v>
      </c>
      <c r="AQ47" s="2">
        <v>-6.1286E-2</v>
      </c>
      <c r="AR47" s="2">
        <v>-0.21687999999999999</v>
      </c>
      <c r="AS47" s="2">
        <v>-0.10552</v>
      </c>
      <c r="AT47" s="2">
        <v>-0.29957</v>
      </c>
      <c r="AU47" s="2">
        <v>-2.1784000000000001E-2</v>
      </c>
    </row>
    <row r="48" spans="1:47">
      <c r="A48" t="s">
        <v>5</v>
      </c>
      <c r="B48">
        <v>1</v>
      </c>
      <c r="C48">
        <v>1</v>
      </c>
      <c r="D48">
        <v>1</v>
      </c>
      <c r="E48">
        <v>0</v>
      </c>
      <c r="F48">
        <v>0</v>
      </c>
      <c r="G48">
        <v>1</v>
      </c>
      <c r="H48">
        <v>0</v>
      </c>
      <c r="I48">
        <v>0</v>
      </c>
      <c r="J48">
        <v>0</v>
      </c>
      <c r="K48">
        <v>0</v>
      </c>
      <c r="L48">
        <v>2</v>
      </c>
      <c r="M48">
        <v>0</v>
      </c>
      <c r="N48">
        <v>0</v>
      </c>
      <c r="O48">
        <v>1</v>
      </c>
      <c r="P48">
        <v>0</v>
      </c>
      <c r="Q48">
        <v>0</v>
      </c>
      <c r="R48">
        <v>1</v>
      </c>
      <c r="S48">
        <v>0</v>
      </c>
      <c r="T48">
        <v>0</v>
      </c>
      <c r="U48">
        <v>0</v>
      </c>
      <c r="V48">
        <v>0</v>
      </c>
      <c r="W48">
        <v>1</v>
      </c>
      <c r="X48">
        <v>0</v>
      </c>
      <c r="Y48">
        <v>0.11902</v>
      </c>
      <c r="Z48">
        <v>0.11902</v>
      </c>
      <c r="AA48">
        <v>0.10002</v>
      </c>
      <c r="AB48">
        <v>-0.2429</v>
      </c>
      <c r="AC48">
        <v>1.3862999999999999E-4</v>
      </c>
      <c r="AD48">
        <v>0.15129000000000001</v>
      </c>
      <c r="AE48">
        <v>5.8508999999999999E-2</v>
      </c>
      <c r="AF48">
        <v>6.2080000000000003E-2</v>
      </c>
      <c r="AG48">
        <v>4.0184999999999998E-2</v>
      </c>
      <c r="AH48">
        <v>8.6666000000000007E-2</v>
      </c>
      <c r="AI48">
        <v>1.0819000000000001</v>
      </c>
      <c r="AJ48">
        <v>-5.2125999999999999E-2</v>
      </c>
      <c r="AK48">
        <v>-8.1604999999999997E-2</v>
      </c>
      <c r="AL48">
        <v>-0.24314</v>
      </c>
      <c r="AM48">
        <v>-1.6154000000000002E-2</v>
      </c>
      <c r="AN48">
        <v>2.3286000000000001E-2</v>
      </c>
      <c r="AO48">
        <v>-0.27833999999999998</v>
      </c>
      <c r="AP48">
        <v>0.15129000000000001</v>
      </c>
      <c r="AQ48">
        <v>-2.7397999999999999E-2</v>
      </c>
      <c r="AR48">
        <v>6.2080000000000003E-2</v>
      </c>
      <c r="AS48">
        <v>4.0184999999999998E-2</v>
      </c>
      <c r="AT48">
        <v>-0.10408000000000001</v>
      </c>
      <c r="AU48">
        <v>-2.6030000000000001E-2</v>
      </c>
    </row>
    <row r="49" spans="1:47">
      <c r="A49" t="s">
        <v>6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0</v>
      </c>
      <c r="J49">
        <v>1</v>
      </c>
      <c r="K49">
        <v>0</v>
      </c>
      <c r="L49">
        <v>0</v>
      </c>
      <c r="M49">
        <v>0</v>
      </c>
      <c r="N49">
        <v>0</v>
      </c>
      <c r="O49">
        <v>1</v>
      </c>
      <c r="P49">
        <v>1</v>
      </c>
      <c r="Q49">
        <v>1</v>
      </c>
      <c r="R49">
        <v>0</v>
      </c>
      <c r="S49">
        <v>1</v>
      </c>
      <c r="T49">
        <v>0</v>
      </c>
      <c r="U49">
        <v>0</v>
      </c>
      <c r="V49">
        <v>0</v>
      </c>
      <c r="W49">
        <v>1</v>
      </c>
      <c r="X49">
        <v>1</v>
      </c>
      <c r="Y49">
        <v>0.57665999999999995</v>
      </c>
      <c r="Z49">
        <v>0.57665999999999995</v>
      </c>
      <c r="AA49">
        <v>0.49325000000000002</v>
      </c>
      <c r="AB49">
        <v>0.36657000000000001</v>
      </c>
      <c r="AC49">
        <v>0.39428999999999997</v>
      </c>
      <c r="AD49">
        <v>0.64817999999999998</v>
      </c>
      <c r="AE49">
        <v>0.82764000000000004</v>
      </c>
      <c r="AF49">
        <v>-3.8779000000000001E-3</v>
      </c>
      <c r="AG49">
        <v>0.47700999999999999</v>
      </c>
      <c r="AH49">
        <v>9.1590000000000005E-2</v>
      </c>
      <c r="AI49">
        <v>-9.5383999999999997E-2</v>
      </c>
      <c r="AJ49">
        <v>-9.5383999999999997E-2</v>
      </c>
      <c r="AK49">
        <v>7.8870999999999997E-2</v>
      </c>
      <c r="AL49">
        <v>-0.24812000000000001</v>
      </c>
      <c r="AM49">
        <v>-0.16217000000000001</v>
      </c>
      <c r="AN49">
        <v>-0.15859999999999999</v>
      </c>
      <c r="AO49">
        <v>0.36657000000000001</v>
      </c>
      <c r="AP49">
        <v>-0.16281000000000001</v>
      </c>
      <c r="AQ49">
        <v>0.15651000000000001</v>
      </c>
      <c r="AR49">
        <v>-3.8779000000000001E-3</v>
      </c>
      <c r="AS49">
        <v>0.47700999999999999</v>
      </c>
      <c r="AT49">
        <v>-0.17548</v>
      </c>
      <c r="AU49">
        <v>-0.27810000000000001</v>
      </c>
    </row>
    <row r="50" spans="1:47">
      <c r="A50" t="s">
        <v>7</v>
      </c>
      <c r="B50">
        <v>1</v>
      </c>
      <c r="C50">
        <v>1</v>
      </c>
      <c r="D50">
        <v>1</v>
      </c>
      <c r="E50">
        <v>1</v>
      </c>
      <c r="F50">
        <v>1</v>
      </c>
      <c r="G50">
        <v>1</v>
      </c>
      <c r="H50">
        <v>1</v>
      </c>
      <c r="I50">
        <v>0</v>
      </c>
      <c r="J50">
        <v>1</v>
      </c>
      <c r="K50">
        <v>1</v>
      </c>
      <c r="L50">
        <v>0</v>
      </c>
      <c r="M50">
        <v>1</v>
      </c>
      <c r="N50">
        <v>0</v>
      </c>
      <c r="O50">
        <v>1</v>
      </c>
      <c r="P50">
        <v>1</v>
      </c>
      <c r="Q50">
        <v>1</v>
      </c>
      <c r="R50">
        <v>0</v>
      </c>
      <c r="S50">
        <v>1</v>
      </c>
      <c r="T50">
        <v>1</v>
      </c>
      <c r="U50">
        <v>1</v>
      </c>
      <c r="V50">
        <v>0</v>
      </c>
      <c r="W50">
        <v>1</v>
      </c>
      <c r="X50">
        <v>1</v>
      </c>
      <c r="Y50">
        <v>0.79007000000000005</v>
      </c>
      <c r="Z50">
        <v>0.29898999999999998</v>
      </c>
      <c r="AA50">
        <v>0.19238</v>
      </c>
      <c r="AB50">
        <v>0.16175</v>
      </c>
      <c r="AC50">
        <v>0.24778</v>
      </c>
      <c r="AD50">
        <v>0.55195000000000005</v>
      </c>
      <c r="AE50">
        <v>0.15876999999999999</v>
      </c>
      <c r="AF50">
        <v>4.2023999999999999E-2</v>
      </c>
      <c r="AG50">
        <v>0.69689999999999996</v>
      </c>
      <c r="AH50">
        <v>0.1983</v>
      </c>
      <c r="AI50">
        <v>-0.1109</v>
      </c>
      <c r="AJ50">
        <v>0.3579</v>
      </c>
      <c r="AK50">
        <v>2.3847E-2</v>
      </c>
      <c r="AL50">
        <v>-0.18798000000000001</v>
      </c>
      <c r="AM50">
        <v>-0.21823999999999999</v>
      </c>
      <c r="AN50">
        <v>-0.19131000000000001</v>
      </c>
      <c r="AO50">
        <v>-9.6308000000000005E-2</v>
      </c>
      <c r="AP50">
        <v>-0.22552</v>
      </c>
      <c r="AQ50">
        <v>-0.18334</v>
      </c>
      <c r="AR50">
        <v>-0.30886000000000002</v>
      </c>
      <c r="AS50">
        <v>0.15203</v>
      </c>
      <c r="AT50">
        <v>-0.33051999999999998</v>
      </c>
      <c r="AU50">
        <v>-0.24909999999999999</v>
      </c>
    </row>
    <row r="51" spans="1:47">
      <c r="A51" t="s">
        <v>8</v>
      </c>
      <c r="B51">
        <v>1</v>
      </c>
      <c r="C51">
        <v>1</v>
      </c>
      <c r="D51">
        <v>0</v>
      </c>
      <c r="E51">
        <v>0</v>
      </c>
      <c r="F51">
        <v>0</v>
      </c>
      <c r="G51">
        <v>1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1</v>
      </c>
      <c r="T51">
        <v>0</v>
      </c>
      <c r="U51">
        <v>1</v>
      </c>
      <c r="V51">
        <v>0</v>
      </c>
      <c r="W51">
        <v>0</v>
      </c>
      <c r="X51">
        <v>0</v>
      </c>
      <c r="Y51">
        <v>0.62278999999999995</v>
      </c>
      <c r="Z51">
        <v>0.62278999999999995</v>
      </c>
      <c r="AA51">
        <v>-1.5741000000000002E-2</v>
      </c>
      <c r="AB51">
        <v>6.0507999999999999E-2</v>
      </c>
      <c r="AC51">
        <v>4.1593000000000001E-4</v>
      </c>
      <c r="AD51">
        <v>0.46929999999999999</v>
      </c>
      <c r="AE51">
        <v>-2.0784000000000002E-3</v>
      </c>
      <c r="AF51">
        <v>0.47787000000000002</v>
      </c>
      <c r="AG51">
        <v>8.1959000000000008E-3</v>
      </c>
      <c r="AH51">
        <v>-0.29792000000000002</v>
      </c>
      <c r="AI51">
        <v>5.7072999999999999E-2</v>
      </c>
      <c r="AJ51">
        <v>5.7072999999999999E-2</v>
      </c>
      <c r="AK51">
        <v>7.4999999999999997E-3</v>
      </c>
      <c r="AL51">
        <v>-1.5741000000000002E-2</v>
      </c>
      <c r="AM51">
        <v>1.8029999999999999E-3</v>
      </c>
      <c r="AN51">
        <v>8.3350999999999998E-3</v>
      </c>
      <c r="AO51">
        <v>6.0507999999999999E-2</v>
      </c>
      <c r="AP51">
        <v>-0.25406000000000001</v>
      </c>
      <c r="AQ51">
        <v>-2.0784000000000002E-3</v>
      </c>
      <c r="AR51">
        <v>-0.26673000000000002</v>
      </c>
      <c r="AS51">
        <v>8.1959000000000008E-3</v>
      </c>
      <c r="AT51">
        <v>-6.5045000000000006E-2</v>
      </c>
      <c r="AU51">
        <v>-9.1286000000000006E-3</v>
      </c>
    </row>
    <row r="52" spans="1:47">
      <c r="A52" t="s">
        <v>9</v>
      </c>
      <c r="B52">
        <v>1</v>
      </c>
      <c r="C52">
        <v>1</v>
      </c>
      <c r="D52">
        <v>0</v>
      </c>
      <c r="E52">
        <v>0</v>
      </c>
      <c r="F52">
        <v>1</v>
      </c>
      <c r="G52">
        <v>1</v>
      </c>
      <c r="H52">
        <v>1</v>
      </c>
      <c r="I52">
        <v>0</v>
      </c>
      <c r="J52">
        <v>0</v>
      </c>
      <c r="K52">
        <v>0</v>
      </c>
      <c r="L52">
        <v>0</v>
      </c>
      <c r="M52">
        <v>1</v>
      </c>
      <c r="N52">
        <v>0</v>
      </c>
      <c r="O52">
        <v>1</v>
      </c>
      <c r="P52">
        <v>1</v>
      </c>
      <c r="Q52">
        <v>1</v>
      </c>
      <c r="R52">
        <v>1</v>
      </c>
      <c r="S52">
        <v>1</v>
      </c>
      <c r="T52">
        <v>1</v>
      </c>
      <c r="U52">
        <v>1</v>
      </c>
      <c r="V52">
        <v>0</v>
      </c>
      <c r="W52">
        <v>1</v>
      </c>
      <c r="X52">
        <v>0</v>
      </c>
      <c r="Y52">
        <v>0.35593999999999998</v>
      </c>
      <c r="Z52">
        <v>0.67251000000000005</v>
      </c>
      <c r="AA52">
        <v>4.1458000000000002E-2</v>
      </c>
      <c r="AB52">
        <v>6.3938999999999996E-2</v>
      </c>
      <c r="AC52">
        <v>0.54488000000000003</v>
      </c>
      <c r="AD52">
        <v>0.31513999999999998</v>
      </c>
      <c r="AE52">
        <v>0.65571000000000002</v>
      </c>
      <c r="AF52">
        <v>2.7637999999999999E-2</v>
      </c>
      <c r="AG52">
        <v>8.6810999999999999E-2</v>
      </c>
      <c r="AH52">
        <v>2.8882000000000001E-3</v>
      </c>
      <c r="AI52">
        <v>3.4535999999999997E-2</v>
      </c>
      <c r="AJ52">
        <v>0.26357000000000003</v>
      </c>
      <c r="AK52">
        <v>1.9223000000000001E-2</v>
      </c>
      <c r="AL52">
        <v>-0.26275999999999999</v>
      </c>
      <c r="AM52">
        <v>-0.26240000000000002</v>
      </c>
      <c r="AN52">
        <v>-0.23230999999999999</v>
      </c>
      <c r="AO52">
        <v>-0.23802000000000001</v>
      </c>
      <c r="AP52">
        <v>-0.29071000000000002</v>
      </c>
      <c r="AQ52">
        <v>-0.30203999999999998</v>
      </c>
      <c r="AR52">
        <v>-0.33283000000000001</v>
      </c>
      <c r="AS52">
        <v>8.6810999999999999E-2</v>
      </c>
      <c r="AT52">
        <v>-0.33549000000000001</v>
      </c>
      <c r="AU52">
        <v>0.36410999999999999</v>
      </c>
    </row>
    <row r="53" spans="1:47">
      <c r="A53" t="s">
        <v>10</v>
      </c>
      <c r="B53">
        <v>1</v>
      </c>
      <c r="C53">
        <v>0</v>
      </c>
      <c r="D53">
        <v>1</v>
      </c>
      <c r="E53">
        <v>1</v>
      </c>
      <c r="F53">
        <v>0</v>
      </c>
      <c r="G53">
        <v>0</v>
      </c>
      <c r="H53">
        <v>1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1</v>
      </c>
      <c r="Q53">
        <v>1</v>
      </c>
      <c r="R53">
        <v>0</v>
      </c>
      <c r="S53">
        <v>0</v>
      </c>
      <c r="T53">
        <v>0</v>
      </c>
      <c r="U53">
        <v>0</v>
      </c>
      <c r="V53">
        <v>0</v>
      </c>
      <c r="W53">
        <v>1</v>
      </c>
      <c r="X53">
        <v>1</v>
      </c>
      <c r="Y53">
        <v>0.32157000000000002</v>
      </c>
      <c r="Z53">
        <v>8.9996000000000007E-2</v>
      </c>
      <c r="AA53">
        <v>0.19999</v>
      </c>
      <c r="AB53">
        <v>0.39695000000000003</v>
      </c>
      <c r="AC53">
        <v>-9.8833000000000004E-2</v>
      </c>
      <c r="AD53">
        <v>8.9705999999999994E-2</v>
      </c>
      <c r="AE53">
        <v>0.19725000000000001</v>
      </c>
      <c r="AF53">
        <v>0.1792</v>
      </c>
      <c r="AG53">
        <v>-9.5911999999999997E-2</v>
      </c>
      <c r="AH53">
        <v>6.5226000000000006E-2</v>
      </c>
      <c r="AI53">
        <v>-1.8901999999999999E-2</v>
      </c>
      <c r="AJ53">
        <v>-1.8901999999999999E-2</v>
      </c>
      <c r="AK53">
        <v>0.13066</v>
      </c>
      <c r="AL53">
        <v>-8.5192000000000004E-2</v>
      </c>
      <c r="AM53">
        <v>-0.11521000000000001</v>
      </c>
      <c r="AN53">
        <v>-0.10605000000000001</v>
      </c>
      <c r="AO53">
        <v>0</v>
      </c>
      <c r="AP53">
        <v>-5.5094999999999998E-2</v>
      </c>
      <c r="AQ53">
        <v>-9.9209000000000006E-2</v>
      </c>
      <c r="AR53">
        <v>-8.3333000000000004E-2</v>
      </c>
      <c r="AS53">
        <v>-9.5911999999999997E-2</v>
      </c>
      <c r="AT53">
        <v>-0.17196</v>
      </c>
      <c r="AU53">
        <v>-0.11704000000000001</v>
      </c>
    </row>
    <row r="54" spans="1:47">
      <c r="A54" t="s">
        <v>11</v>
      </c>
      <c r="B54">
        <v>1</v>
      </c>
      <c r="C54">
        <v>0</v>
      </c>
      <c r="D54">
        <v>0</v>
      </c>
      <c r="E54">
        <v>0</v>
      </c>
      <c r="F54">
        <v>1</v>
      </c>
      <c r="G54">
        <v>1</v>
      </c>
      <c r="H54">
        <v>0</v>
      </c>
      <c r="I54">
        <v>1</v>
      </c>
      <c r="J54">
        <v>0</v>
      </c>
      <c r="K54">
        <v>0</v>
      </c>
      <c r="L54">
        <v>0</v>
      </c>
      <c r="M54">
        <v>0</v>
      </c>
      <c r="N54">
        <v>0</v>
      </c>
      <c r="O54">
        <v>1</v>
      </c>
      <c r="P54">
        <v>1</v>
      </c>
      <c r="Q54">
        <v>1</v>
      </c>
      <c r="R54">
        <v>0</v>
      </c>
      <c r="S54">
        <v>0</v>
      </c>
      <c r="T54">
        <v>1</v>
      </c>
      <c r="U54">
        <v>0</v>
      </c>
      <c r="V54">
        <v>1</v>
      </c>
      <c r="W54">
        <v>0</v>
      </c>
      <c r="X54">
        <v>1</v>
      </c>
      <c r="Y54">
        <v>0.30713000000000001</v>
      </c>
      <c r="Z54">
        <v>7.5823000000000002E-2</v>
      </c>
      <c r="AA54">
        <v>0</v>
      </c>
      <c r="AB54">
        <v>-4.428E-2</v>
      </c>
      <c r="AC54">
        <v>0.24342</v>
      </c>
      <c r="AD54">
        <v>0.37019000000000002</v>
      </c>
      <c r="AE54">
        <v>-3.2586999999999998E-2</v>
      </c>
      <c r="AF54">
        <v>0.33561000000000002</v>
      </c>
      <c r="AG54">
        <v>-0.23361000000000001</v>
      </c>
      <c r="AH54">
        <v>3.4395000000000002E-2</v>
      </c>
      <c r="AI54">
        <v>-0.13134999999999999</v>
      </c>
      <c r="AJ54">
        <v>9.9432999999999994E-2</v>
      </c>
      <c r="AK54">
        <v>-3.2995999999999998E-2</v>
      </c>
      <c r="AL54">
        <v>-0.30015999999999998</v>
      </c>
      <c r="AM54">
        <v>-0.22957</v>
      </c>
      <c r="AN54">
        <v>-0.23374</v>
      </c>
      <c r="AO54">
        <v>8.1754999999999994E-2</v>
      </c>
      <c r="AP54">
        <v>-3.1604E-2</v>
      </c>
      <c r="AQ54">
        <v>-0.23325000000000001</v>
      </c>
      <c r="AR54">
        <v>0.33561000000000002</v>
      </c>
      <c r="AS54">
        <v>-0.23361000000000001</v>
      </c>
      <c r="AT54">
        <v>-1.8901999999999999E-2</v>
      </c>
      <c r="AU54">
        <v>-0.34910000000000002</v>
      </c>
    </row>
    <row r="55" spans="1:47">
      <c r="A55" t="s">
        <v>12</v>
      </c>
      <c r="B55">
        <v>1</v>
      </c>
      <c r="C55">
        <v>1</v>
      </c>
      <c r="D55">
        <v>1</v>
      </c>
      <c r="E55">
        <v>1</v>
      </c>
      <c r="F55">
        <v>0</v>
      </c>
      <c r="G55">
        <v>0</v>
      </c>
      <c r="H55">
        <v>1</v>
      </c>
      <c r="I55">
        <v>0</v>
      </c>
      <c r="J55">
        <v>0</v>
      </c>
      <c r="K55">
        <v>2</v>
      </c>
      <c r="L55">
        <v>1</v>
      </c>
      <c r="M55">
        <v>0</v>
      </c>
      <c r="N55">
        <v>1</v>
      </c>
      <c r="O55">
        <v>1</v>
      </c>
      <c r="P55">
        <v>1</v>
      </c>
      <c r="Q55">
        <v>1</v>
      </c>
      <c r="R55">
        <v>0</v>
      </c>
      <c r="S55">
        <v>1</v>
      </c>
      <c r="T55">
        <v>1</v>
      </c>
      <c r="U55">
        <v>0</v>
      </c>
      <c r="V55">
        <v>0</v>
      </c>
      <c r="W55">
        <v>1</v>
      </c>
      <c r="X55">
        <v>0</v>
      </c>
      <c r="Y55">
        <v>0.53081</v>
      </c>
      <c r="Z55">
        <v>0.53081</v>
      </c>
      <c r="AA55">
        <v>0.43952000000000002</v>
      </c>
      <c r="AB55">
        <v>0.39595000000000002</v>
      </c>
      <c r="AC55">
        <v>3.6075999999999999E-3</v>
      </c>
      <c r="AD55">
        <v>-0.33213999999999999</v>
      </c>
      <c r="AE55">
        <v>0.18722</v>
      </c>
      <c r="AF55">
        <v>-5.2610000000000001E-3</v>
      </c>
      <c r="AG55">
        <v>6.4225000000000004E-2</v>
      </c>
      <c r="AH55">
        <v>2.4617</v>
      </c>
      <c r="AI55">
        <v>0.80332999999999999</v>
      </c>
      <c r="AJ55">
        <v>-3.3269E-2</v>
      </c>
      <c r="AK55">
        <v>-0.47922999999999999</v>
      </c>
      <c r="AL55">
        <v>-0.15079999999999999</v>
      </c>
      <c r="AM55">
        <v>-0.12745999999999999</v>
      </c>
      <c r="AN55">
        <v>-0.10059</v>
      </c>
      <c r="AO55">
        <v>0.39595000000000002</v>
      </c>
      <c r="AP55">
        <v>-0.14788999999999999</v>
      </c>
      <c r="AQ55">
        <v>-0.13613</v>
      </c>
      <c r="AR55">
        <v>-5.2610000000000001E-3</v>
      </c>
      <c r="AS55">
        <v>6.4225000000000004E-2</v>
      </c>
      <c r="AT55">
        <v>-0.23164999999999999</v>
      </c>
      <c r="AU55">
        <v>0.16205</v>
      </c>
    </row>
    <row r="56" spans="1:47" s="2" customFormat="1">
      <c r="A56" s="2" t="s">
        <v>13</v>
      </c>
      <c r="B56" s="2">
        <v>1</v>
      </c>
      <c r="C56" s="2">
        <v>1</v>
      </c>
      <c r="D56" s="2">
        <v>0</v>
      </c>
      <c r="E56" s="2">
        <v>0</v>
      </c>
      <c r="F56" s="2">
        <v>0</v>
      </c>
      <c r="G56" s="2">
        <v>1</v>
      </c>
      <c r="H56" s="2">
        <v>0</v>
      </c>
      <c r="I56" s="2">
        <v>0</v>
      </c>
      <c r="J56" s="2">
        <v>0</v>
      </c>
      <c r="K56" s="2">
        <v>0</v>
      </c>
      <c r="L56" s="2">
        <v>1</v>
      </c>
      <c r="M56" s="2">
        <v>1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1</v>
      </c>
      <c r="X56" s="2">
        <v>1</v>
      </c>
      <c r="Y56" s="2">
        <v>0.83196000000000003</v>
      </c>
      <c r="Z56" s="2">
        <v>0.83196000000000003</v>
      </c>
      <c r="AA56" s="2">
        <v>0</v>
      </c>
      <c r="AB56" s="2">
        <v>-7.5878000000000001E-2</v>
      </c>
      <c r="AC56" s="2">
        <v>-3.8713999999999998E-2</v>
      </c>
      <c r="AD56" s="2">
        <v>0.19359999999999999</v>
      </c>
      <c r="AE56" s="2">
        <v>-8.3160000000000005E-4</v>
      </c>
      <c r="AF56" s="2">
        <v>-8.5766000000000002E-3</v>
      </c>
      <c r="AG56" s="2">
        <v>2.9888000000000001E-2</v>
      </c>
      <c r="AH56" s="2">
        <v>-0.30534</v>
      </c>
      <c r="AI56" s="2">
        <v>0.30026000000000003</v>
      </c>
      <c r="AJ56" s="2">
        <v>0.30026000000000003</v>
      </c>
      <c r="AK56" s="2">
        <v>1.6424999999999999E-2</v>
      </c>
      <c r="AL56" s="2">
        <v>0</v>
      </c>
      <c r="AM56" s="2">
        <v>5.5529000000000004E-3</v>
      </c>
      <c r="AN56" s="2">
        <v>3.6075999999999999E-3</v>
      </c>
      <c r="AO56" s="2">
        <v>-7.5878000000000001E-2</v>
      </c>
      <c r="AP56" s="2">
        <v>0.19359999999999999</v>
      </c>
      <c r="AQ56" s="2">
        <v>-8.3160000000000005E-4</v>
      </c>
      <c r="AR56" s="2">
        <v>-8.5766000000000002E-3</v>
      </c>
      <c r="AS56" s="2">
        <v>2.9888000000000001E-2</v>
      </c>
      <c r="AT56" s="2">
        <v>-0.13289999999999999</v>
      </c>
      <c r="AU56" s="2">
        <v>-0.11495</v>
      </c>
    </row>
    <row r="57" spans="1:47" s="2" customFormat="1">
      <c r="A57" s="2" t="s">
        <v>14</v>
      </c>
      <c r="B57" s="2">
        <v>2</v>
      </c>
      <c r="C57" s="2">
        <v>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1</v>
      </c>
      <c r="M57" s="2">
        <v>0</v>
      </c>
      <c r="N57" s="2">
        <v>0</v>
      </c>
      <c r="O57" s="2">
        <v>1</v>
      </c>
      <c r="P57" s="2">
        <v>0</v>
      </c>
      <c r="Q57" s="2">
        <v>0</v>
      </c>
      <c r="R57" s="2">
        <v>1</v>
      </c>
      <c r="S57" s="2">
        <v>1</v>
      </c>
      <c r="T57" s="2">
        <v>0</v>
      </c>
      <c r="U57" s="2">
        <v>1</v>
      </c>
      <c r="V57" s="2">
        <v>0</v>
      </c>
      <c r="W57" s="2">
        <v>1</v>
      </c>
      <c r="X57" s="2">
        <v>0</v>
      </c>
      <c r="Y57" s="2">
        <v>0.96514</v>
      </c>
      <c r="Z57" s="2">
        <v>0.79588000000000003</v>
      </c>
      <c r="AA57" s="2">
        <v>9.1880000000000003E-2</v>
      </c>
      <c r="AB57" s="2">
        <v>-0.26468000000000003</v>
      </c>
      <c r="AC57" s="2">
        <v>1.2237E-2</v>
      </c>
      <c r="AD57" s="2">
        <v>4.1741E-2</v>
      </c>
      <c r="AE57" s="2">
        <v>0</v>
      </c>
      <c r="AF57" s="2">
        <v>5.0677E-2</v>
      </c>
      <c r="AG57" s="2">
        <v>-1.3953E-2</v>
      </c>
      <c r="AH57" s="2">
        <v>-0.30121999999999999</v>
      </c>
      <c r="AI57" s="2">
        <v>0.21065999999999999</v>
      </c>
      <c r="AJ57" s="2">
        <v>1.2770999999999999E-2</v>
      </c>
      <c r="AK57" s="2">
        <v>-5.4554999999999999E-2</v>
      </c>
      <c r="AL57" s="2">
        <v>-0.32146999999999998</v>
      </c>
      <c r="AM57" s="2">
        <v>-2.7397999999999999E-2</v>
      </c>
      <c r="AN57" s="2">
        <v>6.0079E-2</v>
      </c>
      <c r="AO57" s="2">
        <v>-0.26468000000000003</v>
      </c>
      <c r="AP57" s="2">
        <v>-0.33710000000000001</v>
      </c>
      <c r="AQ57" s="2">
        <v>0</v>
      </c>
      <c r="AR57" s="2">
        <v>-0.36646000000000001</v>
      </c>
      <c r="AS57" s="2">
        <v>-1.3953E-2</v>
      </c>
      <c r="AT57" s="2">
        <v>-0.39507999999999999</v>
      </c>
      <c r="AU57" s="2">
        <v>0.27173999999999998</v>
      </c>
    </row>
    <row r="58" spans="1:47" s="2" customFormat="1">
      <c r="A58" s="2" t="s">
        <v>15</v>
      </c>
      <c r="B58" s="2">
        <v>1</v>
      </c>
      <c r="C58" s="2">
        <v>1</v>
      </c>
      <c r="D58" s="2">
        <v>0</v>
      </c>
      <c r="E58" s="2">
        <v>0</v>
      </c>
      <c r="F58" s="2">
        <v>1</v>
      </c>
      <c r="G58" s="2">
        <v>0</v>
      </c>
      <c r="H58" s="2">
        <v>1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0.32834000000000002</v>
      </c>
      <c r="Z58" s="2">
        <v>0.32834000000000002</v>
      </c>
      <c r="AA58" s="2">
        <v>3.1014E-2</v>
      </c>
      <c r="AB58" s="2">
        <v>-2.9175E-2</v>
      </c>
      <c r="AC58" s="2">
        <v>0.11301</v>
      </c>
      <c r="AD58" s="2">
        <v>2.3581000000000001E-3</v>
      </c>
      <c r="AE58" s="2">
        <v>0.31513999999999998</v>
      </c>
      <c r="AF58" s="2">
        <v>5.1358999999999997E-3</v>
      </c>
      <c r="AG58" s="2">
        <v>-5.6756999999999997E-3</v>
      </c>
      <c r="AH58" s="2">
        <v>-0.21193000000000001</v>
      </c>
      <c r="AI58" s="2">
        <v>-2.9091E-3</v>
      </c>
      <c r="AJ58" s="2">
        <v>-2.9091E-3</v>
      </c>
      <c r="AK58" s="2">
        <v>0</v>
      </c>
      <c r="AL58" s="2">
        <v>3.1014E-2</v>
      </c>
      <c r="AM58" s="2">
        <v>-1.6704E-2</v>
      </c>
      <c r="AN58" s="2">
        <v>1.7824E-2</v>
      </c>
      <c r="AO58" s="2">
        <v>-2.9175E-2</v>
      </c>
      <c r="AP58" s="2">
        <v>2.3581000000000001E-3</v>
      </c>
      <c r="AQ58" s="2">
        <v>0.10258</v>
      </c>
      <c r="AR58" s="2">
        <v>5.1358999999999997E-3</v>
      </c>
      <c r="AS58" s="2">
        <v>-5.6756999999999997E-3</v>
      </c>
      <c r="AT58" s="2">
        <v>0.11638</v>
      </c>
      <c r="AU58" s="2">
        <v>-1.0645999999999999E-2</v>
      </c>
    </row>
    <row r="59" spans="1:47" s="2" customFormat="1">
      <c r="A59" s="2" t="s">
        <v>16</v>
      </c>
      <c r="B59" s="2">
        <v>1</v>
      </c>
      <c r="C59" s="2">
        <v>1</v>
      </c>
      <c r="D59" s="2">
        <v>0</v>
      </c>
      <c r="E59" s="2">
        <v>0</v>
      </c>
      <c r="F59" s="2">
        <v>1</v>
      </c>
      <c r="G59" s="2">
        <v>1</v>
      </c>
      <c r="H59" s="2">
        <v>1</v>
      </c>
      <c r="I59" s="2">
        <v>1</v>
      </c>
      <c r="J59" s="2">
        <v>0</v>
      </c>
      <c r="K59" s="2">
        <v>0</v>
      </c>
      <c r="L59" s="2">
        <v>1</v>
      </c>
      <c r="M59" s="2">
        <v>1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1</v>
      </c>
      <c r="X59" s="2">
        <v>0</v>
      </c>
      <c r="Y59" s="2">
        <v>0.76926000000000005</v>
      </c>
      <c r="Z59" s="2">
        <v>0.76926000000000005</v>
      </c>
      <c r="AA59" s="2">
        <v>-5.5444000000000001E-4</v>
      </c>
      <c r="AB59" s="2">
        <v>0</v>
      </c>
      <c r="AC59" s="2">
        <v>0.67456000000000005</v>
      </c>
      <c r="AD59" s="2">
        <v>0.37051000000000001</v>
      </c>
      <c r="AE59" s="2">
        <v>0.13924</v>
      </c>
      <c r="AF59" s="2">
        <v>0.10921</v>
      </c>
      <c r="AG59" s="2">
        <v>-3.5175999999999999E-2</v>
      </c>
      <c r="AH59" s="2">
        <v>-0.22498000000000001</v>
      </c>
      <c r="AI59" s="2">
        <v>0.14102000000000001</v>
      </c>
      <c r="AJ59" s="2">
        <v>0.14102000000000001</v>
      </c>
      <c r="AK59" s="2">
        <v>-3.8850000000000003E-2</v>
      </c>
      <c r="AL59" s="2">
        <v>-5.5444000000000001E-4</v>
      </c>
      <c r="AM59" s="2">
        <v>4.2590000000000003E-2</v>
      </c>
      <c r="AN59" s="2">
        <v>-1.6292000000000001E-2</v>
      </c>
      <c r="AO59" s="2">
        <v>0</v>
      </c>
      <c r="AP59" s="2">
        <v>0.37051000000000001</v>
      </c>
      <c r="AQ59" s="2">
        <v>0.13924</v>
      </c>
      <c r="AR59" s="2">
        <v>0.10921</v>
      </c>
      <c r="AS59" s="2">
        <v>-3.5175999999999999E-2</v>
      </c>
      <c r="AT59" s="2">
        <v>-0.12681000000000001</v>
      </c>
      <c r="AU59" s="2">
        <v>3.3298999999999998E-3</v>
      </c>
    </row>
    <row r="60" spans="1:47">
      <c r="A60" t="s">
        <v>17</v>
      </c>
      <c r="B60">
        <v>0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  <c r="M60">
        <v>1</v>
      </c>
      <c r="N60">
        <v>0</v>
      </c>
      <c r="O60">
        <v>1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1</v>
      </c>
      <c r="Y60">
        <v>1.8029999999999999E-3</v>
      </c>
      <c r="Z60">
        <v>1.8029999999999999E-3</v>
      </c>
      <c r="AA60">
        <v>0.12681999999999999</v>
      </c>
      <c r="AB60">
        <v>-5.1586E-2</v>
      </c>
      <c r="AC60">
        <v>0</v>
      </c>
      <c r="AD60">
        <v>2.7497000000000001E-2</v>
      </c>
      <c r="AE60">
        <v>-3.7218000000000001E-2</v>
      </c>
      <c r="AF60">
        <v>2.0343E-2</v>
      </c>
      <c r="AG60">
        <v>6.3795000000000004E-2</v>
      </c>
      <c r="AH60">
        <v>2.8199999999999999E-2</v>
      </c>
      <c r="AI60">
        <v>0.13214999999999999</v>
      </c>
      <c r="AJ60">
        <v>0.13214999999999999</v>
      </c>
      <c r="AK60">
        <v>-4.428E-2</v>
      </c>
      <c r="AL60">
        <v>-0.10434</v>
      </c>
      <c r="AM60">
        <v>-7.0536000000000001E-2</v>
      </c>
      <c r="AN60">
        <v>3.9195000000000001E-2</v>
      </c>
      <c r="AO60">
        <v>4.4148E-2</v>
      </c>
      <c r="AP60">
        <v>2.7497000000000001E-2</v>
      </c>
      <c r="AQ60">
        <v>-3.7218000000000001E-2</v>
      </c>
      <c r="AR60">
        <v>2.0343E-2</v>
      </c>
      <c r="AS60">
        <v>-4.8342000000000003E-2</v>
      </c>
      <c r="AT60">
        <v>-6.5850000000000006E-2</v>
      </c>
      <c r="AU60">
        <v>-0.1832</v>
      </c>
    </row>
    <row r="61" spans="1:47">
      <c r="A61" t="s">
        <v>18</v>
      </c>
      <c r="B61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</v>
      </c>
      <c r="T61">
        <v>0</v>
      </c>
      <c r="U61">
        <v>0</v>
      </c>
      <c r="V61">
        <v>0</v>
      </c>
      <c r="W61">
        <v>0</v>
      </c>
      <c r="X61">
        <v>0</v>
      </c>
      <c r="Y61">
        <v>3.3107999999999999E-2</v>
      </c>
      <c r="Z61">
        <v>-4.5381999999999999E-2</v>
      </c>
      <c r="AA61">
        <v>-9.4230000000000008E-3</v>
      </c>
      <c r="AB61">
        <v>7.986E-2</v>
      </c>
      <c r="AC61">
        <v>8.5950000000000002E-3</v>
      </c>
      <c r="AD61">
        <v>0.26229000000000002</v>
      </c>
      <c r="AE61">
        <v>-3.3423000000000001E-2</v>
      </c>
      <c r="AF61">
        <v>-7.4904000000000004E-3</v>
      </c>
      <c r="AG61">
        <v>5.2563000000000002E-3</v>
      </c>
      <c r="AH61">
        <v>-0.28140999999999999</v>
      </c>
      <c r="AI61">
        <v>4.7675000000000002E-2</v>
      </c>
      <c r="AJ61">
        <v>4.7675000000000002E-2</v>
      </c>
      <c r="AK61">
        <v>-5.6942E-3</v>
      </c>
      <c r="AL61">
        <v>-9.4230000000000008E-3</v>
      </c>
      <c r="AM61">
        <v>4.8393999999999998E-3</v>
      </c>
      <c r="AN61">
        <v>1.1381E-2</v>
      </c>
      <c r="AO61">
        <v>7.986E-2</v>
      </c>
      <c r="AP61">
        <v>-0.29899999999999999</v>
      </c>
      <c r="AQ61">
        <v>-3.3423000000000001E-2</v>
      </c>
      <c r="AR61">
        <v>-7.4904000000000004E-3</v>
      </c>
      <c r="AS61">
        <v>5.2563000000000002E-3</v>
      </c>
      <c r="AT61">
        <v>-8.4545999999999996E-2</v>
      </c>
      <c r="AU61">
        <v>-7.3523E-3</v>
      </c>
    </row>
    <row r="62" spans="1:47" s="2" customFormat="1">
      <c r="A62" s="2" t="s">
        <v>19</v>
      </c>
      <c r="B62" s="2">
        <v>1</v>
      </c>
      <c r="C62" s="2">
        <v>1</v>
      </c>
      <c r="D62" s="2">
        <v>0</v>
      </c>
      <c r="E62" s="2">
        <v>0</v>
      </c>
      <c r="F62" s="2">
        <v>0</v>
      </c>
      <c r="G62" s="2">
        <v>1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1</v>
      </c>
      <c r="S62" s="2">
        <v>1</v>
      </c>
      <c r="T62" s="2">
        <v>0</v>
      </c>
      <c r="U62" s="2">
        <v>0</v>
      </c>
      <c r="V62" s="2">
        <v>0</v>
      </c>
      <c r="W62" s="2">
        <v>1</v>
      </c>
      <c r="X62" s="2">
        <v>0</v>
      </c>
      <c r="Y62" s="2">
        <v>0.39146999999999998</v>
      </c>
      <c r="Z62" s="2">
        <v>0.39146999999999998</v>
      </c>
      <c r="AA62" s="2">
        <v>1.6985E-2</v>
      </c>
      <c r="AB62" s="2">
        <v>-5.5374999999999999E-3</v>
      </c>
      <c r="AC62" s="2">
        <v>5.6918999999999997E-3</v>
      </c>
      <c r="AD62" s="2">
        <v>0.25183</v>
      </c>
      <c r="AE62" s="2">
        <v>-3.8441999999999997E-2</v>
      </c>
      <c r="AF62" s="2">
        <v>0</v>
      </c>
      <c r="AG62" s="2">
        <v>-7.6100999999999999E-3</v>
      </c>
      <c r="AH62" s="2">
        <v>-0.16904</v>
      </c>
      <c r="AI62" s="2">
        <v>-7.1957999999999996E-3</v>
      </c>
      <c r="AJ62" s="2">
        <v>-7.1957999999999996E-3</v>
      </c>
      <c r="AK62" s="2">
        <v>1.8523000000000001E-2</v>
      </c>
      <c r="AL62" s="2">
        <v>1.6985E-2</v>
      </c>
      <c r="AM62" s="2">
        <v>2.7356999999999999E-2</v>
      </c>
      <c r="AN62" s="2">
        <v>8.3195000000000003E-4</v>
      </c>
      <c r="AO62" s="2">
        <v>-0.18973999999999999</v>
      </c>
      <c r="AP62" s="2">
        <v>-0.17499999999999999</v>
      </c>
      <c r="AQ62" s="2">
        <v>-3.8441999999999997E-2</v>
      </c>
      <c r="AR62" s="2">
        <v>0</v>
      </c>
      <c r="AS62" s="2">
        <v>-7.6100999999999999E-3</v>
      </c>
      <c r="AT62" s="2">
        <v>-0.23361000000000001</v>
      </c>
      <c r="AU62" s="2">
        <v>-8.4384999999999998E-3</v>
      </c>
    </row>
    <row r="63" spans="1:47">
      <c r="A63" t="s">
        <v>20</v>
      </c>
      <c r="B63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2.4969000000000002E-2</v>
      </c>
      <c r="Z63">
        <v>2.4969000000000002E-2</v>
      </c>
      <c r="AA63">
        <v>7.7142000000000002E-2</v>
      </c>
      <c r="AB63">
        <v>0.16025</v>
      </c>
      <c r="AC63">
        <v>2.0622999999999999E-2</v>
      </c>
      <c r="AD63">
        <v>0</v>
      </c>
      <c r="AE63">
        <v>-1.23E-2</v>
      </c>
      <c r="AF63">
        <v>8.1959000000000008E-3</v>
      </c>
      <c r="AG63">
        <v>1.8242999999999999E-2</v>
      </c>
      <c r="AH63">
        <v>-5.0099999999999999E-2</v>
      </c>
      <c r="AI63">
        <v>2.2585000000000001E-2</v>
      </c>
      <c r="AJ63">
        <v>2.2585000000000001E-2</v>
      </c>
      <c r="AK63">
        <v>1.6005999999999999E-2</v>
      </c>
      <c r="AL63">
        <v>-3.2586999999999998E-2</v>
      </c>
      <c r="AM63">
        <v>-5.5229E-2</v>
      </c>
      <c r="AN63">
        <v>-1.1087E-3</v>
      </c>
      <c r="AO63">
        <v>-1.3862E-4</v>
      </c>
      <c r="AP63">
        <v>0</v>
      </c>
      <c r="AQ63">
        <v>-1.23E-2</v>
      </c>
      <c r="AR63">
        <v>8.1959000000000008E-3</v>
      </c>
      <c r="AS63">
        <v>1.8242999999999999E-2</v>
      </c>
      <c r="AT63">
        <v>-9.6967999999999999E-2</v>
      </c>
      <c r="AU63">
        <v>-5.3071E-2</v>
      </c>
    </row>
    <row r="64" spans="1:47">
      <c r="A64" t="s">
        <v>21</v>
      </c>
      <c r="B64">
        <v>1</v>
      </c>
      <c r="C64">
        <v>0</v>
      </c>
      <c r="D64">
        <v>0</v>
      </c>
      <c r="E64">
        <v>2</v>
      </c>
      <c r="F64">
        <v>1</v>
      </c>
      <c r="G64">
        <v>1</v>
      </c>
      <c r="H64">
        <v>1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0</v>
      </c>
      <c r="Q64">
        <v>0</v>
      </c>
      <c r="R64">
        <v>0</v>
      </c>
      <c r="S64">
        <v>0</v>
      </c>
      <c r="T64">
        <v>1</v>
      </c>
      <c r="U64">
        <v>0</v>
      </c>
      <c r="V64">
        <v>0</v>
      </c>
      <c r="W64">
        <v>1</v>
      </c>
      <c r="X64">
        <v>1</v>
      </c>
      <c r="Y64">
        <v>0.52088999999999996</v>
      </c>
      <c r="Z64">
        <v>5.4546999999999998E-2</v>
      </c>
      <c r="AA64">
        <v>-2.1894E-2</v>
      </c>
      <c r="AB64">
        <v>0.96621000000000001</v>
      </c>
      <c r="AC64">
        <v>0.18833</v>
      </c>
      <c r="AD64">
        <v>0.18043999999999999</v>
      </c>
      <c r="AE64">
        <v>0.14968000000000001</v>
      </c>
      <c r="AF64">
        <v>0.1424</v>
      </c>
      <c r="AG64">
        <v>6.8264000000000005E-2</v>
      </c>
      <c r="AH64">
        <v>3.0338E-2</v>
      </c>
      <c r="AI64">
        <v>-1.5576E-2</v>
      </c>
      <c r="AJ64">
        <v>-1.5576E-2</v>
      </c>
      <c r="AK64">
        <v>-5.0342999999999999E-2</v>
      </c>
      <c r="AL64">
        <v>-0.19297</v>
      </c>
      <c r="AM64">
        <v>-8.8651999999999995E-2</v>
      </c>
      <c r="AN64">
        <v>4.1062000000000001E-2</v>
      </c>
      <c r="AO64">
        <v>0</v>
      </c>
      <c r="AP64">
        <v>-2.9694000000000002E-2</v>
      </c>
      <c r="AQ64">
        <v>-0.10234</v>
      </c>
      <c r="AR64">
        <v>5.3122999999999997E-2</v>
      </c>
      <c r="AS64">
        <v>6.8264000000000005E-2</v>
      </c>
      <c r="AT64">
        <v>-0.19384999999999999</v>
      </c>
      <c r="AU64">
        <v>-0.13933000000000001</v>
      </c>
    </row>
    <row r="65" spans="1:47">
      <c r="A65" t="s">
        <v>22</v>
      </c>
      <c r="B65">
        <v>1</v>
      </c>
      <c r="C65">
        <v>0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2</v>
      </c>
      <c r="K65">
        <v>0</v>
      </c>
      <c r="L65">
        <v>1</v>
      </c>
      <c r="M65">
        <v>1</v>
      </c>
      <c r="N65">
        <v>1</v>
      </c>
      <c r="O65">
        <v>0</v>
      </c>
      <c r="P65">
        <v>0</v>
      </c>
      <c r="Q65">
        <v>0</v>
      </c>
      <c r="R65">
        <v>1</v>
      </c>
      <c r="S65">
        <v>0</v>
      </c>
      <c r="T65">
        <v>0</v>
      </c>
      <c r="U65">
        <v>1</v>
      </c>
      <c r="V65">
        <v>0</v>
      </c>
      <c r="W65">
        <v>1</v>
      </c>
      <c r="X65">
        <v>1</v>
      </c>
      <c r="Y65">
        <v>0.13893</v>
      </c>
      <c r="Z65">
        <v>0</v>
      </c>
      <c r="AA65">
        <v>7.4836E-3</v>
      </c>
      <c r="AB65">
        <v>0.85836000000000001</v>
      </c>
      <c r="AC65">
        <v>1.2918000000000001E-2</v>
      </c>
      <c r="AD65">
        <v>-6.5211999999999996E-3</v>
      </c>
      <c r="AE65">
        <v>-7.2155999999999998E-2</v>
      </c>
      <c r="AF65">
        <v>7.2092000000000003E-2</v>
      </c>
      <c r="AG65">
        <v>1.4136</v>
      </c>
      <c r="AH65">
        <v>-0.20963999999999999</v>
      </c>
      <c r="AI65">
        <v>0.48060000000000003</v>
      </c>
      <c r="AJ65">
        <v>0.48060000000000003</v>
      </c>
      <c r="AK65">
        <v>-0.21948999999999999</v>
      </c>
      <c r="AL65">
        <v>7.4836E-3</v>
      </c>
      <c r="AM65">
        <v>-4.3215000000000001E-4</v>
      </c>
      <c r="AN65">
        <v>1.5291000000000001E-2</v>
      </c>
      <c r="AO65">
        <v>-0.16231999999999999</v>
      </c>
      <c r="AP65">
        <v>-6.5211999999999996E-3</v>
      </c>
      <c r="AQ65">
        <v>-7.2155999999999998E-2</v>
      </c>
      <c r="AR65">
        <v>-0.23863999999999999</v>
      </c>
      <c r="AS65">
        <v>3.2968999999999998E-2</v>
      </c>
      <c r="AT65">
        <v>-0.10987</v>
      </c>
      <c r="AU65">
        <v>-0.10782</v>
      </c>
    </row>
    <row r="66" spans="1:47">
      <c r="A66" t="s">
        <v>23</v>
      </c>
      <c r="B66">
        <v>1</v>
      </c>
      <c r="C66">
        <v>1</v>
      </c>
      <c r="D66">
        <v>1</v>
      </c>
      <c r="E66">
        <v>0</v>
      </c>
      <c r="F66">
        <v>0</v>
      </c>
      <c r="G66">
        <v>1</v>
      </c>
      <c r="H66">
        <v>0</v>
      </c>
      <c r="I66">
        <v>1</v>
      </c>
      <c r="J66">
        <v>0</v>
      </c>
      <c r="K66">
        <v>0</v>
      </c>
      <c r="L66">
        <v>1</v>
      </c>
      <c r="M66">
        <v>1</v>
      </c>
      <c r="N66">
        <v>0</v>
      </c>
      <c r="O66">
        <v>0</v>
      </c>
      <c r="P66">
        <v>1</v>
      </c>
      <c r="Q66">
        <v>0</v>
      </c>
      <c r="R66">
        <v>0</v>
      </c>
      <c r="S66">
        <v>1</v>
      </c>
      <c r="T66">
        <v>0</v>
      </c>
      <c r="U66">
        <v>0</v>
      </c>
      <c r="V66">
        <v>0</v>
      </c>
      <c r="W66">
        <v>1</v>
      </c>
      <c r="X66">
        <v>0</v>
      </c>
      <c r="Y66">
        <v>0.16941000000000001</v>
      </c>
      <c r="Z66">
        <v>0.16941000000000001</v>
      </c>
      <c r="AA66">
        <v>0.17452000000000001</v>
      </c>
      <c r="AB66">
        <v>-4.0209000000000002E-2</v>
      </c>
      <c r="AC66">
        <v>2.4829E-2</v>
      </c>
      <c r="AD66">
        <v>0.40327000000000002</v>
      </c>
      <c r="AE66">
        <v>-2.3552999999999998E-3</v>
      </c>
      <c r="AF66">
        <v>0.15143999999999999</v>
      </c>
      <c r="AG66">
        <v>9.6961000000000006E-2</v>
      </c>
      <c r="AH66">
        <v>-9.7494999999999998E-2</v>
      </c>
      <c r="AI66">
        <v>0.49389</v>
      </c>
      <c r="AJ66">
        <v>0.20213999999999999</v>
      </c>
      <c r="AK66">
        <v>-1.7528999999999999E-2</v>
      </c>
      <c r="AL66">
        <v>4.4006999999999998E-2</v>
      </c>
      <c r="AM66">
        <v>-0.13264000000000001</v>
      </c>
      <c r="AN66">
        <v>0.12534999999999999</v>
      </c>
      <c r="AO66">
        <v>-4.0209000000000002E-2</v>
      </c>
      <c r="AP66">
        <v>-0.18697</v>
      </c>
      <c r="AQ66">
        <v>-1.0232E-2</v>
      </c>
      <c r="AR66">
        <v>0.15143999999999999</v>
      </c>
      <c r="AS66">
        <v>9.6961000000000006E-2</v>
      </c>
      <c r="AT66">
        <v>-0.13303000000000001</v>
      </c>
      <c r="AU66">
        <v>0.13450000000000001</v>
      </c>
    </row>
    <row r="67" spans="1:47" s="2" customFormat="1">
      <c r="A67" s="2" t="s">
        <v>24</v>
      </c>
      <c r="B67" s="2">
        <v>1</v>
      </c>
      <c r="C67" s="2">
        <v>1</v>
      </c>
      <c r="D67" s="2">
        <v>0</v>
      </c>
      <c r="E67" s="2">
        <v>0</v>
      </c>
      <c r="F67" s="2">
        <v>0</v>
      </c>
      <c r="G67" s="2">
        <v>0</v>
      </c>
      <c r="H67" s="2">
        <v>1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0.64359</v>
      </c>
      <c r="Z67" s="2">
        <v>0.64359</v>
      </c>
      <c r="AA67" s="2">
        <v>-2.4938E-3</v>
      </c>
      <c r="AB67" s="2">
        <v>8.3350999999999998E-3</v>
      </c>
      <c r="AC67" s="2">
        <v>-1.4641E-2</v>
      </c>
      <c r="AD67" s="2">
        <v>2.9044E-2</v>
      </c>
      <c r="AE67" s="2">
        <v>0.24046999999999999</v>
      </c>
      <c r="AF67" s="2">
        <v>9.3098E-3</v>
      </c>
      <c r="AG67" s="2">
        <v>-1.1087E-3</v>
      </c>
      <c r="AH67" s="2">
        <v>-0.26046999999999998</v>
      </c>
      <c r="AI67" s="2">
        <v>1.0423999999999999E-2</v>
      </c>
      <c r="AJ67" s="2">
        <v>1.0423999999999999E-2</v>
      </c>
      <c r="AK67" s="2">
        <v>-4.2928999999999997E-3</v>
      </c>
      <c r="AL67" s="2">
        <v>-2.4938E-3</v>
      </c>
      <c r="AM67" s="2">
        <v>-2.9721000000000001E-2</v>
      </c>
      <c r="AN67" s="2">
        <v>8.8982000000000006E-2</v>
      </c>
      <c r="AO67" s="2">
        <v>8.3350999999999998E-3</v>
      </c>
      <c r="AP67" s="2">
        <v>2.9044E-2</v>
      </c>
      <c r="AQ67" s="2">
        <v>0.24046999999999999</v>
      </c>
      <c r="AR67" s="2">
        <v>9.3098E-3</v>
      </c>
      <c r="AS67" s="2">
        <v>-1.1087E-3</v>
      </c>
      <c r="AT67" s="2">
        <v>-3.5584999999999999E-2</v>
      </c>
      <c r="AU67" s="2">
        <v>0.19771</v>
      </c>
    </row>
    <row r="68" spans="1:47">
      <c r="A68" t="s">
        <v>25</v>
      </c>
      <c r="B68">
        <v>0</v>
      </c>
      <c r="C68">
        <v>0</v>
      </c>
      <c r="D68">
        <v>1</v>
      </c>
      <c r="E68">
        <v>1</v>
      </c>
      <c r="F68">
        <v>0</v>
      </c>
      <c r="G68">
        <v>2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1</v>
      </c>
      <c r="Q68">
        <v>0</v>
      </c>
      <c r="R68">
        <v>1</v>
      </c>
      <c r="S68">
        <v>0</v>
      </c>
      <c r="T68">
        <v>0</v>
      </c>
      <c r="U68">
        <v>0</v>
      </c>
      <c r="V68">
        <v>0</v>
      </c>
      <c r="W68">
        <v>1</v>
      </c>
      <c r="X68">
        <v>0</v>
      </c>
      <c r="Y68">
        <v>1.3492000000000001E-2</v>
      </c>
      <c r="Z68">
        <v>1.3492000000000001E-2</v>
      </c>
      <c r="AA68">
        <v>0.16911000000000001</v>
      </c>
      <c r="AB68">
        <v>0.28216000000000002</v>
      </c>
      <c r="AC68">
        <v>1.4189999999999999E-2</v>
      </c>
      <c r="AD68">
        <v>1.1266</v>
      </c>
      <c r="AE68">
        <v>-4.2923999999999997E-2</v>
      </c>
      <c r="AF68">
        <v>-5.2610000000000001E-3</v>
      </c>
      <c r="AG68">
        <v>4.4996000000000003E-3</v>
      </c>
      <c r="AH68">
        <v>9.3098E-3</v>
      </c>
      <c r="AI68">
        <v>2.3144999999999999E-2</v>
      </c>
      <c r="AJ68">
        <v>2.3144999999999999E-2</v>
      </c>
      <c r="AK68">
        <v>0</v>
      </c>
      <c r="AL68">
        <v>-0.17866000000000001</v>
      </c>
      <c r="AM68">
        <v>-0.17373</v>
      </c>
      <c r="AN68">
        <v>0.13835</v>
      </c>
      <c r="AO68">
        <v>-0.12706999999999999</v>
      </c>
      <c r="AP68">
        <v>-2.7123999999999999E-2</v>
      </c>
      <c r="AQ68">
        <v>-4.2923999999999997E-2</v>
      </c>
      <c r="AR68">
        <v>-5.2610000000000001E-3</v>
      </c>
      <c r="AS68">
        <v>4.4996000000000003E-3</v>
      </c>
      <c r="AT68">
        <v>-0.28345999999999999</v>
      </c>
      <c r="AU68">
        <v>-1.354E-2</v>
      </c>
    </row>
    <row r="69" spans="1:47">
      <c r="A69" t="s">
        <v>26</v>
      </c>
      <c r="B69">
        <v>1</v>
      </c>
      <c r="C69">
        <v>1</v>
      </c>
      <c r="D69">
        <v>0</v>
      </c>
      <c r="E69">
        <v>1</v>
      </c>
      <c r="F69">
        <v>2</v>
      </c>
      <c r="G69">
        <v>1</v>
      </c>
      <c r="H69">
        <v>0</v>
      </c>
      <c r="I69">
        <v>0</v>
      </c>
      <c r="J69">
        <v>0</v>
      </c>
      <c r="K69">
        <v>0</v>
      </c>
      <c r="L69">
        <v>1</v>
      </c>
      <c r="M69">
        <v>0</v>
      </c>
      <c r="N69">
        <v>0</v>
      </c>
      <c r="O69">
        <v>1</v>
      </c>
      <c r="P69">
        <v>1</v>
      </c>
      <c r="Q69">
        <v>1</v>
      </c>
      <c r="R69">
        <v>0</v>
      </c>
      <c r="S69">
        <v>1</v>
      </c>
      <c r="T69">
        <v>0</v>
      </c>
      <c r="U69">
        <v>1</v>
      </c>
      <c r="V69">
        <v>1</v>
      </c>
      <c r="W69">
        <v>1</v>
      </c>
      <c r="X69">
        <v>1</v>
      </c>
      <c r="Y69">
        <v>0.55796999999999997</v>
      </c>
      <c r="Z69">
        <v>0.55796999999999997</v>
      </c>
      <c r="AA69">
        <v>6.1650999999999997E-2</v>
      </c>
      <c r="AB69">
        <v>0.10395</v>
      </c>
      <c r="AC69">
        <v>1.0908</v>
      </c>
      <c r="AD69">
        <v>0.68662999999999996</v>
      </c>
      <c r="AE69">
        <v>-3.6401000000000003E-2</v>
      </c>
      <c r="AF69">
        <v>-2.2194999999999999E-2</v>
      </c>
      <c r="AG69">
        <v>-0.27965000000000001</v>
      </c>
      <c r="AH69">
        <v>-1.2851E-2</v>
      </c>
      <c r="AI69">
        <v>0.69843999999999995</v>
      </c>
      <c r="AJ69">
        <v>8.6376999999999995E-2</v>
      </c>
      <c r="AK69">
        <v>0</v>
      </c>
      <c r="AL69">
        <v>-0.27655000000000002</v>
      </c>
      <c r="AM69">
        <v>-0.27295999999999998</v>
      </c>
      <c r="AN69">
        <v>-0.24884999999999999</v>
      </c>
      <c r="AO69">
        <v>0.10395</v>
      </c>
      <c r="AP69">
        <v>-0.29792000000000002</v>
      </c>
      <c r="AQ69">
        <v>-3.6401000000000003E-2</v>
      </c>
      <c r="AR69">
        <v>-0.29898000000000002</v>
      </c>
      <c r="AS69">
        <v>-0.27965000000000001</v>
      </c>
      <c r="AT69">
        <v>-0.39463999999999999</v>
      </c>
      <c r="AU69">
        <v>-0.30024000000000001</v>
      </c>
    </row>
    <row r="70" spans="1:47">
      <c r="A70" t="s">
        <v>27</v>
      </c>
      <c r="B70">
        <v>1</v>
      </c>
      <c r="C70">
        <v>1</v>
      </c>
      <c r="D70">
        <v>0</v>
      </c>
      <c r="E70">
        <v>0</v>
      </c>
      <c r="F70">
        <v>0</v>
      </c>
      <c r="G70">
        <v>1</v>
      </c>
      <c r="H70">
        <v>1</v>
      </c>
      <c r="I70">
        <v>1</v>
      </c>
      <c r="J70">
        <v>1</v>
      </c>
      <c r="K70">
        <v>0</v>
      </c>
      <c r="L70">
        <v>1</v>
      </c>
      <c r="M70">
        <v>0</v>
      </c>
      <c r="N70">
        <v>0</v>
      </c>
      <c r="O70">
        <v>1</v>
      </c>
      <c r="P70">
        <v>1</v>
      </c>
      <c r="Q70">
        <v>0</v>
      </c>
      <c r="R70">
        <v>1</v>
      </c>
      <c r="S70">
        <v>0</v>
      </c>
      <c r="T70">
        <v>1</v>
      </c>
      <c r="U70">
        <v>1</v>
      </c>
      <c r="V70">
        <v>0</v>
      </c>
      <c r="W70">
        <v>1</v>
      </c>
      <c r="X70">
        <v>0</v>
      </c>
      <c r="Y70">
        <v>0.35637999999999997</v>
      </c>
      <c r="Z70">
        <v>0.10931</v>
      </c>
      <c r="AA70">
        <v>5.8472000000000003E-2</v>
      </c>
      <c r="AB70">
        <v>-0.14429</v>
      </c>
      <c r="AC70">
        <v>-0.19989999999999999</v>
      </c>
      <c r="AD70">
        <v>0.33816000000000002</v>
      </c>
      <c r="AE70">
        <v>0.32588</v>
      </c>
      <c r="AF70">
        <v>0.11545999999999999</v>
      </c>
      <c r="AG70">
        <v>0.81879000000000002</v>
      </c>
      <c r="AH70">
        <v>-0.15595000000000001</v>
      </c>
      <c r="AI70">
        <v>0.13697999999999999</v>
      </c>
      <c r="AJ70">
        <v>-0.12981999999999999</v>
      </c>
      <c r="AK70">
        <v>3.1399999999999997E-2</v>
      </c>
      <c r="AL70">
        <v>-0.15506</v>
      </c>
      <c r="AM70">
        <v>-0.17831</v>
      </c>
      <c r="AN70">
        <v>-6.3898999999999997E-2</v>
      </c>
      <c r="AO70">
        <v>-0.14429</v>
      </c>
      <c r="AP70">
        <v>9.1261999999999996E-2</v>
      </c>
      <c r="AQ70">
        <v>-0.20107</v>
      </c>
      <c r="AR70">
        <v>-0.14801</v>
      </c>
      <c r="AS70">
        <v>0.81879000000000002</v>
      </c>
      <c r="AT70">
        <v>-0.17806</v>
      </c>
      <c r="AU70">
        <v>3.9865999999999999E-2</v>
      </c>
    </row>
    <row r="71" spans="1:47">
      <c r="A71">
        <v>68</v>
      </c>
      <c r="B71">
        <f>SUM(B3:B70)-2</f>
        <v>46</v>
      </c>
      <c r="C71">
        <f>SUM(C3:C70)-1</f>
        <v>41</v>
      </c>
      <c r="D71">
        <f t="shared" ref="D71:X71" si="0">SUM(D3:D70)</f>
        <v>21</v>
      </c>
      <c r="E71">
        <f>SUM(E3:E70)-1</f>
        <v>16</v>
      </c>
      <c r="F71">
        <f>SUM(F3:F70)-1</f>
        <v>18</v>
      </c>
      <c r="G71">
        <f>SUM(G3:G70)-3</f>
        <v>44</v>
      </c>
      <c r="H71">
        <f t="shared" si="0"/>
        <v>23</v>
      </c>
      <c r="I71">
        <f>SUM(I3:I70)-1</f>
        <v>17</v>
      </c>
      <c r="J71">
        <f>SUM(J3:J70)-2</f>
        <v>12</v>
      </c>
      <c r="K71">
        <f>SUM(K3:K70)-1</f>
        <v>6</v>
      </c>
      <c r="L71">
        <f>SUM(L3:L70)-3</f>
        <v>24</v>
      </c>
      <c r="M71">
        <f>SUM(M3:M70)-2</f>
        <v>25</v>
      </c>
      <c r="N71">
        <f t="shared" si="0"/>
        <v>9</v>
      </c>
      <c r="O71">
        <f t="shared" si="0"/>
        <v>29</v>
      </c>
      <c r="P71">
        <f t="shared" si="0"/>
        <v>23</v>
      </c>
      <c r="Q71">
        <f t="shared" si="0"/>
        <v>16</v>
      </c>
      <c r="R71">
        <f t="shared" si="0"/>
        <v>17</v>
      </c>
      <c r="S71">
        <f t="shared" si="0"/>
        <v>35</v>
      </c>
      <c r="T71">
        <f t="shared" si="0"/>
        <v>17</v>
      </c>
      <c r="U71">
        <f t="shared" si="0"/>
        <v>23</v>
      </c>
      <c r="V71">
        <f t="shared" si="0"/>
        <v>11</v>
      </c>
      <c r="W71">
        <f t="shared" si="0"/>
        <v>43</v>
      </c>
      <c r="X71">
        <f t="shared" si="0"/>
        <v>19</v>
      </c>
    </row>
    <row r="72" spans="1:47">
      <c r="A72" t="s">
        <v>71</v>
      </c>
      <c r="B72" s="5">
        <f>B71/68</f>
        <v>0.67647058823529416</v>
      </c>
      <c r="C72" s="5">
        <f t="shared" ref="C72:X72" si="1">C71/68</f>
        <v>0.6029411764705882</v>
      </c>
      <c r="D72" s="3">
        <f t="shared" si="1"/>
        <v>0.30882352941176472</v>
      </c>
      <c r="E72" s="3">
        <f t="shared" si="1"/>
        <v>0.23529411764705882</v>
      </c>
      <c r="F72" s="3">
        <f t="shared" si="1"/>
        <v>0.26470588235294118</v>
      </c>
      <c r="G72" s="5">
        <f t="shared" si="1"/>
        <v>0.6470588235294118</v>
      </c>
      <c r="H72" s="3">
        <f t="shared" si="1"/>
        <v>0.33823529411764708</v>
      </c>
      <c r="I72" s="3">
        <f t="shared" si="1"/>
        <v>0.25</v>
      </c>
      <c r="J72" s="3">
        <f t="shared" si="1"/>
        <v>0.17647058823529413</v>
      </c>
      <c r="K72" s="3">
        <f t="shared" si="1"/>
        <v>8.8235294117647065E-2</v>
      </c>
      <c r="L72" s="3">
        <f t="shared" si="1"/>
        <v>0.35294117647058826</v>
      </c>
      <c r="M72" s="5">
        <f t="shared" si="1"/>
        <v>0.36764705882352944</v>
      </c>
      <c r="N72" s="3">
        <f t="shared" si="1"/>
        <v>0.13235294117647059</v>
      </c>
      <c r="O72" s="5">
        <f t="shared" si="1"/>
        <v>0.4264705882352941</v>
      </c>
      <c r="P72" s="3">
        <f t="shared" si="1"/>
        <v>0.33823529411764708</v>
      </c>
      <c r="Q72" s="3">
        <f t="shared" si="1"/>
        <v>0.23529411764705882</v>
      </c>
      <c r="R72" s="3">
        <f t="shared" si="1"/>
        <v>0.25</v>
      </c>
      <c r="S72" s="5">
        <f t="shared" si="1"/>
        <v>0.51470588235294112</v>
      </c>
      <c r="T72" s="3">
        <f t="shared" si="1"/>
        <v>0.25</v>
      </c>
      <c r="U72" s="3">
        <f t="shared" si="1"/>
        <v>0.33823529411764708</v>
      </c>
      <c r="V72" s="3">
        <f t="shared" si="1"/>
        <v>0.16176470588235295</v>
      </c>
      <c r="W72" s="5">
        <f t="shared" si="1"/>
        <v>0.63235294117647056</v>
      </c>
      <c r="X72" s="3">
        <f t="shared" si="1"/>
        <v>0.27941176470588236</v>
      </c>
    </row>
    <row r="74" spans="1:47">
      <c r="A74" s="1"/>
      <c r="B74" t="s">
        <v>72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>
      <selection activeCell="A8" sqref="A8:XFD8"/>
    </sheetView>
  </sheetViews>
  <sheetFormatPr baseColWidth="10" defaultColWidth="6.83203125" defaultRowHeight="15" x14ac:dyDescent="0"/>
  <cols>
    <col min="3" max="25" width="7.83203125" customWidth="1"/>
  </cols>
  <sheetData>
    <row r="1" spans="1: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45</v>
      </c>
      <c r="Q1" t="s">
        <v>46</v>
      </c>
      <c r="R1" t="s">
        <v>47</v>
      </c>
      <c r="S1" t="s">
        <v>48</v>
      </c>
      <c r="T1" t="s">
        <v>49</v>
      </c>
      <c r="U1" t="s">
        <v>50</v>
      </c>
      <c r="V1" t="s">
        <v>51</v>
      </c>
      <c r="W1" t="s">
        <v>52</v>
      </c>
      <c r="X1" t="s">
        <v>53</v>
      </c>
      <c r="Y1" t="s">
        <v>54</v>
      </c>
    </row>
    <row r="2" spans="1:25">
      <c r="A2" t="s">
        <v>29</v>
      </c>
      <c r="B2" t="s">
        <v>81</v>
      </c>
      <c r="C2" t="s">
        <v>82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K2" t="s">
        <v>90</v>
      </c>
      <c r="L2" t="s">
        <v>91</v>
      </c>
      <c r="M2" t="s">
        <v>92</v>
      </c>
      <c r="N2" t="s">
        <v>93</v>
      </c>
      <c r="O2" t="s">
        <v>94</v>
      </c>
      <c r="P2" t="s">
        <v>95</v>
      </c>
      <c r="Q2" t="s">
        <v>96</v>
      </c>
      <c r="R2" t="s">
        <v>97</v>
      </c>
      <c r="S2" t="s">
        <v>98</v>
      </c>
      <c r="T2" t="s">
        <v>99</v>
      </c>
      <c r="U2" t="s">
        <v>100</v>
      </c>
      <c r="V2" t="s">
        <v>101</v>
      </c>
      <c r="W2" t="s">
        <v>102</v>
      </c>
      <c r="X2" t="s">
        <v>103</v>
      </c>
      <c r="Y2" t="s">
        <v>104</v>
      </c>
    </row>
    <row r="3" spans="1:25">
      <c r="A3" s="2" t="s">
        <v>105</v>
      </c>
      <c r="B3" s="2" t="s">
        <v>106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1</v>
      </c>
      <c r="I3" s="2">
        <v>0</v>
      </c>
      <c r="J3" s="2">
        <v>1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1</v>
      </c>
      <c r="T3" s="2">
        <v>0</v>
      </c>
      <c r="U3" s="2">
        <v>0</v>
      </c>
      <c r="V3" s="2">
        <v>1</v>
      </c>
      <c r="W3" s="2">
        <v>0</v>
      </c>
      <c r="X3" s="2">
        <v>1</v>
      </c>
      <c r="Y3" s="2">
        <v>0</v>
      </c>
    </row>
    <row r="4" spans="1:25">
      <c r="A4" s="2" t="s">
        <v>105</v>
      </c>
      <c r="B4" s="2" t="s">
        <v>115</v>
      </c>
      <c r="C4" s="2">
        <v>1</v>
      </c>
      <c r="D4" s="2">
        <v>1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1</v>
      </c>
      <c r="N4" s="2">
        <v>1</v>
      </c>
      <c r="O4" s="2">
        <v>0</v>
      </c>
      <c r="P4" s="2">
        <v>0</v>
      </c>
      <c r="Q4" s="2">
        <v>1</v>
      </c>
      <c r="R4" s="2">
        <v>0</v>
      </c>
      <c r="S4" s="2">
        <v>0</v>
      </c>
      <c r="T4" s="2">
        <v>0</v>
      </c>
      <c r="U4" s="2">
        <v>0</v>
      </c>
      <c r="V4" s="2">
        <v>1</v>
      </c>
      <c r="W4" s="2">
        <v>0</v>
      </c>
      <c r="X4" s="2">
        <v>0</v>
      </c>
      <c r="Y4" s="2">
        <v>0</v>
      </c>
    </row>
    <row r="5" spans="1:25">
      <c r="A5" s="2" t="s">
        <v>105</v>
      </c>
      <c r="B5" s="2" t="s">
        <v>118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</row>
    <row r="6" spans="1:25">
      <c r="A6" s="2" t="s">
        <v>105</v>
      </c>
      <c r="B6" s="2" t="s">
        <v>121</v>
      </c>
      <c r="C6" s="2">
        <v>1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1</v>
      </c>
      <c r="Y6" s="2">
        <v>0</v>
      </c>
    </row>
    <row r="7" spans="1:25">
      <c r="A7" s="2" t="s">
        <v>105</v>
      </c>
      <c r="B7" s="2" t="s">
        <v>122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1</v>
      </c>
      <c r="I7" s="2">
        <v>0</v>
      </c>
      <c r="J7" s="2">
        <v>0</v>
      </c>
      <c r="K7" s="2">
        <v>0</v>
      </c>
      <c r="L7" s="2">
        <v>1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1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</row>
    <row r="8" spans="1:25">
      <c r="A8" s="2" t="s">
        <v>105</v>
      </c>
      <c r="B8" s="2" t="s">
        <v>125</v>
      </c>
      <c r="C8" s="2">
        <v>1</v>
      </c>
      <c r="D8" s="2">
        <v>1</v>
      </c>
      <c r="E8" s="2">
        <v>0</v>
      </c>
      <c r="F8" s="2">
        <v>0</v>
      </c>
      <c r="G8" s="2">
        <v>0</v>
      </c>
      <c r="H8" s="2">
        <v>1</v>
      </c>
      <c r="I8" s="2">
        <v>0</v>
      </c>
      <c r="J8" s="2">
        <v>1</v>
      </c>
      <c r="K8" s="2">
        <v>0</v>
      </c>
      <c r="L8" s="2">
        <v>0</v>
      </c>
      <c r="M8" s="2">
        <v>1</v>
      </c>
      <c r="N8" s="2">
        <v>1</v>
      </c>
      <c r="O8" s="2">
        <v>1</v>
      </c>
      <c r="P8" s="2">
        <v>0</v>
      </c>
      <c r="Q8" s="2">
        <v>0</v>
      </c>
      <c r="R8" s="2">
        <v>0</v>
      </c>
      <c r="S8" s="2">
        <v>0</v>
      </c>
      <c r="T8" s="2">
        <v>1</v>
      </c>
      <c r="U8" s="2">
        <v>0</v>
      </c>
      <c r="V8" s="2">
        <v>1</v>
      </c>
      <c r="W8" s="2">
        <v>0</v>
      </c>
      <c r="X8" s="2">
        <v>1</v>
      </c>
      <c r="Y8" s="2">
        <v>1</v>
      </c>
    </row>
    <row r="9" spans="1:25">
      <c r="A9" s="2" t="s">
        <v>105</v>
      </c>
      <c r="B9" s="2" t="s">
        <v>126</v>
      </c>
      <c r="C9" s="2">
        <v>1</v>
      </c>
      <c r="D9" s="2">
        <v>1</v>
      </c>
      <c r="E9" s="2">
        <v>1</v>
      </c>
      <c r="F9" s="2">
        <v>0</v>
      </c>
      <c r="G9" s="2">
        <v>0</v>
      </c>
      <c r="H9" s="2">
        <v>1</v>
      </c>
      <c r="I9" s="2">
        <v>1</v>
      </c>
      <c r="J9" s="2">
        <v>1</v>
      </c>
      <c r="K9" s="2">
        <v>0</v>
      </c>
      <c r="L9" s="2">
        <v>0</v>
      </c>
      <c r="M9" s="2">
        <v>0</v>
      </c>
      <c r="N9" s="2">
        <v>1</v>
      </c>
      <c r="O9" s="2">
        <v>1</v>
      </c>
      <c r="P9" s="2">
        <v>1</v>
      </c>
      <c r="Q9" s="2">
        <v>1</v>
      </c>
      <c r="R9" s="2">
        <v>0</v>
      </c>
      <c r="S9" s="2">
        <v>0</v>
      </c>
      <c r="T9" s="2">
        <v>1</v>
      </c>
      <c r="U9" s="2">
        <v>0</v>
      </c>
      <c r="V9" s="2">
        <v>0</v>
      </c>
      <c r="W9" s="2">
        <v>0</v>
      </c>
      <c r="X9" s="2">
        <v>1</v>
      </c>
      <c r="Y9" s="2">
        <v>0</v>
      </c>
    </row>
    <row r="10" spans="1:25">
      <c r="A10" s="2" t="s">
        <v>105</v>
      </c>
      <c r="B10" s="2" t="s">
        <v>128</v>
      </c>
      <c r="C10" s="2">
        <v>2</v>
      </c>
      <c r="D10" s="2">
        <v>2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</row>
    <row r="11" spans="1:25">
      <c r="A11" s="2" t="s">
        <v>105</v>
      </c>
      <c r="B11" s="2" t="s">
        <v>131</v>
      </c>
      <c r="C11" s="2">
        <v>1</v>
      </c>
      <c r="D11" s="2">
        <v>1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</row>
    <row r="12" spans="1:25">
      <c r="A12" s="2" t="s">
        <v>105</v>
      </c>
      <c r="B12" s="2" t="s">
        <v>134</v>
      </c>
      <c r="C12" s="2">
        <v>1</v>
      </c>
      <c r="D12" s="2">
        <v>1</v>
      </c>
      <c r="E12" s="2">
        <v>0</v>
      </c>
      <c r="F12" s="2">
        <v>0</v>
      </c>
      <c r="G12" s="2">
        <v>0</v>
      </c>
      <c r="H12" s="2">
        <v>1</v>
      </c>
      <c r="I12" s="2">
        <v>1</v>
      </c>
      <c r="J12" s="2">
        <v>0</v>
      </c>
      <c r="K12" s="2">
        <v>0</v>
      </c>
      <c r="L12" s="2">
        <v>0</v>
      </c>
      <c r="M12" s="2">
        <v>1</v>
      </c>
      <c r="N12" s="2">
        <v>1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1</v>
      </c>
      <c r="Y12" s="2">
        <v>0</v>
      </c>
    </row>
    <row r="13" spans="1:25">
      <c r="A13" s="2" t="s">
        <v>105</v>
      </c>
      <c r="B13" s="2" t="s">
        <v>144</v>
      </c>
      <c r="C13" s="2">
        <v>1</v>
      </c>
      <c r="D13" s="2">
        <v>1</v>
      </c>
      <c r="E13" s="2">
        <v>0</v>
      </c>
      <c r="F13" s="2">
        <v>0</v>
      </c>
      <c r="G13" s="2">
        <v>0</v>
      </c>
      <c r="H13" s="2">
        <v>1</v>
      </c>
      <c r="I13" s="2">
        <v>1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</row>
    <row r="14" spans="1:25">
      <c r="A14" s="2" t="s">
        <v>105</v>
      </c>
      <c r="B14" s="2" t="s">
        <v>145</v>
      </c>
      <c r="C14" s="2">
        <v>1</v>
      </c>
      <c r="D14" s="2">
        <v>1</v>
      </c>
      <c r="E14" s="2">
        <v>0</v>
      </c>
      <c r="F14" s="2">
        <v>0</v>
      </c>
      <c r="G14" s="2">
        <v>0</v>
      </c>
      <c r="H14" s="2">
        <v>1</v>
      </c>
      <c r="I14" s="2">
        <v>0</v>
      </c>
      <c r="J14" s="2">
        <v>2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1</v>
      </c>
      <c r="U14" s="2">
        <v>0</v>
      </c>
      <c r="V14" s="2">
        <v>1</v>
      </c>
      <c r="W14" s="2">
        <v>0</v>
      </c>
      <c r="X14" s="2">
        <v>0</v>
      </c>
      <c r="Y14" s="2">
        <v>0</v>
      </c>
    </row>
    <row r="15" spans="1:25">
      <c r="A15" s="2" t="s">
        <v>105</v>
      </c>
      <c r="B15" s="2" t="s">
        <v>146</v>
      </c>
      <c r="C15" s="2">
        <v>1</v>
      </c>
      <c r="D15" s="2">
        <v>1</v>
      </c>
      <c r="E15" s="2">
        <v>0</v>
      </c>
      <c r="F15" s="2">
        <v>0</v>
      </c>
      <c r="G15" s="2">
        <v>0</v>
      </c>
      <c r="H15" s="2">
        <v>2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>
      <c r="A16" s="2" t="s">
        <v>105</v>
      </c>
      <c r="B16" s="2" t="s">
        <v>147</v>
      </c>
      <c r="C16" s="2">
        <v>0</v>
      </c>
      <c r="D16" s="2">
        <v>1</v>
      </c>
      <c r="E16" s="2">
        <v>0</v>
      </c>
      <c r="F16" s="2">
        <v>0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1</v>
      </c>
      <c r="P16" s="2">
        <v>0</v>
      </c>
      <c r="Q16" s="2">
        <v>0</v>
      </c>
      <c r="R16" s="2">
        <v>0</v>
      </c>
      <c r="S16" s="2">
        <v>0</v>
      </c>
      <c r="T16" s="2">
        <v>1</v>
      </c>
      <c r="U16" s="2">
        <v>0</v>
      </c>
      <c r="V16" s="2">
        <v>0</v>
      </c>
      <c r="W16" s="2">
        <v>1</v>
      </c>
      <c r="X16" s="2">
        <v>0</v>
      </c>
      <c r="Y16" s="2">
        <v>0</v>
      </c>
    </row>
    <row r="17" spans="1:25">
      <c r="A17" s="2" t="s">
        <v>105</v>
      </c>
      <c r="B17" s="2" t="s">
        <v>4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v>1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1</v>
      </c>
      <c r="Q17" s="2">
        <v>0</v>
      </c>
      <c r="R17" s="2">
        <v>0</v>
      </c>
      <c r="S17" s="2">
        <v>1</v>
      </c>
      <c r="T17" s="2">
        <v>1</v>
      </c>
      <c r="U17" s="2">
        <v>0</v>
      </c>
      <c r="V17" s="2">
        <v>1</v>
      </c>
      <c r="W17" s="2">
        <v>1</v>
      </c>
      <c r="X17" s="2">
        <v>1</v>
      </c>
      <c r="Y17" s="2">
        <v>0</v>
      </c>
    </row>
    <row r="18" spans="1:25">
      <c r="A18" s="2" t="s">
        <v>105</v>
      </c>
      <c r="B18" s="2" t="s">
        <v>13</v>
      </c>
      <c r="C18" s="2">
        <v>1</v>
      </c>
      <c r="D18" s="2">
        <v>1</v>
      </c>
      <c r="E18" s="2">
        <v>0</v>
      </c>
      <c r="F18" s="2">
        <v>0</v>
      </c>
      <c r="G18" s="2">
        <v>0</v>
      </c>
      <c r="H18" s="2">
        <v>1</v>
      </c>
      <c r="I18" s="2">
        <v>0</v>
      </c>
      <c r="J18" s="2">
        <v>0</v>
      </c>
      <c r="K18" s="2">
        <v>0</v>
      </c>
      <c r="L18" s="2">
        <v>0</v>
      </c>
      <c r="M18" s="2">
        <v>1</v>
      </c>
      <c r="N18" s="2">
        <v>1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1</v>
      </c>
      <c r="Y18" s="2">
        <v>1</v>
      </c>
    </row>
    <row r="19" spans="1:25">
      <c r="A19" s="2" t="s">
        <v>105</v>
      </c>
      <c r="B19" s="2" t="s">
        <v>14</v>
      </c>
      <c r="C19" s="2">
        <v>2</v>
      </c>
      <c r="D19" s="2">
        <v>1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1</v>
      </c>
      <c r="N19" s="2">
        <v>0</v>
      </c>
      <c r="O19" s="2">
        <v>0</v>
      </c>
      <c r="P19" s="2">
        <v>1</v>
      </c>
      <c r="Q19" s="2">
        <v>0</v>
      </c>
      <c r="R19" s="2">
        <v>0</v>
      </c>
      <c r="S19" s="2">
        <v>1</v>
      </c>
      <c r="T19" s="2">
        <v>1</v>
      </c>
      <c r="U19" s="2">
        <v>0</v>
      </c>
      <c r="V19" s="2">
        <v>1</v>
      </c>
      <c r="W19" s="2">
        <v>0</v>
      </c>
      <c r="X19" s="2">
        <v>1</v>
      </c>
      <c r="Y19" s="2">
        <v>0</v>
      </c>
    </row>
    <row r="20" spans="1:25">
      <c r="A20" s="2" t="s">
        <v>105</v>
      </c>
      <c r="B20" s="2" t="s">
        <v>15</v>
      </c>
      <c r="C20" s="2">
        <v>1</v>
      </c>
      <c r="D20" s="2">
        <v>1</v>
      </c>
      <c r="E20" s="2">
        <v>0</v>
      </c>
      <c r="F20" s="2">
        <v>0</v>
      </c>
      <c r="G20" s="2">
        <v>1</v>
      </c>
      <c r="H20" s="2">
        <v>0</v>
      </c>
      <c r="I20" s="2">
        <v>1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</row>
    <row r="21" spans="1:25">
      <c r="A21" s="2" t="s">
        <v>105</v>
      </c>
      <c r="B21" s="2" t="s">
        <v>16</v>
      </c>
      <c r="C21" s="2">
        <v>1</v>
      </c>
      <c r="D21" s="2">
        <v>1</v>
      </c>
      <c r="E21" s="2">
        <v>0</v>
      </c>
      <c r="F21" s="2">
        <v>0</v>
      </c>
      <c r="G21" s="2">
        <v>1</v>
      </c>
      <c r="H21" s="2">
        <v>1</v>
      </c>
      <c r="I21" s="2">
        <v>1</v>
      </c>
      <c r="J21" s="2">
        <v>1</v>
      </c>
      <c r="K21" s="2">
        <v>0</v>
      </c>
      <c r="L21" s="2">
        <v>0</v>
      </c>
      <c r="M21" s="2">
        <v>1</v>
      </c>
      <c r="N21" s="2">
        <v>1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1</v>
      </c>
      <c r="Y21" s="2">
        <v>0</v>
      </c>
    </row>
    <row r="22" spans="1:25">
      <c r="A22" s="2" t="s">
        <v>105</v>
      </c>
      <c r="B22" s="2" t="s">
        <v>19</v>
      </c>
      <c r="C22" s="2">
        <v>1</v>
      </c>
      <c r="D22" s="2">
        <v>1</v>
      </c>
      <c r="E22" s="2">
        <v>0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1</v>
      </c>
      <c r="T22" s="2">
        <v>1</v>
      </c>
      <c r="U22" s="2">
        <v>0</v>
      </c>
      <c r="V22" s="2">
        <v>0</v>
      </c>
      <c r="W22" s="2">
        <v>0</v>
      </c>
      <c r="X22" s="2">
        <v>1</v>
      </c>
      <c r="Y22" s="2">
        <v>0</v>
      </c>
    </row>
    <row r="23" spans="1:25">
      <c r="A23" s="2" t="s">
        <v>105</v>
      </c>
      <c r="B23" s="2" t="s">
        <v>24</v>
      </c>
      <c r="C23" s="2">
        <v>1</v>
      </c>
      <c r="D23" s="2">
        <v>1</v>
      </c>
      <c r="E23" s="2">
        <v>0</v>
      </c>
      <c r="F23" s="2">
        <v>0</v>
      </c>
      <c r="G23" s="2">
        <v>0</v>
      </c>
      <c r="H23" s="2">
        <v>0</v>
      </c>
      <c r="I23" s="2">
        <v>1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>
      <c r="A24" t="s">
        <v>70</v>
      </c>
      <c r="B24">
        <v>21</v>
      </c>
      <c r="C24">
        <f>SUM(C3:C23)-2</f>
        <v>16</v>
      </c>
      <c r="D24">
        <f>SUM(D3:D23)-1</f>
        <v>17</v>
      </c>
      <c r="E24">
        <f>SUM(E3:E23)</f>
        <v>1</v>
      </c>
      <c r="F24">
        <f t="shared" ref="F24:Y24" si="0">SUM(F3:F23)</f>
        <v>0</v>
      </c>
      <c r="G24">
        <f t="shared" si="0"/>
        <v>2</v>
      </c>
      <c r="H24">
        <f>SUM(H3:H23)-1</f>
        <v>13</v>
      </c>
      <c r="I24">
        <f t="shared" si="0"/>
        <v>6</v>
      </c>
      <c r="J24">
        <f>SUM(J3:J23)-1</f>
        <v>6</v>
      </c>
      <c r="K24">
        <f t="shared" si="0"/>
        <v>0</v>
      </c>
      <c r="L24">
        <f t="shared" si="0"/>
        <v>1</v>
      </c>
      <c r="M24">
        <f t="shared" si="0"/>
        <v>6</v>
      </c>
      <c r="N24">
        <f t="shared" si="0"/>
        <v>6</v>
      </c>
      <c r="O24">
        <f t="shared" si="0"/>
        <v>3</v>
      </c>
      <c r="P24">
        <f t="shared" si="0"/>
        <v>3</v>
      </c>
      <c r="Q24">
        <f t="shared" si="0"/>
        <v>2</v>
      </c>
      <c r="R24">
        <f t="shared" si="0"/>
        <v>1</v>
      </c>
      <c r="S24">
        <f t="shared" si="0"/>
        <v>4</v>
      </c>
      <c r="T24">
        <f t="shared" si="0"/>
        <v>8</v>
      </c>
      <c r="U24">
        <f t="shared" si="0"/>
        <v>0</v>
      </c>
      <c r="V24">
        <f t="shared" si="0"/>
        <v>6</v>
      </c>
      <c r="W24">
        <f t="shared" si="0"/>
        <v>2</v>
      </c>
      <c r="X24">
        <f t="shared" si="0"/>
        <v>10</v>
      </c>
      <c r="Y24">
        <f t="shared" si="0"/>
        <v>2</v>
      </c>
    </row>
    <row r="25" spans="1:25">
      <c r="A25" t="s">
        <v>71</v>
      </c>
      <c r="C25" s="8">
        <f>C24/21</f>
        <v>0.76190476190476186</v>
      </c>
      <c r="D25" s="8">
        <f t="shared" ref="D25:Y25" si="1">D24/21</f>
        <v>0.80952380952380953</v>
      </c>
      <c r="E25" s="3">
        <f t="shared" si="1"/>
        <v>4.7619047619047616E-2</v>
      </c>
      <c r="F25" s="3">
        <f t="shared" si="1"/>
        <v>0</v>
      </c>
      <c r="G25" s="3">
        <f t="shared" si="1"/>
        <v>9.5238095238095233E-2</v>
      </c>
      <c r="H25" s="5">
        <f t="shared" si="1"/>
        <v>0.61904761904761907</v>
      </c>
      <c r="I25" s="3">
        <f t="shared" si="1"/>
        <v>0.2857142857142857</v>
      </c>
      <c r="J25" s="9">
        <f t="shared" si="1"/>
        <v>0.2857142857142857</v>
      </c>
      <c r="K25" s="3">
        <f t="shared" si="1"/>
        <v>0</v>
      </c>
      <c r="L25" s="9">
        <f t="shared" si="1"/>
        <v>4.7619047619047616E-2</v>
      </c>
      <c r="M25" s="3">
        <f t="shared" si="1"/>
        <v>0.2857142857142857</v>
      </c>
      <c r="N25" s="3">
        <f t="shared" si="1"/>
        <v>0.2857142857142857</v>
      </c>
      <c r="O25" s="3">
        <f t="shared" si="1"/>
        <v>0.14285714285714285</v>
      </c>
      <c r="P25" s="3">
        <f t="shared" si="1"/>
        <v>0.14285714285714285</v>
      </c>
      <c r="Q25" s="3">
        <f t="shared" si="1"/>
        <v>9.5238095238095233E-2</v>
      </c>
      <c r="R25" s="3">
        <f t="shared" si="1"/>
        <v>4.7619047619047616E-2</v>
      </c>
      <c r="S25" s="3">
        <f t="shared" si="1"/>
        <v>0.19047619047619047</v>
      </c>
      <c r="T25" s="5">
        <f t="shared" si="1"/>
        <v>0.38095238095238093</v>
      </c>
      <c r="U25" s="3">
        <f t="shared" si="1"/>
        <v>0</v>
      </c>
      <c r="V25" s="3">
        <f t="shared" si="1"/>
        <v>0.2857142857142857</v>
      </c>
      <c r="W25" s="3">
        <f t="shared" si="1"/>
        <v>9.5238095238095233E-2</v>
      </c>
      <c r="X25" s="5">
        <f t="shared" si="1"/>
        <v>0.47619047619047616</v>
      </c>
      <c r="Y25" s="3">
        <f t="shared" si="1"/>
        <v>9.5238095238095233E-2</v>
      </c>
    </row>
    <row r="28" spans="1:25">
      <c r="A28" s="2"/>
      <c r="B28" s="2"/>
    </row>
    <row r="29" spans="1:25">
      <c r="A29" s="2"/>
      <c r="B29" s="2"/>
    </row>
    <row r="30" spans="1:25">
      <c r="A30" s="1"/>
      <c r="B30" t="s">
        <v>28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A15" sqref="A15:A16"/>
    </sheetView>
  </sheetViews>
  <sheetFormatPr baseColWidth="10" defaultColWidth="6.33203125" defaultRowHeight="15" x14ac:dyDescent="0"/>
  <cols>
    <col min="3" max="26" width="7.5" customWidth="1"/>
  </cols>
  <sheetData>
    <row r="1" spans="1: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45</v>
      </c>
      <c r="Q1" t="s">
        <v>46</v>
      </c>
      <c r="R1" t="s">
        <v>47</v>
      </c>
      <c r="S1" t="s">
        <v>48</v>
      </c>
      <c r="T1" t="s">
        <v>49</v>
      </c>
      <c r="U1" t="s">
        <v>50</v>
      </c>
      <c r="V1" t="s">
        <v>51</v>
      </c>
      <c r="W1" t="s">
        <v>52</v>
      </c>
      <c r="X1" t="s">
        <v>53</v>
      </c>
      <c r="Y1" t="s">
        <v>54</v>
      </c>
    </row>
    <row r="2" spans="1:25">
      <c r="A2" t="s">
        <v>29</v>
      </c>
      <c r="B2" t="s">
        <v>81</v>
      </c>
      <c r="C2" t="s">
        <v>82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K2" t="s">
        <v>90</v>
      </c>
      <c r="L2" t="s">
        <v>91</v>
      </c>
      <c r="M2" s="2" t="s">
        <v>92</v>
      </c>
      <c r="N2" s="2" t="s">
        <v>93</v>
      </c>
      <c r="O2" t="s">
        <v>94</v>
      </c>
      <c r="P2" t="s">
        <v>95</v>
      </c>
      <c r="Q2" t="s">
        <v>96</v>
      </c>
      <c r="R2" t="s">
        <v>97</v>
      </c>
      <c r="S2" t="s">
        <v>98</v>
      </c>
      <c r="T2" t="s">
        <v>99</v>
      </c>
      <c r="U2" t="s">
        <v>100</v>
      </c>
      <c r="V2" t="s">
        <v>101</v>
      </c>
      <c r="W2" t="s">
        <v>102</v>
      </c>
      <c r="X2" s="2" t="s">
        <v>103</v>
      </c>
      <c r="Y2" t="s">
        <v>104</v>
      </c>
    </row>
    <row r="3" spans="1:25">
      <c r="A3" t="s">
        <v>107</v>
      </c>
      <c r="B3" t="s">
        <v>108</v>
      </c>
      <c r="C3">
        <v>1</v>
      </c>
      <c r="D3">
        <v>1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0</v>
      </c>
      <c r="S3">
        <v>0</v>
      </c>
      <c r="T3">
        <v>0</v>
      </c>
      <c r="U3">
        <v>1</v>
      </c>
      <c r="V3">
        <v>0</v>
      </c>
      <c r="W3">
        <v>0</v>
      </c>
      <c r="X3">
        <v>1</v>
      </c>
      <c r="Y3">
        <v>0</v>
      </c>
    </row>
    <row r="4" spans="1:25">
      <c r="A4" t="s">
        <v>107</v>
      </c>
      <c r="B4" t="s">
        <v>109</v>
      </c>
      <c r="C4">
        <v>0</v>
      </c>
      <c r="D4">
        <v>0</v>
      </c>
      <c r="E4">
        <v>0</v>
      </c>
      <c r="F4">
        <v>0</v>
      </c>
      <c r="G4">
        <v>1</v>
      </c>
      <c r="H4">
        <v>2</v>
      </c>
      <c r="I4">
        <v>0</v>
      </c>
      <c r="J4">
        <v>0</v>
      </c>
      <c r="K4">
        <v>0</v>
      </c>
      <c r="L4">
        <v>0</v>
      </c>
      <c r="M4">
        <v>1</v>
      </c>
      <c r="N4">
        <v>1</v>
      </c>
      <c r="O4">
        <v>0</v>
      </c>
      <c r="P4">
        <v>1</v>
      </c>
      <c r="Q4">
        <v>0</v>
      </c>
      <c r="R4">
        <v>0</v>
      </c>
      <c r="S4">
        <v>1</v>
      </c>
      <c r="T4">
        <v>1</v>
      </c>
      <c r="U4">
        <v>1</v>
      </c>
      <c r="V4">
        <v>1</v>
      </c>
      <c r="W4">
        <v>0</v>
      </c>
      <c r="X4">
        <v>1</v>
      </c>
      <c r="Y4">
        <v>0</v>
      </c>
    </row>
    <row r="5" spans="1:25">
      <c r="A5" t="s">
        <v>107</v>
      </c>
      <c r="B5" t="s">
        <v>113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1</v>
      </c>
      <c r="Q5">
        <v>1</v>
      </c>
      <c r="R5">
        <v>0</v>
      </c>
      <c r="S5">
        <v>1</v>
      </c>
      <c r="T5">
        <v>1</v>
      </c>
      <c r="U5">
        <v>0</v>
      </c>
      <c r="V5">
        <v>0</v>
      </c>
      <c r="W5">
        <v>0</v>
      </c>
      <c r="X5">
        <v>1</v>
      </c>
      <c r="Y5">
        <v>0</v>
      </c>
    </row>
    <row r="6" spans="1:25">
      <c r="A6" t="s">
        <v>107</v>
      </c>
      <c r="B6" t="s">
        <v>120</v>
      </c>
      <c r="C6">
        <v>0</v>
      </c>
      <c r="D6">
        <v>0</v>
      </c>
      <c r="E6">
        <v>1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1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</row>
    <row r="7" spans="1:25">
      <c r="A7" t="s">
        <v>107</v>
      </c>
      <c r="B7" t="s">
        <v>136</v>
      </c>
      <c r="C7">
        <v>1</v>
      </c>
      <c r="D7">
        <v>1</v>
      </c>
      <c r="E7">
        <v>0</v>
      </c>
      <c r="F7">
        <v>0</v>
      </c>
      <c r="G7">
        <v>0</v>
      </c>
      <c r="H7">
        <v>1</v>
      </c>
      <c r="I7">
        <v>1</v>
      </c>
      <c r="J7">
        <v>1</v>
      </c>
      <c r="K7">
        <v>1</v>
      </c>
      <c r="L7">
        <v>0</v>
      </c>
      <c r="M7">
        <v>1</v>
      </c>
      <c r="N7">
        <v>1</v>
      </c>
      <c r="O7">
        <v>1</v>
      </c>
      <c r="P7">
        <v>0</v>
      </c>
      <c r="Q7">
        <v>1</v>
      </c>
      <c r="R7">
        <v>0</v>
      </c>
      <c r="S7">
        <v>1</v>
      </c>
      <c r="T7">
        <v>1</v>
      </c>
      <c r="U7">
        <v>0</v>
      </c>
      <c r="V7">
        <v>0</v>
      </c>
      <c r="W7">
        <v>0</v>
      </c>
      <c r="X7">
        <v>1</v>
      </c>
      <c r="Y7">
        <v>1</v>
      </c>
    </row>
    <row r="8" spans="1:25">
      <c r="A8" t="s">
        <v>107</v>
      </c>
      <c r="B8" t="s">
        <v>2</v>
      </c>
      <c r="C8">
        <v>1</v>
      </c>
      <c r="D8">
        <v>1</v>
      </c>
      <c r="E8">
        <v>1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0</v>
      </c>
      <c r="M8">
        <v>1</v>
      </c>
      <c r="N8">
        <v>1</v>
      </c>
      <c r="O8">
        <v>0</v>
      </c>
      <c r="P8">
        <v>1</v>
      </c>
      <c r="Q8">
        <v>0</v>
      </c>
      <c r="R8">
        <v>0</v>
      </c>
      <c r="S8">
        <v>1</v>
      </c>
      <c r="T8">
        <v>1</v>
      </c>
      <c r="U8">
        <v>0</v>
      </c>
      <c r="V8">
        <v>1</v>
      </c>
      <c r="W8">
        <v>0</v>
      </c>
      <c r="X8">
        <v>1</v>
      </c>
      <c r="Y8">
        <v>1</v>
      </c>
    </row>
    <row r="9" spans="1:25">
      <c r="A9" t="s">
        <v>107</v>
      </c>
      <c r="B9" t="s">
        <v>3</v>
      </c>
      <c r="C9">
        <v>0</v>
      </c>
      <c r="D9">
        <v>0</v>
      </c>
      <c r="E9">
        <v>1</v>
      </c>
      <c r="F9">
        <v>1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v>0</v>
      </c>
      <c r="T9">
        <v>1</v>
      </c>
      <c r="U9">
        <v>0</v>
      </c>
      <c r="V9">
        <v>0</v>
      </c>
      <c r="W9">
        <v>0</v>
      </c>
      <c r="X9">
        <v>1</v>
      </c>
      <c r="Y9">
        <v>0</v>
      </c>
    </row>
    <row r="10" spans="1:25">
      <c r="A10" t="s">
        <v>107</v>
      </c>
      <c r="B10" t="s">
        <v>5</v>
      </c>
      <c r="C10">
        <v>1</v>
      </c>
      <c r="D10">
        <v>1</v>
      </c>
      <c r="E10">
        <v>1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2</v>
      </c>
      <c r="N10">
        <v>0</v>
      </c>
      <c r="O10">
        <v>0</v>
      </c>
      <c r="P10">
        <v>1</v>
      </c>
      <c r="Q10">
        <v>0</v>
      </c>
      <c r="R10">
        <v>0</v>
      </c>
      <c r="S10">
        <v>1</v>
      </c>
      <c r="T10">
        <v>0</v>
      </c>
      <c r="U10">
        <v>0</v>
      </c>
      <c r="V10">
        <v>0</v>
      </c>
      <c r="W10">
        <v>0</v>
      </c>
      <c r="X10">
        <v>1</v>
      </c>
      <c r="Y10">
        <v>0</v>
      </c>
    </row>
    <row r="11" spans="1:25">
      <c r="A11" t="s">
        <v>107</v>
      </c>
      <c r="B11" t="s">
        <v>8</v>
      </c>
      <c r="C11">
        <v>1</v>
      </c>
      <c r="D11">
        <v>1</v>
      </c>
      <c r="E11">
        <v>0</v>
      </c>
      <c r="F11">
        <v>0</v>
      </c>
      <c r="G11">
        <v>0</v>
      </c>
      <c r="H11">
        <v>1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  <c r="U11">
        <v>0</v>
      </c>
      <c r="V11">
        <v>1</v>
      </c>
      <c r="W11">
        <v>0</v>
      </c>
      <c r="X11">
        <v>0</v>
      </c>
      <c r="Y11">
        <v>0</v>
      </c>
    </row>
    <row r="12" spans="1:25">
      <c r="A12" t="s">
        <v>107</v>
      </c>
      <c r="B12" t="s">
        <v>22</v>
      </c>
      <c r="C12">
        <v>1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2</v>
      </c>
      <c r="L12">
        <v>0</v>
      </c>
      <c r="M12">
        <v>1</v>
      </c>
      <c r="N12">
        <v>1</v>
      </c>
      <c r="O12">
        <v>1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1</v>
      </c>
      <c r="W12">
        <v>0</v>
      </c>
      <c r="X12">
        <v>1</v>
      </c>
      <c r="Y12">
        <v>1</v>
      </c>
    </row>
    <row r="13" spans="1:25">
      <c r="A13" t="s">
        <v>107</v>
      </c>
      <c r="B13" t="s">
        <v>23</v>
      </c>
      <c r="C13">
        <v>1</v>
      </c>
      <c r="D13">
        <v>1</v>
      </c>
      <c r="E13">
        <v>1</v>
      </c>
      <c r="F13">
        <v>0</v>
      </c>
      <c r="G13">
        <v>0</v>
      </c>
      <c r="H13">
        <v>1</v>
      </c>
      <c r="I13">
        <v>0</v>
      </c>
      <c r="J13">
        <v>1</v>
      </c>
      <c r="K13">
        <v>0</v>
      </c>
      <c r="L13">
        <v>0</v>
      </c>
      <c r="M13">
        <v>1</v>
      </c>
      <c r="N13">
        <v>1</v>
      </c>
      <c r="O13">
        <v>0</v>
      </c>
      <c r="P13">
        <v>0</v>
      </c>
      <c r="Q13">
        <v>1</v>
      </c>
      <c r="R13">
        <v>0</v>
      </c>
      <c r="S13">
        <v>0</v>
      </c>
      <c r="T13">
        <v>1</v>
      </c>
      <c r="U13">
        <v>0</v>
      </c>
      <c r="V13">
        <v>0</v>
      </c>
      <c r="W13">
        <v>0</v>
      </c>
      <c r="X13">
        <v>1</v>
      </c>
      <c r="Y13">
        <v>0</v>
      </c>
    </row>
    <row r="14" spans="1:25">
      <c r="A14" t="s">
        <v>107</v>
      </c>
      <c r="B14" t="s">
        <v>26</v>
      </c>
      <c r="C14">
        <v>1</v>
      </c>
      <c r="D14">
        <v>1</v>
      </c>
      <c r="E14">
        <v>0</v>
      </c>
      <c r="F14">
        <v>1</v>
      </c>
      <c r="G14">
        <v>2</v>
      </c>
      <c r="H14">
        <v>1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1</v>
      </c>
      <c r="Q14">
        <v>1</v>
      </c>
      <c r="R14">
        <v>1</v>
      </c>
      <c r="S14">
        <v>0</v>
      </c>
      <c r="T14">
        <v>1</v>
      </c>
      <c r="U14">
        <v>0</v>
      </c>
      <c r="V14">
        <v>1</v>
      </c>
      <c r="W14">
        <v>1</v>
      </c>
      <c r="X14">
        <v>1</v>
      </c>
      <c r="Y14">
        <v>1</v>
      </c>
    </row>
    <row r="15" spans="1:25">
      <c r="A15" t="s">
        <v>70</v>
      </c>
      <c r="B15">
        <v>12</v>
      </c>
      <c r="C15">
        <f>SUM(C3:C14)</f>
        <v>8</v>
      </c>
      <c r="D15">
        <f t="shared" ref="D15:Y15" si="0">SUM(D3:D14)</f>
        <v>7</v>
      </c>
      <c r="E15">
        <f t="shared" si="0"/>
        <v>5</v>
      </c>
      <c r="F15">
        <f t="shared" si="0"/>
        <v>3</v>
      </c>
      <c r="G15">
        <f t="shared" si="0"/>
        <v>3</v>
      </c>
      <c r="H15">
        <f>SUM(H3:H14)-1</f>
        <v>10</v>
      </c>
      <c r="I15">
        <f t="shared" si="0"/>
        <v>2</v>
      </c>
      <c r="J15">
        <f t="shared" si="0"/>
        <v>3</v>
      </c>
      <c r="K15">
        <f>SUM(K3:K14)-1</f>
        <v>2</v>
      </c>
      <c r="L15">
        <f t="shared" si="0"/>
        <v>0</v>
      </c>
      <c r="M15">
        <f>SUM(M3:M14)-1</f>
        <v>8</v>
      </c>
      <c r="N15">
        <f t="shared" si="0"/>
        <v>6</v>
      </c>
      <c r="O15">
        <f t="shared" si="0"/>
        <v>3</v>
      </c>
      <c r="P15">
        <f t="shared" si="0"/>
        <v>6</v>
      </c>
      <c r="Q15">
        <f t="shared" si="0"/>
        <v>4</v>
      </c>
      <c r="R15">
        <f t="shared" si="0"/>
        <v>2</v>
      </c>
      <c r="S15">
        <f t="shared" si="0"/>
        <v>6</v>
      </c>
      <c r="T15">
        <f t="shared" si="0"/>
        <v>9</v>
      </c>
      <c r="U15">
        <f t="shared" si="0"/>
        <v>3</v>
      </c>
      <c r="V15">
        <f t="shared" si="0"/>
        <v>6</v>
      </c>
      <c r="W15">
        <f t="shared" si="0"/>
        <v>2</v>
      </c>
      <c r="X15">
        <f t="shared" si="0"/>
        <v>11</v>
      </c>
      <c r="Y15">
        <f t="shared" si="0"/>
        <v>5</v>
      </c>
    </row>
    <row r="16" spans="1:25">
      <c r="A16" t="s">
        <v>71</v>
      </c>
      <c r="C16" s="5">
        <f>C15/12</f>
        <v>0.66666666666666663</v>
      </c>
      <c r="D16" s="5">
        <f t="shared" ref="D16:Y16" si="1">D15/12</f>
        <v>0.58333333333333337</v>
      </c>
      <c r="E16" s="5">
        <f t="shared" si="1"/>
        <v>0.41666666666666669</v>
      </c>
      <c r="F16" s="3">
        <f t="shared" si="1"/>
        <v>0.25</v>
      </c>
      <c r="G16" s="3">
        <f t="shared" si="1"/>
        <v>0.25</v>
      </c>
      <c r="H16" s="5">
        <f t="shared" si="1"/>
        <v>0.83333333333333337</v>
      </c>
      <c r="I16" s="3">
        <f t="shared" si="1"/>
        <v>0.16666666666666666</v>
      </c>
      <c r="J16" s="3">
        <f t="shared" si="1"/>
        <v>0.25</v>
      </c>
      <c r="K16" s="3">
        <f t="shared" si="1"/>
        <v>0.16666666666666666</v>
      </c>
      <c r="L16" s="3">
        <f t="shared" si="1"/>
        <v>0</v>
      </c>
      <c r="M16" s="5">
        <f t="shared" si="1"/>
        <v>0.66666666666666663</v>
      </c>
      <c r="N16" s="5">
        <f t="shared" si="1"/>
        <v>0.5</v>
      </c>
      <c r="O16" s="3">
        <f t="shared" si="1"/>
        <v>0.25</v>
      </c>
      <c r="P16" s="5">
        <f t="shared" si="1"/>
        <v>0.5</v>
      </c>
      <c r="Q16" s="3">
        <f t="shared" si="1"/>
        <v>0.33333333333333331</v>
      </c>
      <c r="R16" s="3">
        <f t="shared" si="1"/>
        <v>0.16666666666666666</v>
      </c>
      <c r="S16" s="5">
        <f t="shared" si="1"/>
        <v>0.5</v>
      </c>
      <c r="T16" s="5">
        <f t="shared" si="1"/>
        <v>0.75</v>
      </c>
      <c r="U16" s="3">
        <f t="shared" si="1"/>
        <v>0.25</v>
      </c>
      <c r="V16" s="5">
        <f t="shared" si="1"/>
        <v>0.5</v>
      </c>
      <c r="W16" s="3">
        <f t="shared" si="1"/>
        <v>0.16666666666666666</v>
      </c>
      <c r="X16" s="5">
        <f t="shared" si="1"/>
        <v>0.91666666666666663</v>
      </c>
      <c r="Y16" s="5">
        <f t="shared" si="1"/>
        <v>0.41666666666666669</v>
      </c>
    </row>
    <row r="18" spans="1:2">
      <c r="A18" s="2"/>
      <c r="B18" s="2"/>
    </row>
    <row r="19" spans="1:2">
      <c r="A19" s="2"/>
      <c r="B19" s="2"/>
    </row>
    <row r="20" spans="1:2">
      <c r="A20" s="1"/>
      <c r="B20" t="s">
        <v>28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A25" sqref="A25:XFD26"/>
    </sheetView>
  </sheetViews>
  <sheetFormatPr baseColWidth="10" defaultColWidth="6.83203125" defaultRowHeight="15" x14ac:dyDescent="0"/>
  <cols>
    <col min="1" max="1" width="15.1640625" bestFit="1" customWidth="1"/>
  </cols>
  <sheetData>
    <row r="1" spans="1: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45</v>
      </c>
      <c r="Q1" t="s">
        <v>46</v>
      </c>
      <c r="R1" t="s">
        <v>47</v>
      </c>
      <c r="S1" t="s">
        <v>48</v>
      </c>
      <c r="T1" t="s">
        <v>49</v>
      </c>
      <c r="U1" t="s">
        <v>50</v>
      </c>
      <c r="V1" t="s">
        <v>51</v>
      </c>
      <c r="W1" t="s">
        <v>52</v>
      </c>
      <c r="X1" t="s">
        <v>53</v>
      </c>
      <c r="Y1" t="s">
        <v>54</v>
      </c>
    </row>
    <row r="2" spans="1:25">
      <c r="A2" t="s">
        <v>29</v>
      </c>
      <c r="B2" t="s">
        <v>81</v>
      </c>
      <c r="C2" t="s">
        <v>82</v>
      </c>
      <c r="D2" t="s">
        <v>83</v>
      </c>
      <c r="E2" t="s">
        <v>84</v>
      </c>
      <c r="F2" t="s">
        <v>85</v>
      </c>
      <c r="G2" t="s">
        <v>86</v>
      </c>
      <c r="H2" t="s">
        <v>87</v>
      </c>
      <c r="I2" t="s">
        <v>88</v>
      </c>
      <c r="J2" t="s">
        <v>89</v>
      </c>
      <c r="K2" t="s">
        <v>90</v>
      </c>
      <c r="L2" t="s">
        <v>91</v>
      </c>
      <c r="M2" t="s">
        <v>92</v>
      </c>
      <c r="N2" t="s">
        <v>93</v>
      </c>
      <c r="O2" t="s">
        <v>94</v>
      </c>
      <c r="P2" t="s">
        <v>95</v>
      </c>
      <c r="Q2" t="s">
        <v>96</v>
      </c>
      <c r="R2" t="s">
        <v>97</v>
      </c>
      <c r="S2" t="s">
        <v>98</v>
      </c>
      <c r="T2" t="s">
        <v>99</v>
      </c>
      <c r="U2" t="s">
        <v>100</v>
      </c>
      <c r="V2" t="s">
        <v>101</v>
      </c>
      <c r="W2" t="s">
        <v>102</v>
      </c>
      <c r="X2" t="s">
        <v>103</v>
      </c>
      <c r="Y2" t="s">
        <v>104</v>
      </c>
    </row>
    <row r="3" spans="1:25">
      <c r="A3" t="s">
        <v>44</v>
      </c>
      <c r="B3" s="2" t="s">
        <v>115</v>
      </c>
      <c r="C3" s="2">
        <v>1</v>
      </c>
      <c r="D3" s="2">
        <v>1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1</v>
      </c>
      <c r="N3" s="2">
        <v>1</v>
      </c>
      <c r="O3" s="2">
        <v>0</v>
      </c>
      <c r="P3" s="2">
        <v>0</v>
      </c>
      <c r="Q3" s="2">
        <v>1</v>
      </c>
      <c r="R3" s="2">
        <v>0</v>
      </c>
      <c r="S3" s="2">
        <v>0</v>
      </c>
      <c r="T3" s="2">
        <v>0</v>
      </c>
      <c r="U3" s="2">
        <v>0</v>
      </c>
      <c r="V3" s="2">
        <v>1</v>
      </c>
      <c r="W3" s="2">
        <v>0</v>
      </c>
      <c r="X3" s="2">
        <v>0</v>
      </c>
      <c r="Y3" s="2">
        <v>0</v>
      </c>
    </row>
    <row r="4" spans="1:25">
      <c r="A4" t="s">
        <v>44</v>
      </c>
      <c r="B4" t="s">
        <v>117</v>
      </c>
      <c r="C4">
        <v>1</v>
      </c>
      <c r="D4">
        <v>1</v>
      </c>
      <c r="E4">
        <v>0</v>
      </c>
      <c r="F4">
        <v>0</v>
      </c>
      <c r="G4">
        <v>1</v>
      </c>
      <c r="H4">
        <v>0</v>
      </c>
      <c r="I4">
        <v>1</v>
      </c>
      <c r="J4">
        <v>0</v>
      </c>
      <c r="K4">
        <v>0</v>
      </c>
      <c r="L4">
        <v>0</v>
      </c>
      <c r="M4">
        <v>1</v>
      </c>
      <c r="N4">
        <v>0</v>
      </c>
      <c r="O4">
        <v>0</v>
      </c>
      <c r="P4">
        <v>1</v>
      </c>
      <c r="Q4">
        <v>0</v>
      </c>
      <c r="R4">
        <v>0</v>
      </c>
      <c r="S4">
        <v>0</v>
      </c>
      <c r="T4">
        <v>1</v>
      </c>
      <c r="U4">
        <v>0</v>
      </c>
      <c r="V4">
        <v>0</v>
      </c>
      <c r="W4">
        <v>1</v>
      </c>
      <c r="X4">
        <v>0</v>
      </c>
      <c r="Y4">
        <v>0</v>
      </c>
    </row>
    <row r="5" spans="1:25">
      <c r="A5" t="s">
        <v>44</v>
      </c>
      <c r="B5" s="2" t="s">
        <v>118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</row>
    <row r="6" spans="1:25">
      <c r="A6" t="s">
        <v>44</v>
      </c>
      <c r="B6" s="2" t="s">
        <v>121</v>
      </c>
      <c r="C6" s="2">
        <v>1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1</v>
      </c>
      <c r="Y6" s="2">
        <v>0</v>
      </c>
    </row>
    <row r="7" spans="1:25">
      <c r="A7" t="s">
        <v>44</v>
      </c>
      <c r="B7" s="2" t="s">
        <v>125</v>
      </c>
      <c r="C7" s="2">
        <v>1</v>
      </c>
      <c r="D7" s="2">
        <v>1</v>
      </c>
      <c r="E7" s="2">
        <v>0</v>
      </c>
      <c r="F7" s="2">
        <v>0</v>
      </c>
      <c r="G7" s="2">
        <v>0</v>
      </c>
      <c r="H7" s="2">
        <v>1</v>
      </c>
      <c r="I7" s="2">
        <v>0</v>
      </c>
      <c r="J7" s="2">
        <v>1</v>
      </c>
      <c r="K7" s="2">
        <v>0</v>
      </c>
      <c r="L7" s="2">
        <v>0</v>
      </c>
      <c r="M7" s="2">
        <v>1</v>
      </c>
      <c r="N7" s="2">
        <v>1</v>
      </c>
      <c r="O7" s="2">
        <v>1</v>
      </c>
      <c r="P7" s="2">
        <v>0</v>
      </c>
      <c r="Q7" s="2">
        <v>0</v>
      </c>
      <c r="R7" s="2">
        <v>0</v>
      </c>
      <c r="S7" s="2">
        <v>0</v>
      </c>
      <c r="T7" s="2">
        <v>1</v>
      </c>
      <c r="U7" s="2">
        <v>0</v>
      </c>
      <c r="V7" s="2">
        <v>1</v>
      </c>
      <c r="W7" s="2">
        <v>0</v>
      </c>
      <c r="X7" s="2">
        <v>1</v>
      </c>
      <c r="Y7" s="2">
        <v>1</v>
      </c>
    </row>
    <row r="8" spans="1:25">
      <c r="A8" t="s">
        <v>44</v>
      </c>
      <c r="B8" t="s">
        <v>127</v>
      </c>
      <c r="C8">
        <v>1</v>
      </c>
      <c r="D8">
        <v>1</v>
      </c>
      <c r="E8">
        <v>1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1</v>
      </c>
      <c r="U8">
        <v>1</v>
      </c>
      <c r="V8">
        <v>0</v>
      </c>
      <c r="W8">
        <v>0</v>
      </c>
      <c r="X8">
        <v>0</v>
      </c>
      <c r="Y8">
        <v>1</v>
      </c>
    </row>
    <row r="9" spans="1:25">
      <c r="A9" t="s">
        <v>44</v>
      </c>
      <c r="B9" t="s">
        <v>133</v>
      </c>
      <c r="C9">
        <v>1</v>
      </c>
      <c r="D9">
        <v>1</v>
      </c>
      <c r="E9">
        <v>0</v>
      </c>
      <c r="F9">
        <v>1</v>
      </c>
      <c r="G9">
        <v>1</v>
      </c>
      <c r="H9">
        <v>1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1</v>
      </c>
      <c r="U9">
        <v>1</v>
      </c>
      <c r="V9">
        <v>1</v>
      </c>
      <c r="W9">
        <v>1</v>
      </c>
      <c r="X9">
        <v>0</v>
      </c>
      <c r="Y9">
        <v>0</v>
      </c>
    </row>
    <row r="10" spans="1:25">
      <c r="A10" t="s">
        <v>44</v>
      </c>
      <c r="B10" t="s">
        <v>138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</v>
      </c>
      <c r="N10">
        <v>2</v>
      </c>
      <c r="O10">
        <v>0</v>
      </c>
      <c r="P10">
        <v>0</v>
      </c>
      <c r="Q10">
        <v>1</v>
      </c>
      <c r="R10">
        <v>0</v>
      </c>
      <c r="S10">
        <v>1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>
      <c r="A11" t="s">
        <v>44</v>
      </c>
      <c r="B11" t="s">
        <v>140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>
      <c r="A12" t="s">
        <v>44</v>
      </c>
      <c r="B12" t="s">
        <v>1</v>
      </c>
      <c r="C12">
        <v>1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  <c r="U12">
        <v>0</v>
      </c>
      <c r="V12">
        <v>0</v>
      </c>
      <c r="W12">
        <v>0</v>
      </c>
      <c r="X12">
        <v>1</v>
      </c>
      <c r="Y12">
        <v>0</v>
      </c>
    </row>
    <row r="13" spans="1:25">
      <c r="A13" t="s">
        <v>44</v>
      </c>
      <c r="B13" t="s">
        <v>12</v>
      </c>
      <c r="C13">
        <v>1</v>
      </c>
      <c r="D13">
        <v>1</v>
      </c>
      <c r="E13">
        <v>1</v>
      </c>
      <c r="F13">
        <v>1</v>
      </c>
      <c r="G13">
        <v>0</v>
      </c>
      <c r="H13">
        <v>0</v>
      </c>
      <c r="I13">
        <v>1</v>
      </c>
      <c r="J13">
        <v>0</v>
      </c>
      <c r="K13">
        <v>0</v>
      </c>
      <c r="L13">
        <v>2</v>
      </c>
      <c r="M13">
        <v>1</v>
      </c>
      <c r="N13">
        <v>0</v>
      </c>
      <c r="O13">
        <v>1</v>
      </c>
      <c r="P13">
        <v>1</v>
      </c>
      <c r="Q13">
        <v>1</v>
      </c>
      <c r="R13">
        <v>1</v>
      </c>
      <c r="S13">
        <v>0</v>
      </c>
      <c r="T13">
        <v>1</v>
      </c>
      <c r="U13">
        <v>1</v>
      </c>
      <c r="V13">
        <v>0</v>
      </c>
      <c r="W13">
        <v>0</v>
      </c>
      <c r="X13">
        <v>1</v>
      </c>
      <c r="Y13">
        <v>0</v>
      </c>
    </row>
    <row r="14" spans="1:25">
      <c r="A14" t="s">
        <v>44</v>
      </c>
      <c r="B14" t="s">
        <v>17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1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1</v>
      </c>
    </row>
    <row r="15" spans="1:25">
      <c r="A15" t="s">
        <v>44</v>
      </c>
      <c r="B15" t="s">
        <v>20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>
      <c r="A16" t="s">
        <v>44</v>
      </c>
      <c r="B16" t="s">
        <v>25</v>
      </c>
      <c r="C16">
        <v>0</v>
      </c>
      <c r="D16">
        <v>0</v>
      </c>
      <c r="E16">
        <v>1</v>
      </c>
      <c r="F16">
        <v>1</v>
      </c>
      <c r="G16">
        <v>0</v>
      </c>
      <c r="H16">
        <v>2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1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1</v>
      </c>
      <c r="Y16">
        <v>0</v>
      </c>
    </row>
    <row r="17" spans="1:25">
      <c r="A17" t="s">
        <v>70</v>
      </c>
      <c r="B17">
        <v>14</v>
      </c>
      <c r="C17">
        <v>8</v>
      </c>
      <c r="D17">
        <v>9</v>
      </c>
      <c r="E17">
        <f>SUM(E4:E16)</f>
        <v>4</v>
      </c>
      <c r="F17">
        <f>SUM(F4:F16)</f>
        <v>4</v>
      </c>
      <c r="G17">
        <f>SUM(G4:G16)</f>
        <v>2</v>
      </c>
      <c r="H17">
        <v>4</v>
      </c>
      <c r="I17">
        <f>SUM(I4:I16)</f>
        <v>3</v>
      </c>
      <c r="J17">
        <f>SUM(J4:J16)</f>
        <v>1</v>
      </c>
      <c r="K17">
        <f>SUM(K4:K16)</f>
        <v>0</v>
      </c>
      <c r="L17">
        <f>SUM(L4:L16)-1</f>
        <v>1</v>
      </c>
      <c r="M17">
        <v>7</v>
      </c>
      <c r="N17">
        <v>5</v>
      </c>
      <c r="O17">
        <f>SUM(O4:O16)</f>
        <v>2</v>
      </c>
      <c r="P17">
        <f>SUM(P4:P16)</f>
        <v>6</v>
      </c>
      <c r="Q17">
        <v>5</v>
      </c>
      <c r="R17">
        <f>SUM(R4:R16)</f>
        <v>2</v>
      </c>
      <c r="S17">
        <f>SUM(S4:S16)</f>
        <v>3</v>
      </c>
      <c r="T17">
        <f>SUM(T4:T16)</f>
        <v>6</v>
      </c>
      <c r="U17">
        <f>SUM(U4:U16)</f>
        <v>3</v>
      </c>
      <c r="V17">
        <v>3</v>
      </c>
      <c r="W17">
        <f>SUM(W4:W16)</f>
        <v>2</v>
      </c>
      <c r="X17">
        <f>SUM(X4:X16)</f>
        <v>5</v>
      </c>
      <c r="Y17">
        <f>SUM(Y4:Y16)</f>
        <v>3</v>
      </c>
    </row>
    <row r="18" spans="1:25">
      <c r="B18" t="s">
        <v>71</v>
      </c>
      <c r="C18" s="5">
        <f>C17/14</f>
        <v>0.5714285714285714</v>
      </c>
      <c r="D18" s="5">
        <f>D17/14</f>
        <v>0.6428571428571429</v>
      </c>
      <c r="E18" s="3">
        <f>E17/14</f>
        <v>0.2857142857142857</v>
      </c>
      <c r="F18" s="3">
        <f t="shared" ref="F18:G18" si="0">F17/14</f>
        <v>0.2857142857142857</v>
      </c>
      <c r="G18" s="3">
        <f t="shared" si="0"/>
        <v>0.14285714285714285</v>
      </c>
      <c r="H18" s="5">
        <f>H17/14</f>
        <v>0.2857142857142857</v>
      </c>
      <c r="I18" s="3">
        <f t="shared" ref="I18" si="1">I17/14</f>
        <v>0.21428571428571427</v>
      </c>
      <c r="J18" s="3">
        <f t="shared" ref="J18" si="2">J17/14</f>
        <v>7.1428571428571425E-2</v>
      </c>
      <c r="K18" s="3">
        <f t="shared" ref="K18" si="3">K17/14</f>
        <v>0</v>
      </c>
      <c r="L18" s="3">
        <f t="shared" ref="L18" si="4">L17/14</f>
        <v>7.1428571428571425E-2</v>
      </c>
      <c r="M18" s="5">
        <f>M17/14</f>
        <v>0.5</v>
      </c>
      <c r="N18" s="3">
        <f t="shared" ref="N18" si="5">N17/14</f>
        <v>0.35714285714285715</v>
      </c>
      <c r="O18" s="3">
        <f t="shared" ref="O18" si="6">O17/14</f>
        <v>0.14285714285714285</v>
      </c>
      <c r="P18" s="5">
        <f>P17/14</f>
        <v>0.42857142857142855</v>
      </c>
      <c r="Q18" s="3">
        <f t="shared" ref="Q18" si="7">Q17/14</f>
        <v>0.35714285714285715</v>
      </c>
      <c r="R18" s="3">
        <f t="shared" ref="R18" si="8">R17/14</f>
        <v>0.14285714285714285</v>
      </c>
      <c r="S18" s="3">
        <f t="shared" ref="S18" si="9">S17/14</f>
        <v>0.21428571428571427</v>
      </c>
      <c r="T18" s="5">
        <f>T17/14</f>
        <v>0.42857142857142855</v>
      </c>
      <c r="U18" s="3">
        <f t="shared" ref="U18" si="10">U17/14</f>
        <v>0.21428571428571427</v>
      </c>
      <c r="V18" s="3">
        <f t="shared" ref="V18" si="11">V17/14</f>
        <v>0.21428571428571427</v>
      </c>
      <c r="W18" s="3">
        <f t="shared" ref="W18:Y18" si="12">W17/14</f>
        <v>0.14285714285714285</v>
      </c>
      <c r="X18" s="5">
        <f>X17/14</f>
        <v>0.35714285714285715</v>
      </c>
      <c r="Y18" s="3">
        <f t="shared" si="12"/>
        <v>0.21428571428571427</v>
      </c>
    </row>
    <row r="20" spans="1:25">
      <c r="A20" s="2"/>
      <c r="B20" s="2"/>
    </row>
    <row r="21" spans="1:25">
      <c r="A21" s="2"/>
      <c r="B21" s="2"/>
    </row>
    <row r="22" spans="1:25">
      <c r="A22" s="1"/>
      <c r="B22" t="s">
        <v>28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workbookViewId="0">
      <selection activeCell="A21" sqref="A21:XFD21"/>
    </sheetView>
  </sheetViews>
  <sheetFormatPr baseColWidth="10" defaultColWidth="7.83203125" defaultRowHeight="15" x14ac:dyDescent="0"/>
  <sheetData>
    <row r="1" spans="1:25">
      <c r="A1" t="s">
        <v>29</v>
      </c>
      <c r="B1" t="s">
        <v>30</v>
      </c>
      <c r="C1" s="4" t="s">
        <v>31</v>
      </c>
      <c r="D1" s="4" t="s">
        <v>32</v>
      </c>
      <c r="E1" s="4" t="s">
        <v>33</v>
      </c>
      <c r="F1" s="4" t="s">
        <v>34</v>
      </c>
      <c r="G1" s="4" t="s">
        <v>35</v>
      </c>
      <c r="H1" s="4" t="s">
        <v>36</v>
      </c>
      <c r="I1" s="4" t="s">
        <v>37</v>
      </c>
      <c r="J1" s="4" t="s">
        <v>38</v>
      </c>
      <c r="K1" s="4" t="s">
        <v>39</v>
      </c>
      <c r="L1" s="4" t="s">
        <v>40</v>
      </c>
      <c r="M1" s="4" t="s">
        <v>41</v>
      </c>
      <c r="N1" s="4" t="s">
        <v>42</v>
      </c>
      <c r="O1" s="6" t="s">
        <v>43</v>
      </c>
      <c r="P1" s="6" t="s">
        <v>45</v>
      </c>
      <c r="Q1" s="6" t="s">
        <v>46</v>
      </c>
      <c r="R1" s="6" t="s">
        <v>47</v>
      </c>
      <c r="S1" s="6" t="s">
        <v>48</v>
      </c>
      <c r="T1" s="6" t="s">
        <v>49</v>
      </c>
      <c r="U1" s="6" t="s">
        <v>50</v>
      </c>
      <c r="V1" s="6" t="s">
        <v>51</v>
      </c>
      <c r="W1" s="6" t="s">
        <v>52</v>
      </c>
      <c r="X1" s="6" t="s">
        <v>53</v>
      </c>
      <c r="Y1" s="6" t="s">
        <v>54</v>
      </c>
    </row>
    <row r="2" spans="1:25" s="2" customFormat="1">
      <c r="A2" s="2" t="s">
        <v>29</v>
      </c>
      <c r="B2" s="2" t="s">
        <v>81</v>
      </c>
      <c r="C2" s="2" t="s">
        <v>82</v>
      </c>
      <c r="D2" s="2" t="s">
        <v>83</v>
      </c>
      <c r="E2" s="2" t="s">
        <v>84</v>
      </c>
      <c r="F2" s="2" t="s">
        <v>85</v>
      </c>
      <c r="G2" s="2" t="s">
        <v>86</v>
      </c>
      <c r="H2" s="2" t="s">
        <v>87</v>
      </c>
      <c r="I2" s="2" t="s">
        <v>88</v>
      </c>
      <c r="J2" s="2" t="s">
        <v>89</v>
      </c>
      <c r="K2" s="2" t="s">
        <v>90</v>
      </c>
      <c r="L2" s="2" t="s">
        <v>91</v>
      </c>
      <c r="M2" s="2" t="s">
        <v>92</v>
      </c>
      <c r="N2" s="2" t="s">
        <v>93</v>
      </c>
      <c r="O2" s="2" t="s">
        <v>94</v>
      </c>
      <c r="P2" s="2" t="s">
        <v>95</v>
      </c>
      <c r="Q2" s="2" t="s">
        <v>96</v>
      </c>
      <c r="R2" s="2" t="s">
        <v>97</v>
      </c>
      <c r="S2" s="2" t="s">
        <v>98</v>
      </c>
      <c r="T2" s="2" t="s">
        <v>99</v>
      </c>
      <c r="U2" s="2" t="s">
        <v>100</v>
      </c>
      <c r="V2" s="2" t="s">
        <v>101</v>
      </c>
      <c r="W2" s="2" t="s">
        <v>102</v>
      </c>
      <c r="X2" s="2" t="s">
        <v>103</v>
      </c>
      <c r="Y2" s="2" t="s">
        <v>104</v>
      </c>
    </row>
    <row r="3" spans="1:25">
      <c r="A3" t="s">
        <v>110</v>
      </c>
      <c r="B3" t="s">
        <v>111</v>
      </c>
      <c r="C3">
        <v>1</v>
      </c>
      <c r="D3">
        <v>1</v>
      </c>
      <c r="E3">
        <v>0</v>
      </c>
      <c r="F3">
        <v>0</v>
      </c>
      <c r="G3">
        <v>0</v>
      </c>
      <c r="H3">
        <v>1</v>
      </c>
      <c r="I3">
        <v>1</v>
      </c>
      <c r="J3">
        <v>0</v>
      </c>
      <c r="K3">
        <v>1</v>
      </c>
      <c r="L3">
        <v>0</v>
      </c>
      <c r="M3">
        <v>0</v>
      </c>
      <c r="N3">
        <v>0</v>
      </c>
      <c r="O3">
        <v>0</v>
      </c>
      <c r="P3">
        <v>1</v>
      </c>
      <c r="Q3">
        <v>1</v>
      </c>
      <c r="R3">
        <v>1</v>
      </c>
      <c r="S3">
        <v>0</v>
      </c>
      <c r="T3">
        <v>1</v>
      </c>
      <c r="U3">
        <v>0</v>
      </c>
      <c r="V3">
        <v>0</v>
      </c>
      <c r="W3">
        <v>0</v>
      </c>
      <c r="X3">
        <v>1</v>
      </c>
      <c r="Y3">
        <v>0</v>
      </c>
    </row>
    <row r="4" spans="1:25">
      <c r="A4" t="s">
        <v>110</v>
      </c>
      <c r="B4" t="s">
        <v>112</v>
      </c>
      <c r="C4">
        <v>1</v>
      </c>
      <c r="D4">
        <v>1</v>
      </c>
      <c r="E4">
        <v>1</v>
      </c>
      <c r="F4">
        <v>1</v>
      </c>
      <c r="G4">
        <v>0</v>
      </c>
      <c r="H4">
        <v>1</v>
      </c>
      <c r="I4">
        <v>1</v>
      </c>
      <c r="J4">
        <v>0</v>
      </c>
      <c r="K4">
        <v>1</v>
      </c>
      <c r="L4">
        <v>0</v>
      </c>
      <c r="M4">
        <v>1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  <c r="Y4">
        <v>0</v>
      </c>
    </row>
    <row r="5" spans="1:25">
      <c r="A5" t="s">
        <v>110</v>
      </c>
      <c r="B5" t="s">
        <v>119</v>
      </c>
      <c r="C5">
        <v>1</v>
      </c>
      <c r="D5">
        <v>0</v>
      </c>
      <c r="E5">
        <v>0</v>
      </c>
      <c r="F5">
        <v>0</v>
      </c>
      <c r="G5">
        <v>1</v>
      </c>
      <c r="H5">
        <v>1</v>
      </c>
      <c r="I5">
        <v>0</v>
      </c>
      <c r="J5">
        <v>0</v>
      </c>
      <c r="K5">
        <v>1</v>
      </c>
      <c r="L5">
        <v>0</v>
      </c>
      <c r="M5">
        <v>0</v>
      </c>
      <c r="N5">
        <v>1</v>
      </c>
      <c r="O5">
        <v>0</v>
      </c>
      <c r="P5">
        <v>0</v>
      </c>
      <c r="Q5">
        <v>1</v>
      </c>
      <c r="R5">
        <v>0</v>
      </c>
      <c r="S5">
        <v>0</v>
      </c>
      <c r="T5">
        <v>1</v>
      </c>
      <c r="U5">
        <v>1</v>
      </c>
      <c r="V5">
        <v>1</v>
      </c>
      <c r="W5">
        <v>0</v>
      </c>
      <c r="X5">
        <v>1</v>
      </c>
      <c r="Y5">
        <v>1</v>
      </c>
    </row>
    <row r="6" spans="1:25">
      <c r="A6" t="s">
        <v>110</v>
      </c>
      <c r="B6" t="s">
        <v>123</v>
      </c>
      <c r="C6">
        <v>1</v>
      </c>
      <c r="D6">
        <v>1</v>
      </c>
      <c r="E6">
        <v>0</v>
      </c>
      <c r="F6">
        <v>0</v>
      </c>
      <c r="G6">
        <v>0</v>
      </c>
      <c r="H6">
        <v>1</v>
      </c>
      <c r="I6">
        <v>0</v>
      </c>
      <c r="J6">
        <v>1</v>
      </c>
      <c r="K6">
        <v>1</v>
      </c>
      <c r="L6">
        <v>0</v>
      </c>
      <c r="M6">
        <v>0</v>
      </c>
      <c r="N6">
        <v>1</v>
      </c>
      <c r="O6">
        <v>1</v>
      </c>
      <c r="P6">
        <v>0</v>
      </c>
      <c r="Q6">
        <v>1</v>
      </c>
      <c r="R6">
        <v>1</v>
      </c>
      <c r="S6">
        <v>0</v>
      </c>
      <c r="T6">
        <v>0</v>
      </c>
      <c r="U6">
        <v>1</v>
      </c>
      <c r="V6">
        <v>0</v>
      </c>
      <c r="W6">
        <v>1</v>
      </c>
      <c r="X6">
        <v>1</v>
      </c>
      <c r="Y6">
        <v>1</v>
      </c>
    </row>
    <row r="7" spans="1:25">
      <c r="A7" t="s">
        <v>110</v>
      </c>
      <c r="B7" t="s">
        <v>129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1</v>
      </c>
      <c r="Q7">
        <v>1</v>
      </c>
      <c r="R7">
        <v>1</v>
      </c>
      <c r="S7">
        <v>0</v>
      </c>
      <c r="T7">
        <v>0</v>
      </c>
      <c r="U7">
        <v>1</v>
      </c>
      <c r="V7">
        <v>0</v>
      </c>
      <c r="W7">
        <v>1</v>
      </c>
      <c r="X7">
        <v>1</v>
      </c>
      <c r="Y7">
        <v>1</v>
      </c>
    </row>
    <row r="8" spans="1:25">
      <c r="A8" t="s">
        <v>110</v>
      </c>
      <c r="B8" t="s">
        <v>132</v>
      </c>
      <c r="C8">
        <v>1</v>
      </c>
      <c r="D8">
        <v>1</v>
      </c>
      <c r="E8">
        <v>1</v>
      </c>
      <c r="F8">
        <v>0</v>
      </c>
      <c r="G8">
        <v>1</v>
      </c>
      <c r="H8">
        <v>1</v>
      </c>
      <c r="I8">
        <v>1</v>
      </c>
      <c r="J8">
        <v>0</v>
      </c>
      <c r="K8">
        <v>1</v>
      </c>
      <c r="L8">
        <v>1</v>
      </c>
      <c r="M8">
        <v>0</v>
      </c>
      <c r="N8">
        <v>1</v>
      </c>
      <c r="O8">
        <v>0</v>
      </c>
      <c r="P8">
        <v>1</v>
      </c>
      <c r="Q8">
        <v>1</v>
      </c>
      <c r="R8">
        <v>1</v>
      </c>
      <c r="S8">
        <v>0</v>
      </c>
      <c r="T8">
        <v>1</v>
      </c>
      <c r="U8">
        <v>0</v>
      </c>
      <c r="V8">
        <v>1</v>
      </c>
      <c r="W8">
        <v>0</v>
      </c>
      <c r="X8">
        <v>1</v>
      </c>
      <c r="Y8">
        <v>1</v>
      </c>
    </row>
    <row r="9" spans="1:25">
      <c r="A9" t="s">
        <v>110</v>
      </c>
      <c r="B9" t="s">
        <v>133</v>
      </c>
      <c r="C9">
        <v>1</v>
      </c>
      <c r="D9">
        <v>1</v>
      </c>
      <c r="E9">
        <v>0</v>
      </c>
      <c r="F9">
        <v>1</v>
      </c>
      <c r="G9">
        <v>1</v>
      </c>
      <c r="H9">
        <v>1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1</v>
      </c>
      <c r="U9">
        <v>1</v>
      </c>
      <c r="V9">
        <v>1</v>
      </c>
      <c r="W9">
        <v>1</v>
      </c>
      <c r="X9">
        <v>0</v>
      </c>
      <c r="Y9">
        <v>0</v>
      </c>
    </row>
    <row r="10" spans="1:25">
      <c r="A10" t="s">
        <v>110</v>
      </c>
      <c r="B10" t="s">
        <v>135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0</v>
      </c>
      <c r="K10">
        <v>1</v>
      </c>
      <c r="L10">
        <v>0</v>
      </c>
      <c r="M10">
        <v>0</v>
      </c>
      <c r="N10">
        <v>1</v>
      </c>
      <c r="O10">
        <v>0</v>
      </c>
      <c r="P10">
        <v>1</v>
      </c>
      <c r="Q10">
        <v>0</v>
      </c>
      <c r="R10">
        <v>1</v>
      </c>
      <c r="S10">
        <v>0</v>
      </c>
      <c r="T10">
        <v>1</v>
      </c>
      <c r="U10">
        <v>1</v>
      </c>
      <c r="V10">
        <v>0</v>
      </c>
      <c r="W10">
        <v>0</v>
      </c>
      <c r="X10">
        <v>1</v>
      </c>
      <c r="Y10">
        <v>0</v>
      </c>
    </row>
    <row r="11" spans="1:25">
      <c r="A11" t="s">
        <v>110</v>
      </c>
      <c r="B11" t="s">
        <v>137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  <c r="I11">
        <v>0</v>
      </c>
      <c r="J11">
        <v>0</v>
      </c>
      <c r="K11">
        <v>0</v>
      </c>
      <c r="L11">
        <v>0</v>
      </c>
      <c r="M11">
        <v>1</v>
      </c>
      <c r="N11">
        <v>1</v>
      </c>
      <c r="O11">
        <v>0</v>
      </c>
      <c r="P11">
        <v>1</v>
      </c>
      <c r="Q11">
        <v>1</v>
      </c>
      <c r="R11">
        <v>1</v>
      </c>
      <c r="S11">
        <v>0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</row>
    <row r="12" spans="1:25">
      <c r="A12" t="s">
        <v>110</v>
      </c>
      <c r="B12" t="s">
        <v>141</v>
      </c>
      <c r="C12">
        <v>0</v>
      </c>
      <c r="D12">
        <v>0</v>
      </c>
      <c r="E12">
        <v>1</v>
      </c>
      <c r="F12">
        <v>0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1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>
      <c r="A13" t="s">
        <v>110</v>
      </c>
      <c r="B13" t="s">
        <v>142</v>
      </c>
      <c r="C13">
        <v>0</v>
      </c>
      <c r="D13">
        <v>0</v>
      </c>
      <c r="E13">
        <v>1</v>
      </c>
      <c r="F13">
        <v>0</v>
      </c>
      <c r="G13">
        <v>1</v>
      </c>
      <c r="H13">
        <v>0</v>
      </c>
      <c r="I13">
        <v>0</v>
      </c>
      <c r="J13">
        <v>1</v>
      </c>
      <c r="K13">
        <v>2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</row>
    <row r="14" spans="1:25">
      <c r="A14" t="s">
        <v>110</v>
      </c>
      <c r="B14" t="s">
        <v>143</v>
      </c>
      <c r="C14">
        <v>1</v>
      </c>
      <c r="D14">
        <v>0</v>
      </c>
      <c r="E14">
        <v>1</v>
      </c>
      <c r="F14">
        <v>1</v>
      </c>
      <c r="G14">
        <v>0</v>
      </c>
      <c r="H14">
        <v>0</v>
      </c>
      <c r="I14">
        <v>1</v>
      </c>
      <c r="J14">
        <v>0</v>
      </c>
      <c r="K14">
        <v>0</v>
      </c>
      <c r="L14">
        <v>1</v>
      </c>
      <c r="M14">
        <v>1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  <c r="U14">
        <v>0</v>
      </c>
      <c r="V14">
        <v>1</v>
      </c>
      <c r="W14">
        <v>0</v>
      </c>
      <c r="X14">
        <v>1</v>
      </c>
      <c r="Y14">
        <v>0</v>
      </c>
    </row>
    <row r="15" spans="1:25">
      <c r="A15" t="s">
        <v>110</v>
      </c>
      <c r="B15" t="s">
        <v>0</v>
      </c>
      <c r="C15">
        <v>0</v>
      </c>
      <c r="D15">
        <v>1</v>
      </c>
      <c r="E15">
        <v>0</v>
      </c>
      <c r="F15">
        <v>0</v>
      </c>
      <c r="G15">
        <v>1</v>
      </c>
      <c r="H15">
        <v>1</v>
      </c>
      <c r="I15">
        <v>0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  <c r="V15">
        <v>0</v>
      </c>
      <c r="W15">
        <v>0</v>
      </c>
      <c r="X15">
        <v>1</v>
      </c>
      <c r="Y15">
        <v>0</v>
      </c>
    </row>
    <row r="16" spans="1:25">
      <c r="A16" t="s">
        <v>110</v>
      </c>
      <c r="B16" t="s">
        <v>6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0</v>
      </c>
      <c r="K16">
        <v>1</v>
      </c>
      <c r="L16">
        <v>0</v>
      </c>
      <c r="M16">
        <v>0</v>
      </c>
      <c r="N16">
        <v>0</v>
      </c>
      <c r="O16">
        <v>0</v>
      </c>
      <c r="P16">
        <v>1</v>
      </c>
      <c r="Q16">
        <v>1</v>
      </c>
      <c r="R16">
        <v>1</v>
      </c>
      <c r="S16">
        <v>0</v>
      </c>
      <c r="T16">
        <v>1</v>
      </c>
      <c r="U16">
        <v>0</v>
      </c>
      <c r="V16">
        <v>0</v>
      </c>
      <c r="W16">
        <v>0</v>
      </c>
      <c r="X16">
        <v>1</v>
      </c>
      <c r="Y16">
        <v>1</v>
      </c>
    </row>
    <row r="17" spans="1:25">
      <c r="A17" t="s">
        <v>110</v>
      </c>
      <c r="B17" t="s">
        <v>7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0</v>
      </c>
      <c r="K17">
        <v>1</v>
      </c>
      <c r="L17">
        <v>1</v>
      </c>
      <c r="M17">
        <v>0</v>
      </c>
      <c r="N17">
        <v>1</v>
      </c>
      <c r="O17">
        <v>0</v>
      </c>
      <c r="P17">
        <v>1</v>
      </c>
      <c r="Q17">
        <v>1</v>
      </c>
      <c r="R17">
        <v>1</v>
      </c>
      <c r="S17">
        <v>0</v>
      </c>
      <c r="T17">
        <v>1</v>
      </c>
      <c r="U17">
        <v>1</v>
      </c>
      <c r="V17">
        <v>1</v>
      </c>
      <c r="W17">
        <v>0</v>
      </c>
      <c r="X17">
        <v>1</v>
      </c>
      <c r="Y17">
        <v>1</v>
      </c>
    </row>
    <row r="18" spans="1:25">
      <c r="A18" t="s">
        <v>110</v>
      </c>
      <c r="B18" t="s">
        <v>9</v>
      </c>
      <c r="C18">
        <v>1</v>
      </c>
      <c r="D18">
        <v>1</v>
      </c>
      <c r="E18">
        <v>0</v>
      </c>
      <c r="F18">
        <v>0</v>
      </c>
      <c r="G18">
        <v>1</v>
      </c>
      <c r="H18">
        <v>1</v>
      </c>
      <c r="I18">
        <v>1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0</v>
      </c>
      <c r="X18">
        <v>1</v>
      </c>
      <c r="Y18">
        <v>0</v>
      </c>
    </row>
    <row r="19" spans="1:25">
      <c r="A19" t="s">
        <v>110</v>
      </c>
      <c r="B19" t="s">
        <v>10</v>
      </c>
      <c r="C19">
        <v>1</v>
      </c>
      <c r="D19">
        <v>0</v>
      </c>
      <c r="E19">
        <v>1</v>
      </c>
      <c r="F19">
        <v>1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1</v>
      </c>
      <c r="S19">
        <v>0</v>
      </c>
      <c r="T19">
        <v>0</v>
      </c>
      <c r="U19">
        <v>0</v>
      </c>
      <c r="V19">
        <v>0</v>
      </c>
      <c r="W19">
        <v>0</v>
      </c>
      <c r="X19">
        <v>1</v>
      </c>
      <c r="Y19">
        <v>1</v>
      </c>
    </row>
    <row r="20" spans="1:25">
      <c r="A20" t="s">
        <v>110</v>
      </c>
      <c r="B20" t="s">
        <v>11</v>
      </c>
      <c r="C20">
        <v>1</v>
      </c>
      <c r="D20">
        <v>0</v>
      </c>
      <c r="E20">
        <v>0</v>
      </c>
      <c r="F20">
        <v>0</v>
      </c>
      <c r="G20">
        <v>1</v>
      </c>
      <c r="H20">
        <v>1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1</v>
      </c>
      <c r="R20">
        <v>1</v>
      </c>
      <c r="S20">
        <v>0</v>
      </c>
      <c r="T20">
        <v>0</v>
      </c>
      <c r="U20">
        <v>1</v>
      </c>
      <c r="V20">
        <v>0</v>
      </c>
      <c r="W20">
        <v>1</v>
      </c>
      <c r="X20">
        <v>0</v>
      </c>
      <c r="Y20">
        <v>1</v>
      </c>
    </row>
    <row r="21" spans="1:25">
      <c r="A21" t="s">
        <v>110</v>
      </c>
      <c r="B21" t="s">
        <v>17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1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</v>
      </c>
    </row>
    <row r="22" spans="1:25">
      <c r="A22" t="s">
        <v>110</v>
      </c>
      <c r="B22" t="s">
        <v>21</v>
      </c>
      <c r="C22">
        <v>1</v>
      </c>
      <c r="D22">
        <v>0</v>
      </c>
      <c r="E22">
        <v>0</v>
      </c>
      <c r="F22">
        <v>2</v>
      </c>
      <c r="G22">
        <v>1</v>
      </c>
      <c r="H22">
        <v>1</v>
      </c>
      <c r="I22">
        <v>1</v>
      </c>
      <c r="J22">
        <v>1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1</v>
      </c>
      <c r="Y22">
        <v>1</v>
      </c>
    </row>
    <row r="23" spans="1:25">
      <c r="A23" t="s">
        <v>110</v>
      </c>
      <c r="B23" t="s">
        <v>27</v>
      </c>
      <c r="C23">
        <v>1</v>
      </c>
      <c r="D23">
        <v>1</v>
      </c>
      <c r="E23">
        <v>0</v>
      </c>
      <c r="F23">
        <v>0</v>
      </c>
      <c r="G23">
        <v>0</v>
      </c>
      <c r="H23">
        <v>1</v>
      </c>
      <c r="I23">
        <v>1</v>
      </c>
      <c r="J23">
        <v>1</v>
      </c>
      <c r="K23">
        <v>1</v>
      </c>
      <c r="L23">
        <v>0</v>
      </c>
      <c r="M23">
        <v>1</v>
      </c>
      <c r="N23">
        <v>0</v>
      </c>
      <c r="O23">
        <v>0</v>
      </c>
      <c r="P23">
        <v>1</v>
      </c>
      <c r="Q23">
        <v>1</v>
      </c>
      <c r="R23">
        <v>0</v>
      </c>
      <c r="S23">
        <v>1</v>
      </c>
      <c r="T23">
        <v>0</v>
      </c>
      <c r="U23">
        <v>1</v>
      </c>
      <c r="V23">
        <v>1</v>
      </c>
      <c r="W23">
        <v>0</v>
      </c>
      <c r="X23">
        <v>1</v>
      </c>
      <c r="Y23">
        <v>0</v>
      </c>
    </row>
    <row r="24" spans="1:25">
      <c r="A24" t="s">
        <v>70</v>
      </c>
      <c r="B24">
        <v>21</v>
      </c>
      <c r="C24">
        <f>SUM(C3:C23)</f>
        <v>16</v>
      </c>
      <c r="D24">
        <f t="shared" ref="D24:Y24" si="0">SUM(D3:D23)</f>
        <v>11</v>
      </c>
      <c r="E24">
        <f t="shared" si="0"/>
        <v>12</v>
      </c>
      <c r="F24">
        <f>SUM(F3:F23)-1</f>
        <v>9</v>
      </c>
      <c r="G24">
        <f t="shared" si="0"/>
        <v>13</v>
      </c>
      <c r="H24">
        <f t="shared" si="0"/>
        <v>16</v>
      </c>
      <c r="I24">
        <f t="shared" si="0"/>
        <v>13</v>
      </c>
      <c r="J24">
        <f t="shared" si="0"/>
        <v>7</v>
      </c>
      <c r="K24">
        <f>SUM(K3:K23)-1</f>
        <v>10</v>
      </c>
      <c r="L24">
        <f t="shared" si="0"/>
        <v>3</v>
      </c>
      <c r="M24">
        <f t="shared" si="0"/>
        <v>5</v>
      </c>
      <c r="N24">
        <f t="shared" si="0"/>
        <v>10</v>
      </c>
      <c r="O24">
        <f t="shared" si="0"/>
        <v>2</v>
      </c>
      <c r="P24">
        <f t="shared" si="0"/>
        <v>14</v>
      </c>
      <c r="Q24">
        <f t="shared" si="0"/>
        <v>13</v>
      </c>
      <c r="R24">
        <f t="shared" si="0"/>
        <v>12</v>
      </c>
      <c r="S24">
        <f t="shared" si="0"/>
        <v>3</v>
      </c>
      <c r="T24">
        <f t="shared" si="0"/>
        <v>12</v>
      </c>
      <c r="U24">
        <f t="shared" si="0"/>
        <v>11</v>
      </c>
      <c r="V24">
        <f t="shared" si="0"/>
        <v>8</v>
      </c>
      <c r="W24">
        <f t="shared" si="0"/>
        <v>5</v>
      </c>
      <c r="X24">
        <f t="shared" si="0"/>
        <v>17</v>
      </c>
      <c r="Y24">
        <f t="shared" si="0"/>
        <v>11</v>
      </c>
    </row>
    <row r="25" spans="1:25">
      <c r="A25" t="s">
        <v>71</v>
      </c>
      <c r="C25" s="5">
        <f>C24/21</f>
        <v>0.76190476190476186</v>
      </c>
      <c r="D25" s="5">
        <f t="shared" ref="D25:Y25" si="1">D24/21</f>
        <v>0.52380952380952384</v>
      </c>
      <c r="E25" s="5">
        <f t="shared" si="1"/>
        <v>0.5714285714285714</v>
      </c>
      <c r="F25" s="5">
        <f t="shared" si="1"/>
        <v>0.42857142857142855</v>
      </c>
      <c r="G25" s="5">
        <f t="shared" si="1"/>
        <v>0.61904761904761907</v>
      </c>
      <c r="H25" s="5">
        <f t="shared" si="1"/>
        <v>0.76190476190476186</v>
      </c>
      <c r="I25" s="5">
        <f t="shared" si="1"/>
        <v>0.61904761904761907</v>
      </c>
      <c r="J25" s="3">
        <f t="shared" si="1"/>
        <v>0.33333333333333331</v>
      </c>
      <c r="K25" s="5">
        <f t="shared" si="1"/>
        <v>0.47619047619047616</v>
      </c>
      <c r="L25" s="3">
        <f t="shared" si="1"/>
        <v>0.14285714285714285</v>
      </c>
      <c r="M25" s="3">
        <f t="shared" si="1"/>
        <v>0.23809523809523808</v>
      </c>
      <c r="N25" s="5">
        <f t="shared" si="1"/>
        <v>0.47619047619047616</v>
      </c>
      <c r="O25" s="3">
        <f t="shared" si="1"/>
        <v>9.5238095238095233E-2</v>
      </c>
      <c r="P25" s="5">
        <f t="shared" si="1"/>
        <v>0.66666666666666663</v>
      </c>
      <c r="Q25" s="5">
        <f t="shared" si="1"/>
        <v>0.61904761904761907</v>
      </c>
      <c r="R25" s="5">
        <f t="shared" si="1"/>
        <v>0.5714285714285714</v>
      </c>
      <c r="S25" s="3">
        <f t="shared" si="1"/>
        <v>0.14285714285714285</v>
      </c>
      <c r="T25" s="5">
        <f t="shared" si="1"/>
        <v>0.5714285714285714</v>
      </c>
      <c r="U25" s="5">
        <f t="shared" si="1"/>
        <v>0.52380952380952384</v>
      </c>
      <c r="V25" s="5">
        <f t="shared" si="1"/>
        <v>0.38095238095238093</v>
      </c>
      <c r="W25" s="3">
        <f t="shared" si="1"/>
        <v>0.23809523809523808</v>
      </c>
      <c r="X25" s="5">
        <f t="shared" si="1"/>
        <v>0.80952380952380953</v>
      </c>
      <c r="Y25" s="5">
        <f t="shared" si="1"/>
        <v>0.52380952380952384</v>
      </c>
    </row>
    <row r="28" spans="1:25">
      <c r="A28" s="2"/>
      <c r="B28" s="2"/>
    </row>
    <row r="29" spans="1:25">
      <c r="A29" s="2"/>
      <c r="B29" s="2"/>
    </row>
    <row r="30" spans="1:25">
      <c r="A30" s="1"/>
      <c r="B30" t="s">
        <v>28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</vt:lpstr>
      <vt:lpstr>LumA</vt:lpstr>
      <vt:lpstr>LumB</vt:lpstr>
      <vt:lpstr>Her2</vt:lpstr>
      <vt:lpstr>Basal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Javier Arsuaga</cp:lastModifiedBy>
  <dcterms:created xsi:type="dcterms:W3CDTF">2015-06-25T04:11:04Z</dcterms:created>
  <dcterms:modified xsi:type="dcterms:W3CDTF">2015-07-24T23:53:59Z</dcterms:modified>
</cp:coreProperties>
</file>