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autoCompressPictures="0"/>
  <mc:AlternateContent xmlns:mc="http://schemas.openxmlformats.org/markup-compatibility/2006">
    <mc:Choice Requires="x15">
      <x15ac:absPath xmlns:x15ac="http://schemas.microsoft.com/office/spreadsheetml/2010/11/ac" url="D:\Assistant Editor\New submission\vaccines\vaccines-772002\"/>
    </mc:Choice>
  </mc:AlternateContent>
  <xr:revisionPtr revIDLastSave="0" documentId="10_ncr:8100000_{78B39172-7781-4408-A5C9-F741CB4E8074}" xr6:coauthVersionLast="33" xr6:coauthVersionMax="33" xr10:uidLastSave="{00000000-0000-0000-0000-000000000000}"/>
  <bookViews>
    <workbookView xWindow="0" yWindow="0" windowWidth="38400" windowHeight="19344" xr2:uid="{00000000-000D-0000-FFFF-FFFF00000000}"/>
  </bookViews>
  <sheets>
    <sheet name="filtered" sheetId="2" r:id="rId1"/>
  </sheets>
  <definedNames>
    <definedName name="_xlnm._FilterDatabase" localSheetId="0" hidden="1">filtered!$A$35:$AK$52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33" i="2" l="1"/>
  <c r="Y132" i="2"/>
  <c r="AE131" i="2"/>
  <c r="AE120" i="2"/>
  <c r="Y117" i="2"/>
  <c r="AF115" i="2"/>
  <c r="AB115" i="2"/>
  <c r="Z113" i="2"/>
  <c r="AE111" i="2"/>
  <c r="AE110" i="2"/>
  <c r="Y109" i="2"/>
  <c r="AE107" i="2"/>
  <c r="AG104" i="2"/>
  <c r="AE104" i="2"/>
  <c r="AG103" i="2"/>
  <c r="Z102" i="2"/>
  <c r="AE101" i="2"/>
  <c r="AE100" i="2"/>
  <c r="V100" i="2"/>
  <c r="S99" i="2"/>
  <c r="AH98" i="2"/>
  <c r="AE97" i="2"/>
  <c r="S97" i="2"/>
  <c r="Y96" i="2"/>
  <c r="V96" i="2"/>
  <c r="AE95" i="2"/>
  <c r="Z95" i="2"/>
  <c r="AE91" i="2"/>
  <c r="T91" i="2"/>
  <c r="AE90" i="2"/>
  <c r="AE87" i="2"/>
  <c r="AE86" i="2"/>
  <c r="Z86" i="2"/>
  <c r="Y86" i="2"/>
  <c r="U86" i="2"/>
  <c r="AE85" i="2"/>
  <c r="AF83" i="2"/>
  <c r="AE80" i="2"/>
  <c r="Y80" i="2"/>
  <c r="Q79" i="2"/>
  <c r="Y78" i="2"/>
  <c r="AE77" i="2"/>
  <c r="AE76" i="2"/>
  <c r="AE75" i="2"/>
  <c r="V71" i="2"/>
  <c r="S71" i="2"/>
  <c r="AE70" i="2"/>
  <c r="S67" i="2"/>
  <c r="AE118" i="2"/>
  <c r="AH66" i="2"/>
  <c r="AE64" i="2"/>
  <c r="V64" i="2"/>
  <c r="AH63" i="2"/>
  <c r="T63" i="2"/>
  <c r="T61" i="2"/>
  <c r="AA58" i="2"/>
  <c r="S58" i="2"/>
  <c r="X57" i="2"/>
  <c r="AH55" i="2"/>
  <c r="AD52" i="2"/>
  <c r="Y50" i="2"/>
  <c r="AE49" i="2"/>
  <c r="Z49" i="2"/>
  <c r="Y49" i="2"/>
  <c r="X48" i="2"/>
  <c r="Y36" i="2"/>
  <c r="AE26" i="2"/>
  <c r="AE25" i="2"/>
  <c r="AE24" i="2"/>
  <c r="W24" i="2"/>
  <c r="U21" i="2"/>
  <c r="AE17" i="2"/>
  <c r="AE16" i="2"/>
  <c r="AE12" i="2"/>
  <c r="AE10" i="2"/>
  <c r="AE9" i="2"/>
  <c r="Z7" i="2"/>
  <c r="Y7" i="2"/>
  <c r="Y6" i="2"/>
  <c r="F5" i="2"/>
</calcChain>
</file>

<file path=xl/sharedStrings.xml><?xml version="1.0" encoding="utf-8"?>
<sst xmlns="http://schemas.openxmlformats.org/spreadsheetml/2006/main" count="1511" uniqueCount="651">
  <si>
    <t>Accession</t>
  </si>
  <si>
    <t>Description</t>
  </si>
  <si>
    <t>Exp. q-value</t>
  </si>
  <si>
    <t>Sum PEP Score</t>
  </si>
  <si>
    <t>Coverage</t>
  </si>
  <si>
    <t># Peptides</t>
  </si>
  <si>
    <t># PSMs</t>
  </si>
  <si>
    <t># Unique Peptides</t>
  </si>
  <si>
    <t># AAs</t>
  </si>
  <si>
    <t>MW [kDa]</t>
  </si>
  <si>
    <t>calc. pI</t>
  </si>
  <si>
    <t>emPAI</t>
  </si>
  <si>
    <t>Score Sequest HT</t>
  </si>
  <si>
    <t># Peptides Sequest HT</t>
  </si>
  <si>
    <t>A0A0H3MSS9</t>
  </si>
  <si>
    <t>SSUBM407_0010</t>
  </si>
  <si>
    <t>@N-terminally anchored (No CS)</t>
  </si>
  <si>
    <t>Putative septum formation initiator protein OS=Streptococcus suis (strain BM407) OX=568814 GN=SSUBM407_0010 PE=4 SV=1</t>
  </si>
  <si>
    <t/>
  </si>
  <si>
    <t>A0A0H3MST3</t>
  </si>
  <si>
    <t>SSUBM407_0015</t>
  </si>
  <si>
    <t>@Multi-transmembrane</t>
  </si>
  <si>
    <t>ATP-dependent zinc metalloprotease FtsH OS=Streptococcus suis (strain BM407) OX=568814 GN=ftsH PE=3 SV=1</t>
  </si>
  <si>
    <t>A0A0H3MWX2</t>
  </si>
  <si>
    <t>SSUBM407_0017</t>
  </si>
  <si>
    <t>Cell shape-determining protein MreC OS=Streptococcus suis (strain BM407) OX=568814 GN=SSUBM407_0017 PE=3 SV=1</t>
  </si>
  <si>
    <t>A0A0H3N1E3</t>
  </si>
  <si>
    <t>SSUBM407_0019</t>
  </si>
  <si>
    <t>Putative amidase OS=Streptococcus suis (strain BM407) OX=568814 GN=SSUBM407_0019 PE=4 SV=1</t>
  </si>
  <si>
    <t>A0A0H3MSZ8</t>
  </si>
  <si>
    <t>SSUBM407_0116</t>
  </si>
  <si>
    <t>Putative penicillin-binding protein 1B OS=Streptococcus suis (strain BM407) OX=568814 GN=pbp1B PE=4 SV=1</t>
  </si>
  <si>
    <t>A0A0H3MT47</t>
  </si>
  <si>
    <t>SSUBM407_0137</t>
  </si>
  <si>
    <t>@N-terminally anchored (with CS)</t>
  </si>
  <si>
    <t>Putative exported protein OS=Streptococcus suis (strain BM407) OX=568814 GN=SSUBM407_0137 PE=4 SV=1</t>
  </si>
  <si>
    <t>A0A0H3MSX2</t>
  </si>
  <si>
    <t>SSUBM407_0169</t>
  </si>
  <si>
    <t>Putative membrane protein OS=Streptococcus suis (strain BM407) OX=568814 GN=SSUBM407_0169 PE=4 SV=1</t>
  </si>
  <si>
    <t>A0A0H3N1R4</t>
  </si>
  <si>
    <t>SSUBM407_0177</t>
  </si>
  <si>
    <t>Putative glycerophosphodiester phosphodiesterase OS=Streptococcus suis (strain BM407) OX=568814 GN=SSUBM407_0177 PE=4 SV=1</t>
  </si>
  <si>
    <t>A0A0H3MXE9</t>
  </si>
  <si>
    <t>SSUBM407_0203</t>
  </si>
  <si>
    <t>Signal peptidase I OS=Streptococcus suis (strain BM407) OX=568814 GN=SSUBM407_0203 PE=3 SV=1</t>
  </si>
  <si>
    <t>A0A0H3MXH7</t>
  </si>
  <si>
    <t>SSUBM407_0233</t>
  </si>
  <si>
    <t>Putative membrane protein OS=Streptococcus suis (strain BM407) OX=568814 GN=SSUBM407_0233 PE=4 SV=1</t>
  </si>
  <si>
    <t>A0A0H3N1X8</t>
  </si>
  <si>
    <t>SSUBM407_0240</t>
  </si>
  <si>
    <t>Glycerol facilitator-aquaporin OS=Streptococcus suis (strain BM407) OX=568814 GN=gla PE=3 SV=1</t>
  </si>
  <si>
    <t>A0A0H3N206</t>
  </si>
  <si>
    <t>SSUBM407_0279</t>
  </si>
  <si>
    <t>Putative cation-transporting ATPase OS=Streptococcus suis (strain BM407) OX=568814 GN=SSUBM407_0279 PE=3 SV=1</t>
  </si>
  <si>
    <t>A0A0H3N225</t>
  </si>
  <si>
    <t>SSUBM407_0299</t>
  </si>
  <si>
    <t>Streptococcal histidine triad-family protein OS=Streptococcus suis (strain BM407) OX=568814 GN=SSUBM407_0299 PE=4 SV=1</t>
  </si>
  <si>
    <t>A0A0H3MTT7</t>
  </si>
  <si>
    <t>SSUBM407_0366</t>
  </si>
  <si>
    <t>Ribonuclease Y OS=Streptococcus suis (strain BM407) OX=568814 GN=rny PE=3 SV=1</t>
  </si>
  <si>
    <t>A0A0H3MTT2</t>
  </si>
  <si>
    <t>SSUBM407_0454</t>
  </si>
  <si>
    <t>Putative permease OS=Streptococcus suis (strain BM407) OX=568814 GN=SSUBM407_0454 PE=4 SV=1</t>
  </si>
  <si>
    <t>A0A0H3MTY4</t>
  </si>
  <si>
    <t>SSUBM407_0531</t>
  </si>
  <si>
    <t>Glycosyl hydrolases family protein OS=Streptococcus suis (strain BM407) OX=568814 GN=SSUBM407_0531 PE=4 SV=1</t>
  </si>
  <si>
    <t>A0A0H3MY94</t>
  </si>
  <si>
    <t>SSUBM407_0552</t>
  </si>
  <si>
    <t>Cell division protein FtsX OS=Streptococcus suis (strain BM407) OX=568814 GN=ftsX PE=3 SV=1</t>
  </si>
  <si>
    <t>A0A0H3MU02</t>
  </si>
  <si>
    <t>SSUBM407_0558</t>
  </si>
  <si>
    <t>Thiol-activated cytolysin OS=Streptococcus suis (strain BM407) OX=568814 GN=sly PE=3 SV=1</t>
  </si>
  <si>
    <t>A0A0H3N2S1</t>
  </si>
  <si>
    <t>SSUBM407_0564</t>
  </si>
  <si>
    <t>GTPase Era OS=Streptococcus suis (strain BM407) OX=568814 GN=era PE=3 SV=1</t>
  </si>
  <si>
    <t>A0A0H3N2T6</t>
  </si>
  <si>
    <t>SSUBM407_0579</t>
  </si>
  <si>
    <t>ABC transporter permease protein OS=Streptococcus suis (strain BM407) OX=568814 GN=SSUBM407_0579 PE=4 SV=1</t>
  </si>
  <si>
    <t>A0A0H3MU20</t>
  </si>
  <si>
    <t>SSUBM407_0596</t>
  </si>
  <si>
    <t>Putative glutamine-binding protein OS=Streptococcus suis (strain BM407) OX=568814 GN=SSUBM407_0596 PE=4 SV=1</t>
  </si>
  <si>
    <t>A0A0H3N2V8</t>
  </si>
  <si>
    <t>SSUBM407_0599</t>
  </si>
  <si>
    <t>Sensor histidine kinase OS=Streptococcus suis (strain BM407) OX=568814 GN=vicK PE=4 SV=1</t>
  </si>
  <si>
    <t>A0A0H3MU50</t>
  </si>
  <si>
    <t>SSUBM407_0603</t>
  </si>
  <si>
    <t>Penicillin-binding protein 2b OS=Streptococcus suis (strain BM407) OX=568814 GN=penA PE=4 SV=1</t>
  </si>
  <si>
    <t>A0A0H3MUJ7</t>
  </si>
  <si>
    <t>SSUBM407_0621</t>
  </si>
  <si>
    <t>DNA translocase FtsK OS=Streptococcus suis (strain BM407) OX=568814 GN=SSUBM407_0621 PE=3 SV=1</t>
  </si>
  <si>
    <t>A0A0H3N377</t>
  </si>
  <si>
    <t>SSUBM407_0673</t>
  </si>
  <si>
    <t>Putative glycosyl transferase OS=Streptococcus suis (strain BM407) OX=568814 GN=SSUBM407_0673 PE=4 SV=1</t>
  </si>
  <si>
    <t>A0A0H3MYM8</t>
  </si>
  <si>
    <t>SSUBM407_0686</t>
  </si>
  <si>
    <t>Streptococcal histidine triad-family protein OS=Streptococcus suis (strain BM407) OX=568814 GN=SSUBM407_0686 PE=4 SV=1</t>
  </si>
  <si>
    <t>A0A0H3MUD9</t>
  </si>
  <si>
    <t>SSUBM407_0687</t>
  </si>
  <si>
    <t>Putative sulfatase OS=Streptococcus suis (strain BM407) OX=568814 GN=SSUBM407_0687 PE=4 SV=1</t>
  </si>
  <si>
    <t>A0A0H3MUG4</t>
  </si>
  <si>
    <t>SSUBM407_0725</t>
  </si>
  <si>
    <t>Putative gluconate 5-dehydrogenase OS=Streptococcus suis (strain BM407) OX=568814 GN=idnO PE=4 SV=1</t>
  </si>
  <si>
    <t>A0A0H3N3I3</t>
  </si>
  <si>
    <t>SSUBM407_0762</t>
  </si>
  <si>
    <t>Putative membrane protein OS=Streptococcus suis (strain BM407) OX=568814 GN=SSUBM407_0762 PE=4 SV=1</t>
  </si>
  <si>
    <t>A0A0H3MUY5</t>
  </si>
  <si>
    <t>SSUBM407_0768</t>
  </si>
  <si>
    <t>ATP synthase subunit b OS=Streptococcus suis (strain BM407) OX=568814 GN=atpF PE=3 SV=1</t>
  </si>
  <si>
    <t>A0A0H3MUM5</t>
  </si>
  <si>
    <t>SSUBM407_0777</t>
  </si>
  <si>
    <t>Putative competence associated endonuclease OS=Streptococcus suis (strain BM407) OX=568814 GN=endA PE=4 SV=1</t>
  </si>
  <si>
    <t>A0A0H3MVC0</t>
  </si>
  <si>
    <t>SSUBM407_0856</t>
  </si>
  <si>
    <t>Sortase SrtA OS=Streptococcus suis (strain BM407) OX=568814 GN=srtA PE=4 SV=1</t>
  </si>
  <si>
    <t>A0A0H3MV05</t>
  </si>
  <si>
    <t>SSUBM407_0896</t>
  </si>
  <si>
    <t>Putative glutamine ABC transporter, glutamine-binding protein/permease protein OS=Streptococcus suis (strain BM407) OX=568814 GN=SSUBM407_0896 PE=3 SV=1</t>
  </si>
  <si>
    <t>A0A0H3MV01</t>
  </si>
  <si>
    <t>SSUBM407_0900</t>
  </si>
  <si>
    <t>Putative IgA-specific zinc metalloproteinase OS=Streptococcus suis (strain BM407) OX=568814 GN=zmpC PE=4 SV=1</t>
  </si>
  <si>
    <t>A0A0H3MZN2</t>
  </si>
  <si>
    <t>SSUBM407_1034</t>
  </si>
  <si>
    <t>Putative lipoprotein OS=Streptococcus suis (strain BM407) OX=568814 GN=SSUBM407_1034 PE=4 SV=1</t>
  </si>
  <si>
    <t>A0A0H3MZN8</t>
  </si>
  <si>
    <t>SSUBM407_1039</t>
  </si>
  <si>
    <t>Putative membrane protein OS=Streptococcus suis (strain BM407) OX=568814 GN=SSUBM407_1039 PE=4 SV=1</t>
  </si>
  <si>
    <t>A0A0H3MVC9</t>
  </si>
  <si>
    <t>SSUBM407_1048</t>
  </si>
  <si>
    <t>Putative membrane protein OS=Streptococcus suis (strain BM407) OX=568814 GN=SSUBM407_1048 PE=4 SV=1</t>
  </si>
  <si>
    <t>A0A0H3MW12</t>
  </si>
  <si>
    <t>SSUBM407_1080</t>
  </si>
  <si>
    <t>Spermidine/putrescine extracellular binding protein OS=Streptococcus suis (strain BM407) OX=568814 GN=potD PE=4 SV=1</t>
  </si>
  <si>
    <t>A0A0H3MZT2</t>
  </si>
  <si>
    <t>SSUBM407_1087</t>
  </si>
  <si>
    <t>Putative polysaccharide deacetylase OS=Streptococcus suis (strain BM407) OX=568814 GN=SSUBM407_1087 PE=4 SV=1</t>
  </si>
  <si>
    <t>A0A0H3MW38</t>
  </si>
  <si>
    <t>SSUBM407_1116</t>
  </si>
  <si>
    <t>Putative exported protein OS=Streptococcus suis (strain BM407) OX=568814 GN=SSUBM407_1116 PE=4 SV=1</t>
  </si>
  <si>
    <t>A0A0H3N4Q5</t>
  </si>
  <si>
    <t>SSUBM407_1196</t>
  </si>
  <si>
    <t>Putative membrane protein OS=Streptococcus suis (strain BM407) OX=568814 GN=SSUBM407_1196 PE=4 SV=1</t>
  </si>
  <si>
    <t>A0A0H3N064</t>
  </si>
  <si>
    <t>SSUBM407_1215</t>
  </si>
  <si>
    <t>Putative acyltransferase OS=Streptococcus suis (strain BM407) OX=568814 GN=SSUBM407_1215 PE=4 SV=1</t>
  </si>
  <si>
    <t>A0A0H3N075</t>
  </si>
  <si>
    <t>SSUBM407_1225</t>
  </si>
  <si>
    <t>Putative D-alanyl-lipoteichoic acid biosynthesis protein OS=Streptococcus suis (strain BM407) OX=568814 GN=dltD PE=4 SV=1</t>
  </si>
  <si>
    <t>A0A0H3MVZ0</t>
  </si>
  <si>
    <t>SSUBM407_1297</t>
  </si>
  <si>
    <t>Putative chain length determinant protein OS=Streptococcus suis (strain BM407) OX=568814 GN=cps2B PE=4 SV=1</t>
  </si>
  <si>
    <t>A0A0H3N503</t>
  </si>
  <si>
    <t>SSUBM407_1298</t>
  </si>
  <si>
    <t>Integral membrane regulatory protein Wzg OS=Streptococcus suis (strain BM407) OX=568814 GN=wzg PE=4 SV=1</t>
  </si>
  <si>
    <t>A0A0H3MW19</t>
  </si>
  <si>
    <t>SSUBM407_1315</t>
  </si>
  <si>
    <t>Signal peptidase I OS=Streptococcus suis (strain BM407) OX=568814 GN=sipC PE=3 SV=1</t>
  </si>
  <si>
    <t>A0A0H3MW10</t>
  </si>
  <si>
    <t>SSUBM407_1318</t>
  </si>
  <si>
    <t>@C-terminally anchored (with CS)</t>
  </si>
  <si>
    <t>Putative Mac family protein OS=Streptococcus suis (strain BM407) OX=568814 GN=SSUBM407_1318 PE=4 SV=1</t>
  </si>
  <si>
    <t>A0A0H3MW34</t>
  </si>
  <si>
    <t>SSUBM407_1333</t>
  </si>
  <si>
    <t>Large-conductance mechanosensitive channel OS=Streptococcus suis (strain BM407) OX=568814 GN=mscL PE=3 SV=1</t>
  </si>
  <si>
    <t>A0A0H3MW67</t>
  </si>
  <si>
    <t>SSUBM407_1355</t>
  </si>
  <si>
    <t>Flotillin family protein OS=Streptococcus suis (strain BM407) OX=568814 GN=SSUBM407_1355 PE=4 SV=1</t>
  </si>
  <si>
    <t>A0A0H3MW68</t>
  </si>
  <si>
    <t>SSUBM407_1368</t>
  </si>
  <si>
    <t>Putative exported protein OS=Streptococcus suis (strain BM407) OX=568814 GN=SSUBM407_1368 PE=4 SV=1</t>
  </si>
  <si>
    <t>A0A0H3MWX6</t>
  </si>
  <si>
    <t>SSUBM407_1403</t>
  </si>
  <si>
    <t>Septation ring formation regulator EzrA OS=Streptococcus suis (strain BM407) OX=568814 GN=ezrA PE=3 SV=1</t>
  </si>
  <si>
    <t>A0A0H3MWB4</t>
  </si>
  <si>
    <t>SSUBM407_1406</t>
  </si>
  <si>
    <t>Putative peptidoglycan biosynthesis protein OS=Streptococcus suis (strain BM407) OX=568814 GN=SSUBM407_1406 PE=3 SV=1</t>
  </si>
  <si>
    <t>A0A0H3N5H7</t>
  </si>
  <si>
    <t>SSUBM407_1468</t>
  </si>
  <si>
    <t>Putative membrane protein OS=Streptococcus suis (strain BM407) OX=568814 GN=SSUBM407_1468 PE=4 SV=1</t>
  </si>
  <si>
    <t>A0A0H3N5J7</t>
  </si>
  <si>
    <t>SSUBM407_1494</t>
  </si>
  <si>
    <t>Putative exported protein OS=Streptococcus suis (strain BM407) OX=568814 GN=SSUBM407_1494 PE=4 SV=1</t>
  </si>
  <si>
    <t>A0A0H3MX89</t>
  </si>
  <si>
    <t>SSUBM407_1524</t>
  </si>
  <si>
    <t>Peptidoglycan GlcNAc deacetylase OS=Streptococcus suis (strain BM407) OX=568814 GN=pgdA PE=4 SV=1</t>
  </si>
  <si>
    <t>A0A0H3MWM6</t>
  </si>
  <si>
    <t>SSUBM407_1536</t>
  </si>
  <si>
    <t>GDSL-like lipase/acylhydrolase protein OS=Streptococcus suis (strain BM407) OX=568814 GN=SSUBM407_1536 PE=4 SV=1</t>
  </si>
  <si>
    <t>A0A0H3N5P0</t>
  </si>
  <si>
    <t>SSUBM407_1544</t>
  </si>
  <si>
    <t>Putative neutral zinc metallopeptidase OS=Streptococcus suis (strain BM407) OX=568814 GN=SSUBM407_1544 PE=4 SV=1</t>
  </si>
  <si>
    <t>A0A0H3N143</t>
  </si>
  <si>
    <t>SSUBM407_1564</t>
  </si>
  <si>
    <t>Endopeptidase La OS=Streptococcus suis (strain BM407) OX=568814 GN=SSUBM407_1564 PE=3 SV=1</t>
  </si>
  <si>
    <t>A0A0H3MWR2</t>
  </si>
  <si>
    <t>SSUBM407_1578</t>
  </si>
  <si>
    <t>Acyltransferase family protein OS=Streptococcus suis (strain BM407) OX=568814 GN=SSUBM407_1578 PE=4 SV=1</t>
  </si>
  <si>
    <t>A0A0H3N5V6</t>
  </si>
  <si>
    <t>SSUBM407_1622</t>
  </si>
  <si>
    <t>Putative penicillin binding protein 2x OS=Streptococcus suis (strain BM407) OX=568814 GN=pbpX PE=4 SV=1</t>
  </si>
  <si>
    <t>A0A0H3MXK0</t>
  </si>
  <si>
    <t>SSUBM407_1659</t>
  </si>
  <si>
    <t>Putative mannose-specific phosphotransferase system (PTS), IID component OS=Streptococcus suis (strain BM407) OX=568814 GN=manN PE=4 SV=1</t>
  </si>
  <si>
    <t>A0A0H3MX07</t>
  </si>
  <si>
    <t>SSUBM407_1682</t>
  </si>
  <si>
    <t>Enoyl-CoA hydratase/isomerase family protein OS=Streptococcus suis (strain BM407) OX=568814 GN=SSUBM407_1682 PE=4 SV=1</t>
  </si>
  <si>
    <t>A0A0H3MXU0</t>
  </si>
  <si>
    <t>SSUBM407_1737</t>
  </si>
  <si>
    <t>Putative D-alanyl-D-alanine carboxypeptidase OS=Streptococcus suis (strain BM407) OX=568814 GN=SSUBM407_1737 PE=3 SV=1</t>
  </si>
  <si>
    <t>A0A0H3N690</t>
  </si>
  <si>
    <t>SSUBM407_1747</t>
  </si>
  <si>
    <t>Glutamine ABC transporter, glutamine-binding protein/permease protein OS=Streptococcus suis (strain BM407) OX=568814 GN=SSUBM407_1747 PE=3 SV=1</t>
  </si>
  <si>
    <t>A0A0H3N1M3</t>
  </si>
  <si>
    <t>SSUBM407_1750</t>
  </si>
  <si>
    <t>Putative membrane protein OS=Streptococcus suis (strain BM407) OX=568814 GN=SSUBM407_1750 PE=4 SV=1</t>
  </si>
  <si>
    <t>A0A0H3MY49</t>
  </si>
  <si>
    <t>SSUBM407_1834</t>
  </si>
  <si>
    <t>Nicotinamide mononucleotide transporter OS=Streptococcus suis (strain BM407) OX=568814 GN=SSUBM407_1834 PE=4 SV=1</t>
  </si>
  <si>
    <t>A0A0H3MXF2</t>
  </si>
  <si>
    <t>SSUBM407_1847</t>
  </si>
  <si>
    <t>Penicillin-binding protein 2a OS=Streptococcus suis (strain BM407) OX=568814 GN=pbp2A PE=4 SV=1</t>
  </si>
  <si>
    <t>A0A0H3MYD7</t>
  </si>
  <si>
    <t>SSUBM407_1894</t>
  </si>
  <si>
    <t>ABC transporter ATP-binding membrane protein OS=Streptococcus suis (strain BM407) OX=568814 GN=SSUBM407_1894 PE=4 SV=1</t>
  </si>
  <si>
    <t>A0A0H3MXN2</t>
  </si>
  <si>
    <t>SSUBM407_1895</t>
  </si>
  <si>
    <t>ABC transporter ATP-binding membrane protein OS=Streptococcus suis (strain BM407) OX=568814 GN=SSUBM407_1895 PE=4 SV=1</t>
  </si>
  <si>
    <t>A0A0H3MXR9</t>
  </si>
  <si>
    <t>SSUBM407_1955a</t>
  </si>
  <si>
    <t>Putative accessory pilus subunit OS=Streptococcus suis (strain BM407) OX=568814 GN=SSUBM407_1955a PE=4 SV=1</t>
  </si>
  <si>
    <t>A0A0H3N2D8</t>
  </si>
  <si>
    <t>SSUBM407_1994</t>
  </si>
  <si>
    <t>Putative beta-glucosidase OS=Streptococcus suis (strain BM407) OX=568814 GN=SSUBM407_1994 PE=4 SV=1</t>
  </si>
  <si>
    <t>A0A0H3MXX3</t>
  </si>
  <si>
    <t>SSUBM407_2015</t>
  </si>
  <si>
    <t>Putative exported protein OS=Streptococcus suis (strain BM407) OX=568814 GN=SSUBM407_2015 PE=4 SV=1</t>
  </si>
  <si>
    <t>A0A0H3MX63</t>
  </si>
  <si>
    <t>SSUBM407_0110</t>
  </si>
  <si>
    <t>@Lipid anchored</t>
  </si>
  <si>
    <t>Zinc-binding protein AdcA OS=Streptococcus suis (strain BM407) OX=568814 GN=adcA PE=3 SV=1</t>
  </si>
  <si>
    <t>A0A0H3MT56</t>
  </si>
  <si>
    <t>SSUBM407_0147</t>
  </si>
  <si>
    <t>Putative endopeptidase OS=Streptococcus suis (strain BM407) OX=568814 GN=SSUBM407_0147 PE=4 SV=1</t>
  </si>
  <si>
    <t>A0A0H3MTB4</t>
  </si>
  <si>
    <t>SSUBM407_0206</t>
  </si>
  <si>
    <t>@Secretory (released) (with CS)</t>
  </si>
  <si>
    <t>Putative exported protein OS=Streptococcus suis (strain BM407) OX=568814 GN=SSUBM407_0206 PE=4 SV=1</t>
  </si>
  <si>
    <t>A0A0H3MTL0</t>
  </si>
  <si>
    <t>SSUBM407_0275</t>
  </si>
  <si>
    <t>Extracellular solute-binding protein OS=Streptococcus suis (strain BM407) OX=568814 GN=SSUBM407_0275 PE=3 SV=1</t>
  </si>
  <si>
    <t>A0A0H3MTK9</t>
  </si>
  <si>
    <t>SSUBM407_0359</t>
  </si>
  <si>
    <t>Putative penicillin-binding protein 1A OS=Streptococcus suis (strain BM407) OX=568814 GN=pbp1A PE=4 SV=1</t>
  </si>
  <si>
    <t>A0A0H3MTP0</t>
  </si>
  <si>
    <t>SSUBM407_0452</t>
  </si>
  <si>
    <t>Putative exported protein OS=Streptococcus suis (strain BM407) OX=568814 GN=SSUBM407_0452 PE=3 SV=1</t>
  </si>
  <si>
    <t>A0A0H3MYC3</t>
  </si>
  <si>
    <t>SSUBM407_0582</t>
  </si>
  <si>
    <t>Putative lipoprotein OS=Streptococcus suis (strain BM407) OX=568814 GN=SSUBM407_0582 PE=4 SV=1</t>
  </si>
  <si>
    <t>A0A0H3MYF3</t>
  </si>
  <si>
    <t>SSUBM407_0612</t>
  </si>
  <si>
    <t>Peptidyl-prolyl cis-trans isomerase OS=Streptococcus suis (strain BM407) OX=568814 GN=SSUBM407_0612 PE=3 SV=1</t>
  </si>
  <si>
    <t>A0A0H3MU65</t>
  </si>
  <si>
    <t>SSUBM407_0619</t>
  </si>
  <si>
    <t>Extracellular solute-binding protein OS=Streptococcus suis (strain BM407) OX=568814 GN=SSUBM407_0619 PE=4 SV=1</t>
  </si>
  <si>
    <t>A0A0H3N363</t>
  </si>
  <si>
    <t>SSUBM407_0662</t>
  </si>
  <si>
    <t>Putative N-acetylmuramoyl-L-alanine amidase OS=Streptococcus suis (strain BM407) OX=568814 GN=SSUBM407_0662 PE=4 SV=1</t>
  </si>
  <si>
    <t>A0A0H3MYP0</t>
  </si>
  <si>
    <t>SSUBM407_0696</t>
  </si>
  <si>
    <t>Putative lipoprotein OS=Streptococcus suis (strain BM407) OX=568814 GN=SSUBM407_0696 PE=4 SV=1</t>
  </si>
  <si>
    <t>A0A0H3MUE6</t>
  </si>
  <si>
    <t>SSUBM407_0697</t>
  </si>
  <si>
    <t>Putative lipoprotein OS=Streptococcus suis (strain BM407) OX=568814 GN=SSUBM407_0697 PE=4 SV=1</t>
  </si>
  <si>
    <t>A0A0H3MYQ8</t>
  </si>
  <si>
    <t>SSUBM407_0711</t>
  </si>
  <si>
    <t>Foldase protein PrsA OS=Streptococcus suis (strain BM407) OX=568814 GN=prsA PE=3 SV=1</t>
  </si>
  <si>
    <t>A0A0H3MUT8</t>
  </si>
  <si>
    <t>SSUBM407_0831</t>
  </si>
  <si>
    <t>Putative phosphate ABC transporter, extracellular phosphate-binding lipoprotein OS=Streptococcus suis (strain BM407) OX=568814 GN=pstS PE=4 SV=1</t>
  </si>
  <si>
    <t>A0A0H3N3V0</t>
  </si>
  <si>
    <t>SSUBM407_0849</t>
  </si>
  <si>
    <t>Putative lipoprotein OS=Streptococcus suis (strain BM407) OX=568814 GN=SSUBM407_0849 PE=4 SV=1</t>
  </si>
  <si>
    <t>A0A0H3MVJ1</t>
  </si>
  <si>
    <t>SSUBM407_0904</t>
  </si>
  <si>
    <t>Putative extracellular amino acid-binding protein OS=Streptococcus suis (strain BM407) OX=568814 GN=SSUBM407_0904 PE=4 SV=1</t>
  </si>
  <si>
    <t>A0A0H3MVY1</t>
  </si>
  <si>
    <t>SSUBM407_1037</t>
  </si>
  <si>
    <t>Putative lipoprotein OS=Streptococcus suis (strain BM407) OX=568814 GN=SSUBM407_1037 PE=4 SV=1</t>
  </si>
  <si>
    <t>A0A0H3N4I8</t>
  </si>
  <si>
    <t>SSUBM407_1134</t>
  </si>
  <si>
    <t>Putative D-alanyl-D-alanine carboxypeptidase OS=Streptococcus suis (strain BM407) OX=568814 GN=SSUBM407_1134 PE=4 SV=1</t>
  </si>
  <si>
    <t>A0A0H3MVP4</t>
  </si>
  <si>
    <t>SSUBM407_1174</t>
  </si>
  <si>
    <t>Putative lipoprotein OS=Streptococcus suis (strain BM407) OX=568814 GN=SSUBM407_1174 PE=4 SV=1</t>
  </si>
  <si>
    <t>A0A0H3MWC3</t>
  </si>
  <si>
    <t>SSUBM407_1218</t>
  </si>
  <si>
    <t>Putative ferrichrome-binding protein OS=Streptococcus suis (strain BM407) OX=568814 GN=fhuD PE=4 SV=1</t>
  </si>
  <si>
    <t>A0A0H3MVU1</t>
  </si>
  <si>
    <t>SSUBM407_1229</t>
  </si>
  <si>
    <t>Putative exported protein OS=Streptococcus suis (strain BM407) OX=568814 GN=SSUBM407_1229 PE=4 SV=1</t>
  </si>
  <si>
    <t>A0A0H3N4U7</t>
  </si>
  <si>
    <t>SSUBM407_1232</t>
  </si>
  <si>
    <t>Putative exported protein OS=Streptococcus suis (strain BM407) OX=568814 GN=SSUBM407_1232 PE=4 SV=1</t>
  </si>
  <si>
    <t>A0A0H3N513</t>
  </si>
  <si>
    <t>SSUBM407_1311</t>
  </si>
  <si>
    <t>Putative amino acid ABC transporter, extracellular amino acid-binding protein OS=Streptococcus suis (strain BM407) OX=568814 GN=SSUBM407_1311 PE=4 SV=1</t>
  </si>
  <si>
    <t>A0A0H3N0R3</t>
  </si>
  <si>
    <t>SSUBM407_1435</t>
  </si>
  <si>
    <t>Putative exported protein OS=Streptococcus suis (strain BM407) OX=568814 GN=SSUBM407_1435 PE=4 SV=1</t>
  </si>
  <si>
    <t>A0A0H3MWE7</t>
  </si>
  <si>
    <t>SSUBM407_1441</t>
  </si>
  <si>
    <t>Branched-chain amino acid ABC transporter, amino acid-binding protein OS=Streptococcus suis (strain BM407) OX=568814 GN=SSUBM407_1441 PE=4 SV=1</t>
  </si>
  <si>
    <t>A0A0H3MWD1</t>
  </si>
  <si>
    <t>SSUBM407_1449</t>
  </si>
  <si>
    <t>Multiple sugar-binding protein OS=Streptococcus suis (strain BM407) OX=568814 GN=msmE PE=4 SV=1</t>
  </si>
  <si>
    <t>A0A0H3MWG3</t>
  </si>
  <si>
    <t>SSUBM407_1467</t>
  </si>
  <si>
    <t>Streptococcal histidine triad-family protein OS=Streptococcus suis (strain BM407) OX=568814 GN=SSUBM407_1467 PE=4 SV=1</t>
  </si>
  <si>
    <t>A0A0H3MWI4</t>
  </si>
  <si>
    <t>SSUBM407_1493</t>
  </si>
  <si>
    <t>Putative exported protein OS=Streptococcus suis (strain BM407) OX=568814 GN=SSUBM407_1493 PE=4 SV=1</t>
  </si>
  <si>
    <t>A0A0H3N5W7</t>
  </si>
  <si>
    <t>SSUBM407_1633</t>
  </si>
  <si>
    <t>FAD:protein FMN transferase OS=Streptococcus suis (strain BM407) OX=568814 GN=SSUBM407_1633 PE=3 SV=1</t>
  </si>
  <si>
    <t>A0A0H3MXI4</t>
  </si>
  <si>
    <t>SSUBM407_1634</t>
  </si>
  <si>
    <t>Putative lipoprotein OS=Streptococcus suis (strain BM407) OX=568814 GN=SSUBM407_1634 PE=4 SV=1</t>
  </si>
  <si>
    <t>A0A0H3N1C6</t>
  </si>
  <si>
    <t>SSUBM407_1651</t>
  </si>
  <si>
    <t>Lipoprotein OS=Streptococcus suis (strain BM407) OX=568814 GN=SSUBM407_1651 PE=3 SV=1</t>
  </si>
  <si>
    <t>A0A0H3MWZ9</t>
  </si>
  <si>
    <t>SSUBM407_1689</t>
  </si>
  <si>
    <t>Putative exported protein OS=Streptococcus suis (strain BM407) OX=568814 GN=SSUBM407_1689 PE=4 SV=1</t>
  </si>
  <si>
    <t>A0A0H3N1J1</t>
  </si>
  <si>
    <t>SSUBM407_1713</t>
  </si>
  <si>
    <t>Putative lipoprotein OS=Streptococcus suis (strain BM407) OX=568814 GN=SSUBM407_1713 PE=4 SV=1</t>
  </si>
  <si>
    <t>A0A0H3MXS9</t>
  </si>
  <si>
    <t>SSUBM407_1726</t>
  </si>
  <si>
    <t>LytR family regulatory protein OS=Streptococcus suis (strain BM407) OX=568814 GN=SSUBM407_1726 PE=4 SV=1</t>
  </si>
  <si>
    <t>A0A0H3N676</t>
  </si>
  <si>
    <t>SSUBM407_1736</t>
  </si>
  <si>
    <t>Putative oligopeptide-binding protein OppA OS=Streptococcus suis (strain BM407) OX=568814 GN=oppA PE=4 SV=1</t>
  </si>
  <si>
    <t>A0A0H3N6R4</t>
  </si>
  <si>
    <t>SSUBM407_1898</t>
  </si>
  <si>
    <t>UTP--glucose-1-phosphate uridylyltransferase OS=Streptococcus suis (strain BM407) OX=568814 GN=hasC PE=3 SV=1</t>
  </si>
  <si>
    <t>A0A0H3N6T7</t>
  </si>
  <si>
    <t>SSUBM407_1923</t>
  </si>
  <si>
    <t>Putative amino-acid ABC transporter extracellular-binding protein OS=Streptococcus suis (strain BM407) OX=568814 GN=SSUBM407_1923 PE=3 SV=1</t>
  </si>
  <si>
    <t>A0A0H3MYG5</t>
  </si>
  <si>
    <t>SSUBM407_1924</t>
  </si>
  <si>
    <t>Putative amidase OS=Streptococcus suis (strain BM407) OX=568814 GN=SSUBM407_1924 PE=4 SV=1</t>
  </si>
  <si>
    <t>A0A0H3MYH9</t>
  </si>
  <si>
    <t>SSUBM407_1939</t>
  </si>
  <si>
    <t>Extracellular metal cation-binding protein OS=Streptococcus suis (strain BM407) OX=568814 GN=SSUBM407_1939 PE=3 SV=1</t>
  </si>
  <si>
    <t>A0A0H3MXU2</t>
  </si>
  <si>
    <t>SSUBM407_1980</t>
  </si>
  <si>
    <t>Maltodextrin-binding protein OS=Streptococcus suis (strain BM407) OX=568814 GN=malX PE=3 SV=1</t>
  </si>
  <si>
    <t>A0A0H3MXX6</t>
  </si>
  <si>
    <t>SSUBM407_1998</t>
  </si>
  <si>
    <t>Putative fumarate reductase flavoprotein subunit OS=Streptococcus suis (strain BM407) OX=568814 GN=SSUBM407_1998 PE=4 SV=1</t>
  </si>
  <si>
    <t>A0A0H3MYR1</t>
  </si>
  <si>
    <t>SSUBM407_2032</t>
  </si>
  <si>
    <t>Serine protease OS=Streptococcus suis (strain BM407) OX=568814 GN=htrA PE=4 SV=1</t>
  </si>
  <si>
    <t>A0A0H3MXC9</t>
  </si>
  <si>
    <t>SSUBM407_0180</t>
  </si>
  <si>
    <t>Cell Wall</t>
  </si>
  <si>
    <t>@LPxTG Cell-wall anchored</t>
  </si>
  <si>
    <t>Putative surface-anchored protein OS=Streptococcus suis (strain BM407) OX=568814 GN=SSUBM407_0180 PE=4 SV=1</t>
  </si>
  <si>
    <t>A0A0H3MTA4</t>
  </si>
  <si>
    <t>SSUBM407_0194</t>
  </si>
  <si>
    <t>Putative surface-anchored protein OS=Streptococcus suis (strain BM407) OX=568814 GN=SSUBM407_0194 PE=4 SV=1</t>
  </si>
  <si>
    <t>A0A0H3MTC5</t>
  </si>
  <si>
    <t>SSUBM407_0244</t>
  </si>
  <si>
    <t>Putative surface-anchored protein OS=Streptococcus suis (strain BM407) OX=568814 GN=SSUBM407_0244 PE=4 SV=1</t>
  </si>
  <si>
    <t>A0A0H3MTL3</t>
  </si>
  <si>
    <t>SSUBM407_0414</t>
  </si>
  <si>
    <t>Major pilus subunit OS=Streptococcus suis (strain BM407) OX=568814 GN=SSUBM407_0414 PE=4 SV=1</t>
  </si>
  <si>
    <t>A0A0H3MY34</t>
  </si>
  <si>
    <t>SSUBM407_0471</t>
  </si>
  <si>
    <t>Putative glucan-binding surface-anchored protein OS=Streptococcus suis (strain BM407) OX=568814 GN=SSUBM407_0471 PE=4 SV=1</t>
  </si>
  <si>
    <t>A0A0H3N2T0</t>
  </si>
  <si>
    <t>SSUBM407_0574</t>
  </si>
  <si>
    <t>Putative surface-anchored dipeptidase OS=Streptococcus suis (strain BM407) OX=568814 GN=SSUBM407_0574 PE=4 SV=1</t>
  </si>
  <si>
    <t>A0A0H3MU32</t>
  </si>
  <si>
    <t>SSUBM407_0588</t>
  </si>
  <si>
    <t>Putative surface-anchored protein OS=Streptococcus suis (strain BM407) OX=568814 GN=sao PE=4 SV=1</t>
  </si>
  <si>
    <t>A0A0H3MU94</t>
  </si>
  <si>
    <t>SSUBM407_0646</t>
  </si>
  <si>
    <t>Putative surface-anchored zinc carboxypeptidase OS=Streptococcus suis (strain BM407) OX=568814 GN=SSUBM407_0646 PE=4 SV=1</t>
  </si>
  <si>
    <t>A0A0H3MUB3</t>
  </si>
  <si>
    <t>SSUBM407_0661</t>
  </si>
  <si>
    <t>Putative surface-anchored protein OS=Streptococcus suis (strain BM407) OX=568814 GN=SSUBM407_0661 PE=4 SV=1</t>
  </si>
  <si>
    <t>A0A0H3MV17</t>
  </si>
  <si>
    <t>SSUBM407_0918</t>
  </si>
  <si>
    <t>Putative 5'-nucleotidase OS=Streptococcus suis (strain BM407) OX=568814 GN=sntC PE=3 SV=1</t>
  </si>
  <si>
    <t>A0A0H3MV42</t>
  </si>
  <si>
    <t>SSUBM407_0949</t>
  </si>
  <si>
    <t>Putative glucan-binding surface-anchored protein OS=Streptococcus suis (strain BM407) OX=568814 GN=SSUBM407_0949 PE=4 SV=1</t>
  </si>
  <si>
    <t>A0A0H3N5E4</t>
  </si>
  <si>
    <t>SSUBM407_1432</t>
  </si>
  <si>
    <t>Putative surface-anchored 5'-nucleotidase OS=Streptococcus suis (strain BM407) OX=568814 GN=SSUBM407_1432 PE=3 SV=1</t>
  </si>
  <si>
    <t>A0A0H3N5P5</t>
  </si>
  <si>
    <t>SSUBM407_1550</t>
  </si>
  <si>
    <t>Putative surface-anchored protein OS=Streptococcus suis (strain BM407) OX=568814 GN=SSUBM407_1550 PE=4 SV=1</t>
  </si>
  <si>
    <t>A0A0H3MXF6</t>
  </si>
  <si>
    <t>SSUBM407_1830</t>
  </si>
  <si>
    <t>Surface-anchored DNA nuclease OS=Streptococcus suis (strain BM407) OX=568814 GN=ssnA PE=4 SV=1</t>
  </si>
  <si>
    <t>A0A0H3N6J4</t>
  </si>
  <si>
    <t>SSUBM407_1843</t>
  </si>
  <si>
    <t>Putative surface-anchored serine protease OS=Streptococcus suis (strain BM407) OX=568814 GN=SSUBM407_1843 PE=3 SV=1</t>
  </si>
  <si>
    <t>A0A0H3MYG2</t>
  </si>
  <si>
    <t>SSUBM407_1919</t>
  </si>
  <si>
    <t>Putative surface-anchored amylopullulanase OS=Streptococcus suis (strain BM407) OX=568814 GN=SSUBM407_1919 PE=3 SV=1</t>
  </si>
  <si>
    <t>A0A0H3MXR4</t>
  </si>
  <si>
    <t>SSUBM407_1949</t>
  </si>
  <si>
    <t>Putative surface-anchored 2',3'-cyclic-nucleotide 2'-phosphodiesterase OS=Streptococcus suis (strain BM407) OX=568814 GN=SSUBM407_1949 PE=4 SV=1</t>
  </si>
  <si>
    <t>177/112 (1)</t>
  </si>
  <si>
    <t>177/112 (2)</t>
  </si>
  <si>
    <t>177/112 (3)</t>
  </si>
  <si>
    <t>1299/06 (1)</t>
  </si>
  <si>
    <t>1299/06 (2)</t>
  </si>
  <si>
    <t>1299/06 (3)</t>
  </si>
  <si>
    <t>1086/11 (1)</t>
  </si>
  <si>
    <t>1086/11 (2)</t>
  </si>
  <si>
    <t>1086/11 (3)</t>
  </si>
  <si>
    <t>34/11 (1)</t>
  </si>
  <si>
    <t>34/11 (2)</t>
  </si>
  <si>
    <t>34/11 (3)</t>
  </si>
  <si>
    <t>857/106 (1)</t>
  </si>
  <si>
    <t>857/106 (2)</t>
  </si>
  <si>
    <t>857/106 (3)</t>
  </si>
  <si>
    <t>41/14 (1)</t>
  </si>
  <si>
    <t>41/14 (2)</t>
  </si>
  <si>
    <t>41/14 (3)</t>
  </si>
  <si>
    <t>SSU (P1/7)</t>
  </si>
  <si>
    <t>SSU0115</t>
  </si>
  <si>
    <t>SSU0152</t>
  </si>
  <si>
    <t>SSU0284</t>
  </si>
  <si>
    <t>SSU0370</t>
  </si>
  <si>
    <t>SSU1207</t>
  </si>
  <si>
    <t>SSU1177</t>
  </si>
  <si>
    <t>SSU1170</t>
  </si>
  <si>
    <t>SSU1093</t>
  </si>
  <si>
    <t>SSU1092</t>
  </si>
  <si>
    <t>SSU1078</t>
  </si>
  <si>
    <t>SSU0953</t>
  </si>
  <si>
    <t>SSU0934</t>
  </si>
  <si>
    <t>SSU0875</t>
  </si>
  <si>
    <t>SSU0798</t>
  </si>
  <si>
    <t>SSU0698</t>
  </si>
  <si>
    <t>SSU0656</t>
  </si>
  <si>
    <t>SSU0606</t>
  </si>
  <si>
    <t>SSU0592</t>
  </si>
  <si>
    <t>SSU0503</t>
  </si>
  <si>
    <t>SSU1364</t>
  </si>
  <si>
    <t>SSU1372</t>
  </si>
  <si>
    <t>SSU1390</t>
  </si>
  <si>
    <t>SSU1559</t>
  </si>
  <si>
    <t>SSU1560</t>
  </si>
  <si>
    <t>SSU1577</t>
  </si>
  <si>
    <t>SSU1640</t>
  </si>
  <si>
    <t>SSU1664</t>
  </si>
  <si>
    <t>SSU1853</t>
  </si>
  <si>
    <t>SSU1869</t>
  </si>
  <si>
    <t>SSU1915</t>
  </si>
  <si>
    <t>SSU1933</t>
  </si>
  <si>
    <t>SSU0186</t>
  </si>
  <si>
    <t>SSU0201</t>
  </si>
  <si>
    <t>SSU0253</t>
  </si>
  <si>
    <t>SSU0427</t>
  </si>
  <si>
    <t>--</t>
  </si>
  <si>
    <t>SSU1215</t>
  </si>
  <si>
    <t>SSU1201</t>
  </si>
  <si>
    <t>SSU1143</t>
  </si>
  <si>
    <t>SSU1128</t>
  </si>
  <si>
    <t>SSU0860</t>
  </si>
  <si>
    <t>SSU1355</t>
  </si>
  <si>
    <t>SSU1476</t>
  </si>
  <si>
    <t>SSU1760</t>
  </si>
  <si>
    <t>SSU1773</t>
  </si>
  <si>
    <t>SSU1849</t>
  </si>
  <si>
    <t>SSU1879</t>
  </si>
  <si>
    <t>SSU0215</t>
  </si>
  <si>
    <t>SSU0465</t>
  </si>
  <si>
    <t>SSU1127</t>
  </si>
  <si>
    <t>SSU0595</t>
  </si>
  <si>
    <t>SSU1358</t>
  </si>
  <si>
    <t>SSU1416</t>
  </si>
  <si>
    <t>SSU1616</t>
  </si>
  <si>
    <t>SSU1653</t>
  </si>
  <si>
    <t>SSU1828</t>
  </si>
  <si>
    <t>SSU1854</t>
  </si>
  <si>
    <t>SSU1968</t>
  </si>
  <si>
    <t>SSU0015</t>
  </si>
  <si>
    <t>SSU0183</t>
  </si>
  <si>
    <t>SSU0242</t>
  </si>
  <si>
    <t>SSU0249</t>
  </si>
  <si>
    <t>SSU0288</t>
  </si>
  <si>
    <t>SSU0467</t>
  </si>
  <si>
    <t>SSU1238</t>
  </si>
  <si>
    <t>SSU1210</t>
  </si>
  <si>
    <t>SSU1168</t>
  </si>
  <si>
    <t>SSU1116</t>
  </si>
  <si>
    <t>SSU1102</t>
  </si>
  <si>
    <t>SSU1024</t>
  </si>
  <si>
    <t>SSU0883</t>
  </si>
  <si>
    <t>SSU0879</t>
  </si>
  <si>
    <t>SSU0628</t>
  </si>
  <si>
    <t>SSU0609</t>
  </si>
  <si>
    <t>SSU0516</t>
  </si>
  <si>
    <t>SSU0515</t>
  </si>
  <si>
    <t>SSU1257</t>
  </si>
  <si>
    <t>SSU1329</t>
  </si>
  <si>
    <t>SSU1504</t>
  </si>
  <si>
    <t>SSU1585</t>
  </si>
  <si>
    <t>SSU1609</t>
  </si>
  <si>
    <t>SSU1675</t>
  </si>
  <si>
    <t>SSU1764</t>
  </si>
  <si>
    <t>SSU1824</t>
  </si>
  <si>
    <t>SSU1825</t>
  </si>
  <si>
    <t>SSU1929</t>
  </si>
  <si>
    <t>SSU0010</t>
  </si>
  <si>
    <t>SSU0018</t>
  </si>
  <si>
    <t>SSU0020</t>
  </si>
  <si>
    <t>SSU0121</t>
  </si>
  <si>
    <t>SSU0175</t>
  </si>
  <si>
    <t>SSU0212</t>
  </si>
  <si>
    <t>SSU0377</t>
  </si>
  <si>
    <t>SSU0475</t>
  </si>
  <si>
    <t>SSU1190</t>
  </si>
  <si>
    <t>SSU1186</t>
  </si>
  <si>
    <t>SSU1103</t>
  </si>
  <si>
    <t>SSU1018</t>
  </si>
  <si>
    <t>SSU1009</t>
  </si>
  <si>
    <t>SSU0925</t>
  </si>
  <si>
    <t>SSU0801</t>
  </si>
  <si>
    <t>SSU0796</t>
  </si>
  <si>
    <t>SSU0787</t>
  </si>
  <si>
    <t>SSU0754</t>
  </si>
  <si>
    <t>SSU0746</t>
  </si>
  <si>
    <t>SSU0718</t>
  </si>
  <si>
    <t>SSU0599</t>
  </si>
  <si>
    <t>SSU0499</t>
  </si>
  <si>
    <t>SSU1278</t>
  </si>
  <si>
    <t>SSU1291</t>
  </si>
  <si>
    <t>SSU1326</t>
  </si>
  <si>
    <t>SSU1391</t>
  </si>
  <si>
    <t>SSU1417</t>
  </si>
  <si>
    <t>SSU1448</t>
  </si>
  <si>
    <t>SSU1460</t>
  </si>
  <si>
    <t>SSU1468</t>
  </si>
  <si>
    <t>SSU1490</t>
  </si>
  <si>
    <t>SSU1548</t>
  </si>
  <si>
    <t>SSU1678</t>
  </si>
  <si>
    <t>SSU1777</t>
  </si>
  <si>
    <t>SSU1888</t>
  </si>
  <si>
    <t>SSU0141</t>
  </si>
  <si>
    <t>SSU0309</t>
  </si>
  <si>
    <t>SSU1231</t>
  </si>
  <si>
    <t>SSU1225</t>
  </si>
  <si>
    <t>SSU1193</t>
  </si>
  <si>
    <t>SSU1064</t>
  </si>
  <si>
    <t>SSU1665</t>
  </si>
  <si>
    <t>SSU1950</t>
  </si>
  <si>
    <t>SSU0496</t>
  </si>
  <si>
    <t>K09815</t>
  </si>
  <si>
    <t>KO</t>
  </si>
  <si>
    <t>K07386</t>
  </si>
  <si>
    <t>K02424</t>
  </si>
  <si>
    <t>K05366</t>
  </si>
  <si>
    <t>No KO assigned</t>
  </si>
  <si>
    <t>K03767</t>
  </si>
  <si>
    <t>K17318</t>
  </si>
  <si>
    <t>K01989</t>
  </si>
  <si>
    <t>K07533</t>
  </si>
  <si>
    <t>K02040</t>
  </si>
  <si>
    <t>K07335</t>
  </si>
  <si>
    <t>K02030</t>
  </si>
  <si>
    <t>K07260</t>
  </si>
  <si>
    <t>K02016</t>
  </si>
  <si>
    <t>K01999</t>
  </si>
  <si>
    <t>K10117</t>
  </si>
  <si>
    <t>K03734</t>
  </si>
  <si>
    <t>K02073</t>
  </si>
  <si>
    <t>K02035</t>
  </si>
  <si>
    <t>K11707</t>
  </si>
  <si>
    <t>K15770</t>
  </si>
  <si>
    <t>K00244</t>
  </si>
  <si>
    <t>K01081</t>
  </si>
  <si>
    <t>K07004</t>
  </si>
  <si>
    <t>K01119</t>
  </si>
  <si>
    <t>K03798</t>
  </si>
  <si>
    <t>K01126</t>
  </si>
  <si>
    <t>K01421</t>
  </si>
  <si>
    <t>K02440</t>
  </si>
  <si>
    <t>K01534</t>
  </si>
  <si>
    <t>K02004</t>
  </si>
  <si>
    <t>K09811</t>
  </si>
  <si>
    <t>K03466</t>
  </si>
  <si>
    <t>K19005</t>
  </si>
  <si>
    <t>K08986</t>
  </si>
  <si>
    <t>K10036</t>
  </si>
  <si>
    <t>K00655</t>
  </si>
  <si>
    <t>K03282</t>
  </si>
  <si>
    <t>K05837</t>
  </si>
  <si>
    <t>K02796</t>
  </si>
  <si>
    <t>K18474</t>
  </si>
  <si>
    <t>K17073</t>
  </si>
  <si>
    <t>K03811</t>
  </si>
  <si>
    <t>K18892</t>
  </si>
  <si>
    <t>K18891</t>
  </si>
  <si>
    <t>K05349</t>
  </si>
  <si>
    <t>K13052</t>
  </si>
  <si>
    <t>K03570</t>
  </si>
  <si>
    <t>K21471</t>
  </si>
  <si>
    <t>K03693</t>
  </si>
  <si>
    <t>K03100</t>
  </si>
  <si>
    <t>K18682</t>
  </si>
  <si>
    <t>K07273</t>
  </si>
  <si>
    <t>K07652</t>
  </si>
  <si>
    <t>K00687</t>
  </si>
  <si>
    <t>K02109</t>
  </si>
  <si>
    <t>K15051</t>
  </si>
  <si>
    <t>K07284</t>
  </si>
  <si>
    <t>K11069</t>
  </si>
  <si>
    <t>K03740</t>
  </si>
  <si>
    <t>K07192</t>
  </si>
  <si>
    <t>K06286</t>
  </si>
  <si>
    <t>K22278</t>
  </si>
  <si>
    <t>K07054</t>
  </si>
  <si>
    <t>K07177</t>
  </si>
  <si>
    <t>K12556</t>
  </si>
  <si>
    <t>K12555</t>
  </si>
  <si>
    <t>K11031</t>
  </si>
  <si>
    <t>K03595</t>
  </si>
  <si>
    <t>K10039</t>
  </si>
  <si>
    <t>K00046</t>
  </si>
  <si>
    <t>K07258</t>
  </si>
  <si>
    <t>K02005</t>
  </si>
  <si>
    <t>K01448</t>
  </si>
  <si>
    <t>K01005</t>
  </si>
  <si>
    <t>K00963</t>
  </si>
  <si>
    <t>K04771</t>
  </si>
  <si>
    <t>LocateP v2 prediction</t>
  </si>
  <si>
    <t>Protein category</t>
  </si>
  <si>
    <t>Lipoprotein</t>
  </si>
  <si>
    <t>Multi-transmembrane</t>
  </si>
  <si>
    <t>Membrane (1 TMD)</t>
  </si>
  <si>
    <t>Secreted</t>
  </si>
  <si>
    <t>Locus (S. suis BM407)</t>
  </si>
  <si>
    <r>
      <rPr>
        <b/>
        <sz val="11"/>
        <color theme="1"/>
        <rFont val="Calibri"/>
        <scheme val="minor"/>
      </rPr>
      <t xml:space="preserve"> Table S1: List and quantitative values of identified surface proteins, as predicted by LocateP v2.</t>
    </r>
    <r>
      <rPr>
        <sz val="11"/>
        <color theme="1"/>
        <rFont val="Calibri"/>
        <family val="2"/>
        <scheme val="minor"/>
      </rPr>
      <t xml:space="preserve"> Column A shows the accession numbers in Uniprot. Column B, loci in S. suis BM407. Column C, the homology with S. suis P1/7 proteins. Column D, KEGG Orthology Ids. Column E, assigned protein category. Columns Q-AH, LC total protein peak areas for each isolate and replicate.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</si>
</sst>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8F7"/>
        <bgColor indexed="6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5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Fill="1" applyBorder="1"/>
    <xf numFmtId="0" fontId="0" fillId="0" borderId="0" xfId="0" quotePrefix="1" applyFill="1" applyBorder="1"/>
    <xf numFmtId="0" fontId="0" fillId="0" borderId="0" xfId="0" applyFill="1"/>
    <xf numFmtId="0" fontId="0" fillId="2" borderId="0" xfId="0" applyFill="1"/>
    <xf numFmtId="0" fontId="0" fillId="0" borderId="1" xfId="0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Font="1" applyFill="1" applyAlignment="1"/>
    <xf numFmtId="0" fontId="2" fillId="0" borderId="1" xfId="0" applyFont="1" applyFill="1" applyBorder="1"/>
    <xf numFmtId="0" fontId="2" fillId="0" borderId="0" xfId="0" applyFont="1" applyFill="1" applyBorder="1"/>
    <xf numFmtId="0" fontId="6" fillId="0" borderId="0" xfId="0" applyFont="1" applyFill="1"/>
  </cellXfs>
  <cellStyles count="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4"/>
  <sheetViews>
    <sheetView tabSelected="1" workbookViewId="0">
      <pane ySplit="3" topLeftCell="A4" activePane="bottomLeft" state="frozen"/>
      <selection activeCell="C1" sqref="C1"/>
      <selection pane="bottomLeft"/>
    </sheetView>
  </sheetViews>
  <sheetFormatPr defaultColWidth="11.5546875" defaultRowHeight="14.4" x14ac:dyDescent="0.3"/>
  <cols>
    <col min="1" max="1" width="13.44140625" style="3" customWidth="1"/>
    <col min="2" max="2" width="17.6640625" style="3" bestFit="1" customWidth="1"/>
    <col min="3" max="3" width="9.33203125" style="3" bestFit="1" customWidth="1"/>
    <col min="4" max="4" width="15.44140625" style="3" customWidth="1"/>
    <col min="5" max="5" width="17.77734375" style="3" bestFit="1" customWidth="1"/>
    <col min="6" max="6" width="22.77734375" style="3" customWidth="1"/>
    <col min="7" max="7" width="125" style="3" bestFit="1" customWidth="1"/>
    <col min="8" max="16" width="10.77734375" style="3"/>
    <col min="17" max="17" width="11.77734375" style="3" bestFit="1" customWidth="1"/>
    <col min="18" max="21" width="10.77734375" style="3"/>
    <col min="22" max="22" width="11.77734375" style="3" bestFit="1" customWidth="1"/>
    <col min="23" max="32" width="10.77734375" style="3"/>
    <col min="33" max="33" width="11.77734375" style="3" bestFit="1" customWidth="1"/>
    <col min="34" max="37" width="10.77734375" style="3"/>
  </cols>
  <sheetData>
    <row r="1" spans="1:37" x14ac:dyDescent="0.3">
      <c r="A1" s="12" t="s">
        <v>650</v>
      </c>
    </row>
    <row r="3" spans="1:37" x14ac:dyDescent="0.3">
      <c r="A3" s="5" t="s">
        <v>0</v>
      </c>
      <c r="B3" s="6" t="s">
        <v>649</v>
      </c>
      <c r="C3" s="7" t="s">
        <v>434</v>
      </c>
      <c r="D3" s="7" t="s">
        <v>566</v>
      </c>
      <c r="E3" s="8" t="s">
        <v>644</v>
      </c>
      <c r="F3" s="8" t="s">
        <v>643</v>
      </c>
      <c r="G3" s="5" t="s">
        <v>1</v>
      </c>
      <c r="H3" s="5" t="s">
        <v>2</v>
      </c>
      <c r="I3" s="5" t="s">
        <v>3</v>
      </c>
      <c r="J3" s="5" t="s">
        <v>4</v>
      </c>
      <c r="K3" s="5" t="s">
        <v>5</v>
      </c>
      <c r="L3" s="5" t="s">
        <v>6</v>
      </c>
      <c r="M3" s="5" t="s">
        <v>7</v>
      </c>
      <c r="N3" s="5" t="s">
        <v>8</v>
      </c>
      <c r="O3" s="5" t="s">
        <v>9</v>
      </c>
      <c r="P3" s="5" t="s">
        <v>10</v>
      </c>
      <c r="Q3" s="5" t="s">
        <v>416</v>
      </c>
      <c r="R3" s="5" t="s">
        <v>417</v>
      </c>
      <c r="S3" s="5" t="s">
        <v>418</v>
      </c>
      <c r="T3" s="5" t="s">
        <v>419</v>
      </c>
      <c r="U3" s="5" t="s">
        <v>420</v>
      </c>
      <c r="V3" s="5" t="s">
        <v>421</v>
      </c>
      <c r="W3" s="5" t="s">
        <v>422</v>
      </c>
      <c r="X3" s="5" t="s">
        <v>423</v>
      </c>
      <c r="Y3" s="5" t="s">
        <v>424</v>
      </c>
      <c r="Z3" s="5" t="s">
        <v>425</v>
      </c>
      <c r="AA3" s="5" t="s">
        <v>426</v>
      </c>
      <c r="AB3" s="5" t="s">
        <v>427</v>
      </c>
      <c r="AC3" s="5" t="s">
        <v>428</v>
      </c>
      <c r="AD3" s="5" t="s">
        <v>429</v>
      </c>
      <c r="AE3" s="5" t="s">
        <v>430</v>
      </c>
      <c r="AF3" s="5" t="s">
        <v>431</v>
      </c>
      <c r="AG3" s="5" t="s">
        <v>432</v>
      </c>
      <c r="AH3" s="5" t="s">
        <v>433</v>
      </c>
      <c r="AI3" s="5" t="s">
        <v>11</v>
      </c>
      <c r="AJ3" s="5" t="s">
        <v>12</v>
      </c>
      <c r="AK3" s="5" t="s">
        <v>13</v>
      </c>
    </row>
    <row r="4" spans="1:37" x14ac:dyDescent="0.3">
      <c r="A4" s="5" t="s">
        <v>235</v>
      </c>
      <c r="B4" s="1" t="s">
        <v>236</v>
      </c>
      <c r="C4" s="1" t="s">
        <v>435</v>
      </c>
      <c r="D4" s="3" t="s">
        <v>565</v>
      </c>
      <c r="E4" s="3" t="s">
        <v>645</v>
      </c>
      <c r="F4" s="3" t="s">
        <v>237</v>
      </c>
      <c r="G4" s="5" t="s">
        <v>238</v>
      </c>
      <c r="H4" s="5">
        <v>0</v>
      </c>
      <c r="I4" s="5">
        <v>201.172546396896</v>
      </c>
      <c r="J4" s="5">
        <v>55.268389662027801</v>
      </c>
      <c r="K4" s="5">
        <v>24</v>
      </c>
      <c r="L4" s="5">
        <v>339</v>
      </c>
      <c r="M4" s="5">
        <v>24</v>
      </c>
      <c r="N4" s="5">
        <v>503</v>
      </c>
      <c r="O4" s="5">
        <v>56.354999999999997</v>
      </c>
      <c r="P4" s="5">
        <v>4.72</v>
      </c>
      <c r="Q4" s="5">
        <v>17000000</v>
      </c>
      <c r="R4" s="5">
        <v>64000000</v>
      </c>
      <c r="S4" s="5">
        <v>72000000</v>
      </c>
      <c r="T4" s="5">
        <v>32000000</v>
      </c>
      <c r="U4" s="5">
        <v>20000000</v>
      </c>
      <c r="V4" s="5">
        <v>41000000</v>
      </c>
      <c r="W4" s="5">
        <v>17000000</v>
      </c>
      <c r="X4" s="5">
        <v>10000000</v>
      </c>
      <c r="Y4" s="5">
        <v>4800000</v>
      </c>
      <c r="Z4" s="5">
        <v>12000000</v>
      </c>
      <c r="AA4" s="5">
        <v>34000000</v>
      </c>
      <c r="AB4" s="5">
        <v>12000000</v>
      </c>
      <c r="AC4" s="5">
        <v>69000000</v>
      </c>
      <c r="AD4" s="5">
        <v>84000000</v>
      </c>
      <c r="AE4" s="5">
        <v>29000000</v>
      </c>
      <c r="AF4" s="5">
        <v>20000000</v>
      </c>
      <c r="AG4" s="5">
        <v>57000000</v>
      </c>
      <c r="AH4" s="5">
        <v>50000000</v>
      </c>
      <c r="AI4" s="5">
        <v>15.379</v>
      </c>
      <c r="AJ4" s="5">
        <v>1113.98191356659</v>
      </c>
      <c r="AK4" s="5">
        <v>24</v>
      </c>
    </row>
    <row r="5" spans="1:37" x14ac:dyDescent="0.3">
      <c r="A5" s="5" t="s">
        <v>239</v>
      </c>
      <c r="B5" s="5" t="s">
        <v>240</v>
      </c>
      <c r="C5" s="1" t="s">
        <v>436</v>
      </c>
      <c r="D5" s="3" t="s">
        <v>567</v>
      </c>
      <c r="E5" s="3" t="s">
        <v>645</v>
      </c>
      <c r="F5" s="3" t="str">
        <f>F6</f>
        <v>@Lipid anchored</v>
      </c>
      <c r="G5" s="5" t="s">
        <v>241</v>
      </c>
      <c r="H5" s="5">
        <v>0</v>
      </c>
      <c r="I5" s="5">
        <v>205.59148566676799</v>
      </c>
      <c r="J5" s="5">
        <v>55.656108597285098</v>
      </c>
      <c r="K5" s="5">
        <v>37</v>
      </c>
      <c r="L5" s="5">
        <v>201</v>
      </c>
      <c r="M5" s="5">
        <v>37</v>
      </c>
      <c r="N5" s="5">
        <v>663</v>
      </c>
      <c r="O5" s="5">
        <v>74.462000000000003</v>
      </c>
      <c r="P5" s="5">
        <v>5.36</v>
      </c>
      <c r="Q5" s="5">
        <v>4000000</v>
      </c>
      <c r="R5" s="5">
        <v>21000000</v>
      </c>
      <c r="S5" s="5">
        <v>13000000</v>
      </c>
      <c r="T5" s="5">
        <v>6100000</v>
      </c>
      <c r="U5" s="5">
        <v>4100000</v>
      </c>
      <c r="V5" s="5">
        <v>3600000</v>
      </c>
      <c r="W5" s="5" t="s">
        <v>18</v>
      </c>
      <c r="X5" s="5" t="s">
        <v>18</v>
      </c>
      <c r="Y5" s="5" t="s">
        <v>18</v>
      </c>
      <c r="Z5" s="5">
        <v>3600000</v>
      </c>
      <c r="AA5" s="5">
        <v>6900000</v>
      </c>
      <c r="AB5" s="5">
        <v>3000000</v>
      </c>
      <c r="AC5" s="5"/>
      <c r="AD5" s="5" t="s">
        <v>18</v>
      </c>
      <c r="AE5" s="5" t="s">
        <v>18</v>
      </c>
      <c r="AF5" s="5">
        <v>5100000</v>
      </c>
      <c r="AG5" s="5">
        <v>15000000</v>
      </c>
      <c r="AH5" s="5">
        <v>7500000</v>
      </c>
      <c r="AI5" s="5">
        <v>9.5370000000000008</v>
      </c>
      <c r="AJ5" s="5">
        <v>558.16421520710003</v>
      </c>
      <c r="AK5" s="5">
        <v>37</v>
      </c>
    </row>
    <row r="6" spans="1:37" x14ac:dyDescent="0.3">
      <c r="A6" s="5" t="s">
        <v>246</v>
      </c>
      <c r="B6" s="5" t="s">
        <v>247</v>
      </c>
      <c r="C6" s="1" t="s">
        <v>437</v>
      </c>
      <c r="D6" s="3" t="s">
        <v>568</v>
      </c>
      <c r="E6" s="3" t="s">
        <v>645</v>
      </c>
      <c r="F6" s="3" t="s">
        <v>237</v>
      </c>
      <c r="G6" s="5" t="s">
        <v>248</v>
      </c>
      <c r="H6" s="5">
        <v>0</v>
      </c>
      <c r="I6" s="5">
        <v>126.488039012869</v>
      </c>
      <c r="J6" s="5">
        <v>56.013745704467397</v>
      </c>
      <c r="K6" s="5">
        <v>18</v>
      </c>
      <c r="L6" s="5">
        <v>196</v>
      </c>
      <c r="M6" s="5">
        <v>18</v>
      </c>
      <c r="N6" s="5">
        <v>291</v>
      </c>
      <c r="O6" s="5">
        <v>31.792999999999999</v>
      </c>
      <c r="P6" s="5">
        <v>4.78</v>
      </c>
      <c r="Q6" s="5">
        <v>8600000</v>
      </c>
      <c r="R6" s="5">
        <v>24000000</v>
      </c>
      <c r="S6" s="5">
        <v>32000000</v>
      </c>
      <c r="T6" s="5">
        <v>19000000</v>
      </c>
      <c r="U6" s="5">
        <v>10000000</v>
      </c>
      <c r="V6" s="5">
        <v>11000000</v>
      </c>
      <c r="W6" s="5">
        <v>3600000</v>
      </c>
      <c r="X6" s="5">
        <v>1500000</v>
      </c>
      <c r="Y6" s="5">
        <f>AVERAGE(W6:X6)</f>
        <v>2550000</v>
      </c>
      <c r="Z6" s="5">
        <v>4700000</v>
      </c>
      <c r="AA6" s="5">
        <v>7500000</v>
      </c>
      <c r="AB6" s="5">
        <v>5300000</v>
      </c>
      <c r="AC6" s="5">
        <v>30000000</v>
      </c>
      <c r="AD6" s="5">
        <v>38000000</v>
      </c>
      <c r="AE6" s="5">
        <v>25000000</v>
      </c>
      <c r="AF6" s="5">
        <v>37000000</v>
      </c>
      <c r="AG6" s="5">
        <v>34000000</v>
      </c>
      <c r="AH6" s="5">
        <v>49000000</v>
      </c>
      <c r="AI6" s="5">
        <v>18.952999999999999</v>
      </c>
      <c r="AJ6" s="5">
        <v>596.63453710079204</v>
      </c>
      <c r="AK6" s="5">
        <v>18</v>
      </c>
    </row>
    <row r="7" spans="1:37" x14ac:dyDescent="0.3">
      <c r="A7" s="5" t="s">
        <v>249</v>
      </c>
      <c r="B7" s="5" t="s">
        <v>250</v>
      </c>
      <c r="C7" s="1" t="s">
        <v>438</v>
      </c>
      <c r="D7" s="3" t="s">
        <v>569</v>
      </c>
      <c r="E7" s="3" t="s">
        <v>645</v>
      </c>
      <c r="F7" s="3" t="s">
        <v>237</v>
      </c>
      <c r="G7" s="5" t="s">
        <v>251</v>
      </c>
      <c r="H7" s="5">
        <v>0</v>
      </c>
      <c r="I7" s="5">
        <v>49.160748964118902</v>
      </c>
      <c r="J7" s="5">
        <v>17.032967032967001</v>
      </c>
      <c r="K7" s="5">
        <v>10</v>
      </c>
      <c r="L7" s="5">
        <v>41</v>
      </c>
      <c r="M7" s="5">
        <v>10</v>
      </c>
      <c r="N7" s="5">
        <v>728</v>
      </c>
      <c r="O7" s="5">
        <v>79.355000000000004</v>
      </c>
      <c r="P7" s="5">
        <v>4.84</v>
      </c>
      <c r="Q7" s="5">
        <v>2200000</v>
      </c>
      <c r="R7" s="5">
        <v>5400000</v>
      </c>
      <c r="S7" s="5">
        <v>4300000</v>
      </c>
      <c r="T7" s="5">
        <v>4100000</v>
      </c>
      <c r="U7" s="5">
        <v>2700000</v>
      </c>
      <c r="V7" s="5">
        <v>3200000</v>
      </c>
      <c r="W7" s="5">
        <v>790000</v>
      </c>
      <c r="X7" s="5">
        <v>860000</v>
      </c>
      <c r="Y7" s="5">
        <f>AVERAGE(W7:X7)</f>
        <v>825000</v>
      </c>
      <c r="Z7" s="5">
        <f>AVERAGE(AA7:AB7)</f>
        <v>1195000</v>
      </c>
      <c r="AA7" s="5">
        <v>1600000</v>
      </c>
      <c r="AB7" s="5">
        <v>790000</v>
      </c>
      <c r="AC7" s="5">
        <v>6200000</v>
      </c>
      <c r="AD7" s="5">
        <v>4600000</v>
      </c>
      <c r="AE7" s="5">
        <v>8600000</v>
      </c>
      <c r="AF7" s="5">
        <v>3000000</v>
      </c>
      <c r="AG7" s="5">
        <v>3300000</v>
      </c>
      <c r="AH7" s="5">
        <v>4500000</v>
      </c>
      <c r="AI7" s="5">
        <v>1.264</v>
      </c>
      <c r="AJ7" s="5">
        <v>133.97504818439501</v>
      </c>
      <c r="AK7" s="5">
        <v>10</v>
      </c>
    </row>
    <row r="8" spans="1:37" x14ac:dyDescent="0.3">
      <c r="A8" s="5" t="s">
        <v>255</v>
      </c>
      <c r="B8" s="5" t="s">
        <v>256</v>
      </c>
      <c r="C8" s="1" t="s">
        <v>439</v>
      </c>
      <c r="D8" s="2" t="s">
        <v>570</v>
      </c>
      <c r="E8" s="3" t="s">
        <v>645</v>
      </c>
      <c r="F8" s="3" t="s">
        <v>237</v>
      </c>
      <c r="G8" s="5" t="s">
        <v>257</v>
      </c>
      <c r="H8" s="5">
        <v>0</v>
      </c>
      <c r="I8" s="5">
        <v>258.323788229635</v>
      </c>
      <c r="J8" s="5">
        <v>82.692307692307693</v>
      </c>
      <c r="K8" s="5">
        <v>22</v>
      </c>
      <c r="L8" s="5">
        <v>484</v>
      </c>
      <c r="M8" s="5">
        <v>22</v>
      </c>
      <c r="N8" s="5">
        <v>260</v>
      </c>
      <c r="O8" s="5">
        <v>28.959</v>
      </c>
      <c r="P8" s="5">
        <v>5.8</v>
      </c>
      <c r="Q8" s="5">
        <v>45000000</v>
      </c>
      <c r="R8" s="5">
        <v>150000000</v>
      </c>
      <c r="S8" s="5">
        <v>140000000</v>
      </c>
      <c r="T8" s="5">
        <v>100000000</v>
      </c>
      <c r="U8" s="5">
        <v>55000000</v>
      </c>
      <c r="V8" s="5">
        <v>99000000</v>
      </c>
      <c r="W8" s="5">
        <v>22000000</v>
      </c>
      <c r="X8" s="5">
        <v>16000000</v>
      </c>
      <c r="Y8" s="5">
        <v>9500000</v>
      </c>
      <c r="Z8" s="5">
        <v>46000000</v>
      </c>
      <c r="AA8" s="5">
        <v>63000000</v>
      </c>
      <c r="AB8" s="5">
        <v>29000000</v>
      </c>
      <c r="AC8" s="5">
        <v>110000000</v>
      </c>
      <c r="AD8" s="5">
        <v>110000000</v>
      </c>
      <c r="AE8" s="5">
        <v>93000000</v>
      </c>
      <c r="AF8" s="5">
        <v>140000000</v>
      </c>
      <c r="AG8" s="5">
        <v>150000000</v>
      </c>
      <c r="AH8" s="5">
        <v>220000000</v>
      </c>
      <c r="AI8" s="5">
        <v>734.64200000000005</v>
      </c>
      <c r="AJ8" s="5">
        <v>1353.71368849278</v>
      </c>
      <c r="AK8" s="5">
        <v>22</v>
      </c>
    </row>
    <row r="9" spans="1:37" x14ac:dyDescent="0.3">
      <c r="A9" s="5" t="s">
        <v>258</v>
      </c>
      <c r="B9" s="5" t="s">
        <v>259</v>
      </c>
      <c r="C9" s="1" t="s">
        <v>440</v>
      </c>
      <c r="D9" s="3" t="s">
        <v>571</v>
      </c>
      <c r="E9" s="3" t="s">
        <v>645</v>
      </c>
      <c r="F9" s="3" t="s">
        <v>237</v>
      </c>
      <c r="G9" s="5" t="s">
        <v>260</v>
      </c>
      <c r="H9" s="5">
        <v>0</v>
      </c>
      <c r="I9" s="5">
        <v>39.286288026104103</v>
      </c>
      <c r="J9" s="5">
        <v>49.063670411985001</v>
      </c>
      <c r="K9" s="5">
        <v>9</v>
      </c>
      <c r="L9" s="5">
        <v>55</v>
      </c>
      <c r="M9" s="5">
        <v>9</v>
      </c>
      <c r="N9" s="5">
        <v>267</v>
      </c>
      <c r="O9" s="5">
        <v>28.353000000000002</v>
      </c>
      <c r="P9" s="5">
        <v>5</v>
      </c>
      <c r="Q9" s="5">
        <v>1800000</v>
      </c>
      <c r="R9" s="5">
        <v>16000000</v>
      </c>
      <c r="S9" s="5">
        <v>9300000</v>
      </c>
      <c r="T9" s="5">
        <v>7600000</v>
      </c>
      <c r="U9" s="5">
        <v>4500000</v>
      </c>
      <c r="V9" s="5">
        <v>2900000</v>
      </c>
      <c r="W9" s="5">
        <v>1800000</v>
      </c>
      <c r="X9" s="5">
        <v>1900000</v>
      </c>
      <c r="Y9" s="5">
        <v>1500000</v>
      </c>
      <c r="Z9" s="5">
        <v>1700000</v>
      </c>
      <c r="AA9" s="5">
        <v>3400000</v>
      </c>
      <c r="AB9" s="5">
        <v>2000000</v>
      </c>
      <c r="AC9" s="5">
        <v>21000000</v>
      </c>
      <c r="AD9" s="5">
        <v>15000000</v>
      </c>
      <c r="AE9" s="5">
        <f>AVERAGE(AC9:AD9)</f>
        <v>18000000</v>
      </c>
      <c r="AF9" s="5">
        <v>14000000</v>
      </c>
      <c r="AG9" s="5">
        <v>22000000</v>
      </c>
      <c r="AH9" s="5">
        <v>15000000</v>
      </c>
      <c r="AI9" s="5">
        <v>4.4119999999999999</v>
      </c>
      <c r="AJ9" s="5">
        <v>150.368361949921</v>
      </c>
      <c r="AK9" s="5">
        <v>9</v>
      </c>
    </row>
    <row r="10" spans="1:37" x14ac:dyDescent="0.3">
      <c r="A10" s="5" t="s">
        <v>261</v>
      </c>
      <c r="B10" s="3" t="s">
        <v>262</v>
      </c>
      <c r="C10" s="1" t="s">
        <v>441</v>
      </c>
      <c r="D10" s="3" t="s">
        <v>572</v>
      </c>
      <c r="E10" s="3" t="s">
        <v>645</v>
      </c>
      <c r="F10" s="3" t="s">
        <v>237</v>
      </c>
      <c r="G10" s="5" t="s">
        <v>263</v>
      </c>
      <c r="H10" s="5">
        <v>0</v>
      </c>
      <c r="I10" s="5">
        <v>116.60186121807099</v>
      </c>
      <c r="J10" s="5">
        <v>54.664179104477597</v>
      </c>
      <c r="K10" s="5">
        <v>19</v>
      </c>
      <c r="L10" s="5">
        <v>111</v>
      </c>
      <c r="M10" s="5">
        <v>19</v>
      </c>
      <c r="N10" s="5">
        <v>536</v>
      </c>
      <c r="O10" s="5">
        <v>60.637999999999998</v>
      </c>
      <c r="P10" s="5">
        <v>4.63</v>
      </c>
      <c r="Q10" s="5">
        <v>4600000</v>
      </c>
      <c r="R10" s="5">
        <v>18000000</v>
      </c>
      <c r="S10" s="5">
        <v>56000000</v>
      </c>
      <c r="T10" s="5">
        <v>4700000</v>
      </c>
      <c r="U10" s="5">
        <v>5100000</v>
      </c>
      <c r="V10" s="5">
        <v>6000000</v>
      </c>
      <c r="W10" s="5"/>
      <c r="X10" s="5" t="s">
        <v>18</v>
      </c>
      <c r="Y10" s="5" t="s">
        <v>18</v>
      </c>
      <c r="Z10" s="5">
        <v>840000</v>
      </c>
      <c r="AA10" s="5">
        <v>6700000</v>
      </c>
      <c r="AB10" s="5">
        <v>3700000</v>
      </c>
      <c r="AC10" s="5">
        <v>37000000</v>
      </c>
      <c r="AD10" s="5">
        <v>58000000</v>
      </c>
      <c r="AE10" s="5">
        <f>AVERAGE(AC10:AD10)</f>
        <v>47500000</v>
      </c>
      <c r="AF10" s="5">
        <v>16000000</v>
      </c>
      <c r="AG10" s="5">
        <v>9100000</v>
      </c>
      <c r="AH10" s="5">
        <v>10000000</v>
      </c>
      <c r="AI10" s="5">
        <v>6.0549999999999997</v>
      </c>
      <c r="AJ10" s="5">
        <v>312.75949275493599</v>
      </c>
      <c r="AK10" s="5">
        <v>19</v>
      </c>
    </row>
    <row r="11" spans="1:37" x14ac:dyDescent="0.3">
      <c r="A11" s="5" t="s">
        <v>267</v>
      </c>
      <c r="B11" s="3" t="s">
        <v>268</v>
      </c>
      <c r="C11" s="1" t="s">
        <v>442</v>
      </c>
      <c r="D11" s="3" t="s">
        <v>573</v>
      </c>
      <c r="E11" s="3" t="s">
        <v>645</v>
      </c>
      <c r="F11" s="3" t="s">
        <v>237</v>
      </c>
      <c r="G11" s="5" t="s">
        <v>269</v>
      </c>
      <c r="H11" s="5">
        <v>0</v>
      </c>
      <c r="I11" s="5">
        <v>86.067849452664106</v>
      </c>
      <c r="J11" s="5">
        <v>31.974921630093998</v>
      </c>
      <c r="K11" s="5">
        <v>8</v>
      </c>
      <c r="L11" s="5">
        <v>92</v>
      </c>
      <c r="M11" s="5">
        <v>8</v>
      </c>
      <c r="N11" s="5">
        <v>319</v>
      </c>
      <c r="O11" s="5">
        <v>33.026000000000003</v>
      </c>
      <c r="P11" s="5">
        <v>4.46</v>
      </c>
      <c r="Q11" s="5">
        <v>5200000</v>
      </c>
      <c r="R11" s="5">
        <v>16000000</v>
      </c>
      <c r="S11" s="5">
        <v>19000000</v>
      </c>
      <c r="T11" s="5">
        <v>14000000</v>
      </c>
      <c r="U11" s="5">
        <v>4000000</v>
      </c>
      <c r="V11" s="5">
        <v>4600000</v>
      </c>
      <c r="W11" s="5">
        <v>4000000</v>
      </c>
      <c r="X11" s="5">
        <v>2800000</v>
      </c>
      <c r="Y11" s="5">
        <v>2900000</v>
      </c>
      <c r="Z11" s="5">
        <v>6100000</v>
      </c>
      <c r="AA11" s="5">
        <v>14000000</v>
      </c>
      <c r="AB11" s="5">
        <v>5400000</v>
      </c>
      <c r="AC11" s="5">
        <v>24000000</v>
      </c>
      <c r="AD11" s="5">
        <v>26000000</v>
      </c>
      <c r="AE11" s="5">
        <v>11000000</v>
      </c>
      <c r="AF11" s="5">
        <v>14000000</v>
      </c>
      <c r="AG11" s="5">
        <v>13000000</v>
      </c>
      <c r="AH11" s="5">
        <v>11000000</v>
      </c>
      <c r="AI11" s="5">
        <v>24.119</v>
      </c>
      <c r="AJ11" s="5">
        <v>288.19747912883798</v>
      </c>
      <c r="AK11" s="5">
        <v>8</v>
      </c>
    </row>
    <row r="12" spans="1:37" x14ac:dyDescent="0.3">
      <c r="A12" s="5" t="s">
        <v>270</v>
      </c>
      <c r="B12" s="3" t="s">
        <v>271</v>
      </c>
      <c r="C12" s="1" t="s">
        <v>443</v>
      </c>
      <c r="D12" s="3" t="s">
        <v>573</v>
      </c>
      <c r="E12" s="3" t="s">
        <v>645</v>
      </c>
      <c r="F12" s="3" t="s">
        <v>237</v>
      </c>
      <c r="G12" s="5" t="s">
        <v>272</v>
      </c>
      <c r="H12" s="5">
        <v>0</v>
      </c>
      <c r="I12" s="5">
        <v>66.979215384941696</v>
      </c>
      <c r="J12" s="5">
        <v>40.123456790123498</v>
      </c>
      <c r="K12" s="5">
        <v>9</v>
      </c>
      <c r="L12" s="5">
        <v>105</v>
      </c>
      <c r="M12" s="5">
        <v>9</v>
      </c>
      <c r="N12" s="5">
        <v>324</v>
      </c>
      <c r="O12" s="5">
        <v>34.337000000000003</v>
      </c>
      <c r="P12" s="5">
        <v>4.46</v>
      </c>
      <c r="Q12" s="5">
        <v>3700000</v>
      </c>
      <c r="R12" s="5">
        <v>19000000</v>
      </c>
      <c r="S12" s="5">
        <v>9800000</v>
      </c>
      <c r="T12" s="5">
        <v>14000000</v>
      </c>
      <c r="U12" s="5">
        <v>3000000</v>
      </c>
      <c r="V12" s="5">
        <v>3700000</v>
      </c>
      <c r="W12" s="5">
        <v>3800000</v>
      </c>
      <c r="X12" s="5">
        <v>7400000</v>
      </c>
      <c r="Y12" s="5">
        <v>5700000</v>
      </c>
      <c r="Z12" s="5">
        <v>5900000</v>
      </c>
      <c r="AA12" s="5">
        <v>9500000</v>
      </c>
      <c r="AB12" s="5">
        <v>3100000</v>
      </c>
      <c r="AC12" s="5">
        <v>19000000</v>
      </c>
      <c r="AD12" s="5">
        <v>31000000</v>
      </c>
      <c r="AE12" s="5">
        <f>AVERAGE(AC12:AD12)</f>
        <v>25000000</v>
      </c>
      <c r="AF12" s="5">
        <v>12000000</v>
      </c>
      <c r="AG12" s="5">
        <v>12000000</v>
      </c>
      <c r="AH12" s="5">
        <v>10000000</v>
      </c>
      <c r="AI12" s="5">
        <v>9</v>
      </c>
      <c r="AJ12" s="5">
        <v>319.64977586269401</v>
      </c>
      <c r="AK12" s="5">
        <v>9</v>
      </c>
    </row>
    <row r="13" spans="1:37" x14ac:dyDescent="0.3">
      <c r="A13" s="5" t="s">
        <v>273</v>
      </c>
      <c r="B13" s="1" t="s">
        <v>274</v>
      </c>
      <c r="C13" s="1" t="s">
        <v>444</v>
      </c>
      <c r="D13" s="3" t="s">
        <v>574</v>
      </c>
      <c r="E13" s="3" t="s">
        <v>645</v>
      </c>
      <c r="F13" s="3" t="s">
        <v>237</v>
      </c>
      <c r="G13" s="5" t="s">
        <v>275</v>
      </c>
      <c r="H13" s="5">
        <v>0</v>
      </c>
      <c r="I13" s="5">
        <v>375.79015819041501</v>
      </c>
      <c r="J13" s="5">
        <v>81.981981981982003</v>
      </c>
      <c r="K13" s="5">
        <v>41</v>
      </c>
      <c r="L13" s="5">
        <v>683</v>
      </c>
      <c r="M13" s="5">
        <v>41</v>
      </c>
      <c r="N13" s="5">
        <v>333</v>
      </c>
      <c r="O13" s="5">
        <v>35.881</v>
      </c>
      <c r="P13" s="5">
        <v>5.16</v>
      </c>
      <c r="Q13" s="5">
        <v>45000000</v>
      </c>
      <c r="R13" s="5">
        <v>170000000</v>
      </c>
      <c r="S13" s="5">
        <v>150000000</v>
      </c>
      <c r="T13" s="5">
        <v>62000000</v>
      </c>
      <c r="U13" s="5">
        <v>57000000</v>
      </c>
      <c r="V13" s="5">
        <v>56000000</v>
      </c>
      <c r="W13" s="5">
        <v>41000000</v>
      </c>
      <c r="X13" s="5">
        <v>41000000</v>
      </c>
      <c r="Y13" s="5">
        <v>24000000</v>
      </c>
      <c r="Z13" s="5">
        <v>32000000</v>
      </c>
      <c r="AA13" s="5">
        <v>81000000</v>
      </c>
      <c r="AB13" s="5">
        <v>45000000</v>
      </c>
      <c r="AC13" s="5">
        <v>180000000</v>
      </c>
      <c r="AD13" s="5">
        <v>250000000</v>
      </c>
      <c r="AE13" s="5">
        <v>170000000</v>
      </c>
      <c r="AF13" s="5">
        <v>180000000</v>
      </c>
      <c r="AG13" s="5">
        <v>280000000</v>
      </c>
      <c r="AH13" s="5">
        <v>200000000</v>
      </c>
      <c r="AI13" s="5">
        <v>1257.925</v>
      </c>
      <c r="AJ13" s="5">
        <v>2310.3836318254498</v>
      </c>
      <c r="AK13" s="5">
        <v>41</v>
      </c>
    </row>
    <row r="14" spans="1:37" x14ac:dyDescent="0.3">
      <c r="A14" s="5" t="s">
        <v>276</v>
      </c>
      <c r="B14" s="5" t="s">
        <v>277</v>
      </c>
      <c r="C14" s="5" t="s">
        <v>445</v>
      </c>
      <c r="D14" s="3" t="s">
        <v>575</v>
      </c>
      <c r="E14" s="3" t="s">
        <v>645</v>
      </c>
      <c r="F14" s="3" t="s">
        <v>237</v>
      </c>
      <c r="G14" s="5" t="s">
        <v>278</v>
      </c>
      <c r="H14" s="5">
        <v>0</v>
      </c>
      <c r="I14" s="5">
        <v>15.7045939157001</v>
      </c>
      <c r="J14" s="5">
        <v>12.4567474048443</v>
      </c>
      <c r="K14" s="5">
        <v>2</v>
      </c>
      <c r="L14" s="5">
        <v>18</v>
      </c>
      <c r="M14" s="5">
        <v>2</v>
      </c>
      <c r="N14" s="5">
        <v>289</v>
      </c>
      <c r="O14" s="5">
        <v>30.8</v>
      </c>
      <c r="P14" s="5">
        <v>4.58</v>
      </c>
      <c r="Q14" s="5">
        <v>1600000</v>
      </c>
      <c r="R14" s="5">
        <v>13000000</v>
      </c>
      <c r="S14" s="5">
        <v>12000000</v>
      </c>
      <c r="T14" s="5">
        <v>6600000</v>
      </c>
      <c r="U14" s="5">
        <v>3600000</v>
      </c>
      <c r="V14" s="5">
        <v>5200000</v>
      </c>
      <c r="W14" s="5"/>
      <c r="X14" s="5" t="s">
        <v>18</v>
      </c>
      <c r="Y14" s="5" t="s">
        <v>18</v>
      </c>
      <c r="Z14" s="5" t="s">
        <v>18</v>
      </c>
      <c r="AA14" s="5" t="s">
        <v>18</v>
      </c>
      <c r="AB14" s="5" t="s">
        <v>18</v>
      </c>
      <c r="AC14" s="5">
        <v>8300000</v>
      </c>
      <c r="AD14" s="5">
        <v>15000000</v>
      </c>
      <c r="AE14" s="5">
        <v>4800000</v>
      </c>
      <c r="AF14" s="5">
        <v>9300000</v>
      </c>
      <c r="AG14" s="5">
        <v>7700000</v>
      </c>
      <c r="AH14" s="5">
        <v>9700000</v>
      </c>
      <c r="AI14" s="5">
        <v>0.38900000000000001</v>
      </c>
      <c r="AJ14" s="5">
        <v>73.688077211380005</v>
      </c>
      <c r="AK14" s="5">
        <v>2</v>
      </c>
    </row>
    <row r="15" spans="1:37" x14ac:dyDescent="0.3">
      <c r="A15" s="5" t="s">
        <v>279</v>
      </c>
      <c r="B15" s="5" t="s">
        <v>280</v>
      </c>
      <c r="C15" s="5" t="s">
        <v>446</v>
      </c>
      <c r="D15" s="3" t="s">
        <v>576</v>
      </c>
      <c r="E15" s="3" t="s">
        <v>645</v>
      </c>
      <c r="F15" s="3" t="s">
        <v>237</v>
      </c>
      <c r="G15" s="5" t="s">
        <v>281</v>
      </c>
      <c r="H15" s="5">
        <v>0</v>
      </c>
      <c r="I15" s="5">
        <v>419.65549431865298</v>
      </c>
      <c r="J15" s="5">
        <v>66.478873239436595</v>
      </c>
      <c r="K15" s="5">
        <v>34</v>
      </c>
      <c r="L15" s="5">
        <v>840</v>
      </c>
      <c r="M15" s="5">
        <v>34</v>
      </c>
      <c r="N15" s="5">
        <v>355</v>
      </c>
      <c r="O15" s="5">
        <v>36.292000000000002</v>
      </c>
      <c r="P15" s="5">
        <v>4.93</v>
      </c>
      <c r="Q15" s="5">
        <v>83000000</v>
      </c>
      <c r="R15" s="5">
        <v>460000000</v>
      </c>
      <c r="S15" s="5">
        <v>340000000</v>
      </c>
      <c r="T15" s="5">
        <v>280000000</v>
      </c>
      <c r="U15" s="5">
        <v>140000000</v>
      </c>
      <c r="V15" s="5">
        <v>170000000</v>
      </c>
      <c r="W15" s="5">
        <v>41000000</v>
      </c>
      <c r="X15" s="5">
        <v>71000000</v>
      </c>
      <c r="Y15" s="5">
        <v>37000000</v>
      </c>
      <c r="Z15" s="5">
        <v>130000000</v>
      </c>
      <c r="AA15" s="5">
        <v>290000000</v>
      </c>
      <c r="AB15" s="5">
        <v>150000000</v>
      </c>
      <c r="AC15" s="5">
        <v>480000000</v>
      </c>
      <c r="AD15" s="5">
        <v>560000000</v>
      </c>
      <c r="AE15" s="5">
        <v>330000000</v>
      </c>
      <c r="AF15" s="5">
        <v>580000000</v>
      </c>
      <c r="AG15" s="5">
        <v>880000000</v>
      </c>
      <c r="AH15" s="5">
        <v>750000000</v>
      </c>
      <c r="AI15" s="5">
        <v>1437.45</v>
      </c>
      <c r="AJ15" s="5">
        <v>2902.3180316686598</v>
      </c>
      <c r="AK15" s="5">
        <v>34</v>
      </c>
    </row>
    <row r="16" spans="1:37" x14ac:dyDescent="0.3">
      <c r="A16" s="5" t="s">
        <v>282</v>
      </c>
      <c r="B16" s="5" t="s">
        <v>283</v>
      </c>
      <c r="C16" s="1" t="s">
        <v>447</v>
      </c>
      <c r="D16" s="3" t="s">
        <v>577</v>
      </c>
      <c r="E16" s="3" t="s">
        <v>645</v>
      </c>
      <c r="F16" s="3" t="s">
        <v>237</v>
      </c>
      <c r="G16" s="5" t="s">
        <v>284</v>
      </c>
      <c r="H16" s="5">
        <v>0</v>
      </c>
      <c r="I16" s="5">
        <v>42.972989750914003</v>
      </c>
      <c r="J16" s="5">
        <v>28.571428571428601</v>
      </c>
      <c r="K16" s="5">
        <v>6</v>
      </c>
      <c r="L16" s="5">
        <v>59</v>
      </c>
      <c r="M16" s="5">
        <v>6</v>
      </c>
      <c r="N16" s="5">
        <v>266</v>
      </c>
      <c r="O16" s="5">
        <v>28.012</v>
      </c>
      <c r="P16" s="5">
        <v>4.6500000000000004</v>
      </c>
      <c r="Q16" s="5">
        <v>1200000</v>
      </c>
      <c r="R16" s="5">
        <v>22000000</v>
      </c>
      <c r="S16" s="5">
        <v>9400000</v>
      </c>
      <c r="T16" s="5">
        <v>4300000</v>
      </c>
      <c r="U16" s="5">
        <v>6200000</v>
      </c>
      <c r="V16" s="5">
        <v>3300000</v>
      </c>
      <c r="W16" s="5" t="s">
        <v>18</v>
      </c>
      <c r="X16" s="5"/>
      <c r="Y16" s="5" t="s">
        <v>18</v>
      </c>
      <c r="Z16" s="5">
        <v>2800000</v>
      </c>
      <c r="AA16" s="5">
        <v>6600000</v>
      </c>
      <c r="AB16" s="5">
        <v>4600000</v>
      </c>
      <c r="AC16" s="5">
        <v>20000000</v>
      </c>
      <c r="AD16" s="5">
        <v>20000000</v>
      </c>
      <c r="AE16" s="5">
        <f>AVERAGE(AC16:AD16)</f>
        <v>20000000</v>
      </c>
      <c r="AF16" s="5">
        <v>16000000</v>
      </c>
      <c r="AG16" s="5">
        <v>10000000</v>
      </c>
      <c r="AH16" s="5">
        <v>16000000</v>
      </c>
      <c r="AI16" s="5">
        <v>2.1619999999999999</v>
      </c>
      <c r="AJ16" s="5">
        <v>187.218782901764</v>
      </c>
      <c r="AK16" s="5">
        <v>6</v>
      </c>
    </row>
    <row r="17" spans="1:37" x14ac:dyDescent="0.3">
      <c r="A17" s="5" t="s">
        <v>285</v>
      </c>
      <c r="B17" s="5" t="s">
        <v>286</v>
      </c>
      <c r="C17" s="5" t="s">
        <v>448</v>
      </c>
      <c r="D17" s="2" t="s">
        <v>570</v>
      </c>
      <c r="E17" s="3" t="s">
        <v>645</v>
      </c>
      <c r="F17" s="3" t="s">
        <v>237</v>
      </c>
      <c r="G17" s="5" t="s">
        <v>287</v>
      </c>
      <c r="H17" s="5">
        <v>0</v>
      </c>
      <c r="I17" s="5">
        <v>50.338740226162201</v>
      </c>
      <c r="J17" s="5">
        <v>38.152610441767102</v>
      </c>
      <c r="K17" s="5">
        <v>8</v>
      </c>
      <c r="L17" s="5">
        <v>76</v>
      </c>
      <c r="M17" s="5">
        <v>8</v>
      </c>
      <c r="N17" s="5">
        <v>249</v>
      </c>
      <c r="O17" s="5">
        <v>27.02</v>
      </c>
      <c r="P17" s="5">
        <v>4.6100000000000003</v>
      </c>
      <c r="Q17" s="5">
        <v>1400000</v>
      </c>
      <c r="R17" s="5">
        <v>6700000</v>
      </c>
      <c r="S17" s="5">
        <v>3800000</v>
      </c>
      <c r="T17" s="5">
        <v>5200000</v>
      </c>
      <c r="U17" s="5">
        <v>3200000</v>
      </c>
      <c r="V17" s="5">
        <v>2100000</v>
      </c>
      <c r="W17" s="5">
        <v>3000000</v>
      </c>
      <c r="X17" s="5">
        <v>3400000</v>
      </c>
      <c r="Y17" s="5">
        <v>2300000</v>
      </c>
      <c r="Z17" s="5">
        <v>3000000</v>
      </c>
      <c r="AA17" s="5">
        <v>2900000</v>
      </c>
      <c r="AB17" s="5">
        <v>2500000</v>
      </c>
      <c r="AC17" s="5">
        <v>10000000</v>
      </c>
      <c r="AD17" s="5">
        <v>540000</v>
      </c>
      <c r="AE17" s="5">
        <f>AVERAGE(AC17:AD17)</f>
        <v>5270000</v>
      </c>
      <c r="AF17" s="5">
        <v>13000000</v>
      </c>
      <c r="AG17" s="5">
        <v>13000000</v>
      </c>
      <c r="AH17" s="5">
        <v>18000000</v>
      </c>
      <c r="AI17" s="5">
        <v>3.9239999999999999</v>
      </c>
      <c r="AJ17" s="5">
        <v>222.048149824142</v>
      </c>
      <c r="AK17" s="5">
        <v>8</v>
      </c>
    </row>
    <row r="18" spans="1:37" x14ac:dyDescent="0.3">
      <c r="A18" s="5" t="s">
        <v>288</v>
      </c>
      <c r="B18" s="3" t="s">
        <v>289</v>
      </c>
      <c r="C18" s="1" t="s">
        <v>449</v>
      </c>
      <c r="D18" s="9" t="s">
        <v>578</v>
      </c>
      <c r="E18" s="3" t="s">
        <v>645</v>
      </c>
      <c r="F18" s="3" t="s">
        <v>237</v>
      </c>
      <c r="G18" s="5" t="s">
        <v>290</v>
      </c>
      <c r="H18" s="5">
        <v>0</v>
      </c>
      <c r="I18" s="5">
        <v>191.061593183648</v>
      </c>
      <c r="J18" s="5">
        <v>49.402390438246996</v>
      </c>
      <c r="K18" s="5">
        <v>11</v>
      </c>
      <c r="L18" s="5">
        <v>221</v>
      </c>
      <c r="M18" s="5">
        <v>11</v>
      </c>
      <c r="N18" s="5">
        <v>251</v>
      </c>
      <c r="O18" s="5">
        <v>27.337</v>
      </c>
      <c r="P18" s="5">
        <v>4.87</v>
      </c>
      <c r="Q18" s="5">
        <v>25000000</v>
      </c>
      <c r="R18" s="5">
        <v>93000000</v>
      </c>
      <c r="S18" s="5">
        <v>75000000</v>
      </c>
      <c r="T18" s="5">
        <v>85000000</v>
      </c>
      <c r="U18" s="5">
        <v>39000000</v>
      </c>
      <c r="V18" s="5">
        <v>40000000</v>
      </c>
      <c r="W18" s="5">
        <v>10000000</v>
      </c>
      <c r="X18" s="5">
        <v>8300000</v>
      </c>
      <c r="Y18" s="5">
        <v>5900000</v>
      </c>
      <c r="Z18" s="5">
        <v>49000000</v>
      </c>
      <c r="AA18" s="5">
        <v>61000000</v>
      </c>
      <c r="AB18" s="5">
        <v>29000000</v>
      </c>
      <c r="AC18" s="5">
        <v>87000000</v>
      </c>
      <c r="AD18" s="5">
        <v>100000000</v>
      </c>
      <c r="AE18" s="5">
        <v>64000000</v>
      </c>
      <c r="AF18" s="5">
        <v>150000000</v>
      </c>
      <c r="AG18" s="5">
        <v>190000000</v>
      </c>
      <c r="AH18" s="5">
        <v>220000000</v>
      </c>
      <c r="AI18" s="5">
        <v>1332.521</v>
      </c>
      <c r="AJ18" s="5">
        <v>872.40958392620098</v>
      </c>
      <c r="AK18" s="5">
        <v>11</v>
      </c>
    </row>
    <row r="19" spans="1:37" x14ac:dyDescent="0.3">
      <c r="A19" s="5" t="s">
        <v>291</v>
      </c>
      <c r="B19" s="3" t="s">
        <v>292</v>
      </c>
      <c r="C19" s="1" t="s">
        <v>450</v>
      </c>
      <c r="D19" s="3" t="s">
        <v>570</v>
      </c>
      <c r="E19" s="3" t="s">
        <v>645</v>
      </c>
      <c r="F19" s="3" t="s">
        <v>237</v>
      </c>
      <c r="G19" s="5" t="s">
        <v>293</v>
      </c>
      <c r="H19" s="5">
        <v>0</v>
      </c>
      <c r="I19" s="5">
        <v>31.7055387945564</v>
      </c>
      <c r="J19" s="5">
        <v>45.853658536585399</v>
      </c>
      <c r="K19" s="5">
        <v>7</v>
      </c>
      <c r="L19" s="5">
        <v>46</v>
      </c>
      <c r="M19" s="5">
        <v>7</v>
      </c>
      <c r="N19" s="5">
        <v>205</v>
      </c>
      <c r="O19" s="5">
        <v>22.96</v>
      </c>
      <c r="P19" s="5">
        <v>4.9800000000000004</v>
      </c>
      <c r="Q19" s="5">
        <v>2000000</v>
      </c>
      <c r="R19" s="5">
        <v>4600000</v>
      </c>
      <c r="S19" s="5">
        <v>3600000</v>
      </c>
      <c r="T19" s="5">
        <v>1500000</v>
      </c>
      <c r="U19" s="5">
        <v>2700000</v>
      </c>
      <c r="V19" s="5">
        <v>1600000</v>
      </c>
      <c r="W19" s="5">
        <v>1200000</v>
      </c>
      <c r="X19" s="5">
        <v>1300000</v>
      </c>
      <c r="Y19" s="5">
        <v>390000</v>
      </c>
      <c r="Z19" s="5">
        <v>1600000</v>
      </c>
      <c r="AA19" s="5">
        <v>1800000</v>
      </c>
      <c r="AB19" s="5">
        <v>1200000</v>
      </c>
      <c r="AC19" s="5">
        <v>10000000</v>
      </c>
      <c r="AD19" s="5">
        <v>13000000</v>
      </c>
      <c r="AE19" s="5">
        <v>8900000</v>
      </c>
      <c r="AF19" s="5">
        <v>13000000</v>
      </c>
      <c r="AG19" s="5">
        <v>13000000</v>
      </c>
      <c r="AH19" s="5">
        <v>12000000</v>
      </c>
      <c r="AI19" s="5">
        <v>2.1619999999999999</v>
      </c>
      <c r="AJ19" s="5">
        <v>148.30436229705799</v>
      </c>
      <c r="AK19" s="5">
        <v>7</v>
      </c>
    </row>
    <row r="20" spans="1:37" x14ac:dyDescent="0.3">
      <c r="A20" s="5" t="s">
        <v>294</v>
      </c>
      <c r="B20" s="1" t="s">
        <v>295</v>
      </c>
      <c r="C20" s="1" t="s">
        <v>451</v>
      </c>
      <c r="D20" s="3" t="s">
        <v>579</v>
      </c>
      <c r="E20" s="3" t="s">
        <v>645</v>
      </c>
      <c r="F20" s="3" t="s">
        <v>237</v>
      </c>
      <c r="G20" s="5" t="s">
        <v>296</v>
      </c>
      <c r="H20" s="5">
        <v>0</v>
      </c>
      <c r="I20" s="5">
        <v>163.42765310996299</v>
      </c>
      <c r="J20" s="5">
        <v>62.135922330097102</v>
      </c>
      <c r="K20" s="5">
        <v>23</v>
      </c>
      <c r="L20" s="5">
        <v>366</v>
      </c>
      <c r="M20" s="5">
        <v>23</v>
      </c>
      <c r="N20" s="5">
        <v>309</v>
      </c>
      <c r="O20" s="5">
        <v>34.401000000000003</v>
      </c>
      <c r="P20" s="5">
        <v>4.79</v>
      </c>
      <c r="Q20" s="5">
        <v>20000000</v>
      </c>
      <c r="R20" s="5">
        <v>75000000</v>
      </c>
      <c r="S20" s="5">
        <v>88000000</v>
      </c>
      <c r="T20" s="5">
        <v>26000000</v>
      </c>
      <c r="U20" s="5">
        <v>26000000</v>
      </c>
      <c r="V20" s="5">
        <v>29000000</v>
      </c>
      <c r="W20" s="5">
        <v>9100000</v>
      </c>
      <c r="X20" s="5">
        <v>19000000</v>
      </c>
      <c r="Y20" s="5">
        <v>8200000</v>
      </c>
      <c r="Z20" s="5">
        <v>21000000</v>
      </c>
      <c r="AA20" s="5">
        <v>39000000</v>
      </c>
      <c r="AB20" s="5">
        <v>16000000</v>
      </c>
      <c r="AC20" s="5">
        <v>69000000</v>
      </c>
      <c r="AD20" s="5">
        <v>81000000</v>
      </c>
      <c r="AE20" s="5">
        <v>47000000</v>
      </c>
      <c r="AF20" s="5">
        <v>49000000</v>
      </c>
      <c r="AG20" s="5">
        <v>53000000</v>
      </c>
      <c r="AH20" s="5">
        <v>55000000</v>
      </c>
      <c r="AI20" s="5">
        <v>86.992000000000004</v>
      </c>
      <c r="AJ20" s="5">
        <v>948.75313186645496</v>
      </c>
      <c r="AK20" s="5">
        <v>23</v>
      </c>
    </row>
    <row r="21" spans="1:37" x14ac:dyDescent="0.3">
      <c r="A21" s="5" t="s">
        <v>300</v>
      </c>
      <c r="B21" s="5" t="s">
        <v>301</v>
      </c>
      <c r="C21" s="5" t="s">
        <v>452</v>
      </c>
      <c r="D21" s="5" t="s">
        <v>570</v>
      </c>
      <c r="E21" s="3" t="s">
        <v>645</v>
      </c>
      <c r="F21" s="3" t="s">
        <v>237</v>
      </c>
      <c r="G21" s="5" t="s">
        <v>302</v>
      </c>
      <c r="H21" s="5">
        <v>0</v>
      </c>
      <c r="I21" s="5">
        <v>11.987257082249901</v>
      </c>
      <c r="J21" s="5">
        <v>50</v>
      </c>
      <c r="K21" s="5">
        <v>3</v>
      </c>
      <c r="L21" s="5">
        <v>10</v>
      </c>
      <c r="M21" s="5">
        <v>3</v>
      </c>
      <c r="N21" s="5">
        <v>114</v>
      </c>
      <c r="O21" s="5">
        <v>12.175000000000001</v>
      </c>
      <c r="P21" s="5">
        <v>8.9700000000000006</v>
      </c>
      <c r="Q21" s="5" t="s">
        <v>18</v>
      </c>
      <c r="R21" s="5"/>
      <c r="S21" s="5" t="s">
        <v>18</v>
      </c>
      <c r="T21" s="5">
        <v>2700000</v>
      </c>
      <c r="U21" s="5">
        <f>AVERAGE(T21,V21)</f>
        <v>9350000</v>
      </c>
      <c r="V21" s="5">
        <v>16000000</v>
      </c>
      <c r="W21" s="5" t="s">
        <v>18</v>
      </c>
      <c r="X21" s="5" t="s">
        <v>18</v>
      </c>
      <c r="Y21" s="5" t="s">
        <v>18</v>
      </c>
      <c r="Z21" s="5" t="s">
        <v>18</v>
      </c>
      <c r="AA21" s="5"/>
      <c r="AB21" s="5" t="s">
        <v>18</v>
      </c>
      <c r="AC21" s="5"/>
      <c r="AD21" s="5" t="s">
        <v>18</v>
      </c>
      <c r="AE21" s="5" t="s">
        <v>18</v>
      </c>
      <c r="AF21" s="5">
        <v>4100000</v>
      </c>
      <c r="AG21" s="5">
        <v>5400000</v>
      </c>
      <c r="AH21" s="5">
        <v>8200000</v>
      </c>
      <c r="AI21" s="5">
        <v>2.9809999999999999</v>
      </c>
      <c r="AJ21" s="5">
        <v>26.572427034378101</v>
      </c>
      <c r="AK21" s="5">
        <v>3</v>
      </c>
    </row>
    <row r="22" spans="1:37" x14ac:dyDescent="0.3">
      <c r="A22" s="5" t="s">
        <v>303</v>
      </c>
      <c r="B22" s="3" t="s">
        <v>304</v>
      </c>
      <c r="C22" s="1" t="s">
        <v>453</v>
      </c>
      <c r="D22" s="3" t="s">
        <v>577</v>
      </c>
      <c r="E22" s="3" t="s">
        <v>645</v>
      </c>
      <c r="F22" s="3" t="s">
        <v>237</v>
      </c>
      <c r="G22" s="5" t="s">
        <v>305</v>
      </c>
      <c r="H22" s="5">
        <v>0</v>
      </c>
      <c r="I22" s="5">
        <v>240.96833632955199</v>
      </c>
      <c r="J22" s="5">
        <v>62.949640287769803</v>
      </c>
      <c r="K22" s="5">
        <v>25</v>
      </c>
      <c r="L22" s="5">
        <v>409</v>
      </c>
      <c r="M22" s="5">
        <v>25</v>
      </c>
      <c r="N22" s="5">
        <v>278</v>
      </c>
      <c r="O22" s="5">
        <v>31.047999999999998</v>
      </c>
      <c r="P22" s="5">
        <v>4.67</v>
      </c>
      <c r="Q22" s="5">
        <v>15000000</v>
      </c>
      <c r="R22" s="5">
        <v>59000000</v>
      </c>
      <c r="S22" s="5">
        <v>53000000</v>
      </c>
      <c r="T22" s="5">
        <v>24000000</v>
      </c>
      <c r="U22" s="5">
        <v>14000000</v>
      </c>
      <c r="V22" s="5">
        <v>17000000</v>
      </c>
      <c r="W22" s="5">
        <v>9100000</v>
      </c>
      <c r="X22" s="5">
        <v>12000000</v>
      </c>
      <c r="Y22" s="5">
        <v>6900000</v>
      </c>
      <c r="Z22" s="5">
        <v>17000000</v>
      </c>
      <c r="AA22" s="5">
        <v>33000000</v>
      </c>
      <c r="AB22" s="5">
        <v>18000000</v>
      </c>
      <c r="AC22" s="5">
        <v>97000000</v>
      </c>
      <c r="AD22" s="5">
        <v>100000000</v>
      </c>
      <c r="AE22" s="5">
        <v>67000000</v>
      </c>
      <c r="AF22" s="5">
        <v>120000000</v>
      </c>
      <c r="AG22" s="5">
        <v>140000000</v>
      </c>
      <c r="AH22" s="5">
        <v>110000000</v>
      </c>
      <c r="AI22" s="5">
        <v>507.02199999999999</v>
      </c>
      <c r="AJ22" s="5">
        <v>1240.33760881424</v>
      </c>
      <c r="AK22" s="5">
        <v>25</v>
      </c>
    </row>
    <row r="23" spans="1:37" x14ac:dyDescent="0.3">
      <c r="A23" s="5" t="s">
        <v>309</v>
      </c>
      <c r="B23" s="3" t="s">
        <v>310</v>
      </c>
      <c r="C23" s="1" t="s">
        <v>454</v>
      </c>
      <c r="D23" s="3" t="s">
        <v>580</v>
      </c>
      <c r="E23" s="3" t="s">
        <v>645</v>
      </c>
      <c r="F23" s="3" t="s">
        <v>237</v>
      </c>
      <c r="G23" s="5" t="s">
        <v>311</v>
      </c>
      <c r="H23" s="5">
        <v>0</v>
      </c>
      <c r="I23" s="5">
        <v>258.59197833141002</v>
      </c>
      <c r="J23" s="5">
        <v>72.750642673521895</v>
      </c>
      <c r="K23" s="5">
        <v>27</v>
      </c>
      <c r="L23" s="5">
        <v>503</v>
      </c>
      <c r="M23" s="5">
        <v>27</v>
      </c>
      <c r="N23" s="5">
        <v>389</v>
      </c>
      <c r="O23" s="5">
        <v>40.527000000000001</v>
      </c>
      <c r="P23" s="5">
        <v>4.91</v>
      </c>
      <c r="Q23" s="5">
        <v>31000000</v>
      </c>
      <c r="R23" s="5">
        <v>140000000</v>
      </c>
      <c r="S23" s="5">
        <v>110000000</v>
      </c>
      <c r="T23" s="5">
        <v>99000000</v>
      </c>
      <c r="U23" s="5">
        <v>43000000</v>
      </c>
      <c r="V23" s="5">
        <v>72000000</v>
      </c>
      <c r="W23" s="5">
        <v>41000000</v>
      </c>
      <c r="X23" s="5">
        <v>32000000</v>
      </c>
      <c r="Y23" s="5">
        <v>19000000</v>
      </c>
      <c r="Z23" s="5">
        <v>37000000</v>
      </c>
      <c r="AA23" s="5">
        <v>65000000</v>
      </c>
      <c r="AB23" s="5">
        <v>23000000</v>
      </c>
      <c r="AC23" s="5">
        <v>160000000</v>
      </c>
      <c r="AD23" s="5">
        <v>210000000</v>
      </c>
      <c r="AE23" s="5">
        <v>200000000</v>
      </c>
      <c r="AF23" s="5">
        <v>52000000</v>
      </c>
      <c r="AG23" s="5">
        <v>85000000</v>
      </c>
      <c r="AH23" s="5">
        <v>110000000</v>
      </c>
      <c r="AI23" s="5">
        <v>214.44300000000001</v>
      </c>
      <c r="AJ23" s="5">
        <v>1495.4616667032201</v>
      </c>
      <c r="AK23" s="5">
        <v>27</v>
      </c>
    </row>
    <row r="24" spans="1:37" x14ac:dyDescent="0.3">
      <c r="A24" s="5" t="s">
        <v>312</v>
      </c>
      <c r="B24" s="3" t="s">
        <v>313</v>
      </c>
      <c r="C24" s="1" t="s">
        <v>455</v>
      </c>
      <c r="D24" s="3" t="s">
        <v>581</v>
      </c>
      <c r="E24" s="3" t="s">
        <v>645</v>
      </c>
      <c r="F24" s="3" t="s">
        <v>237</v>
      </c>
      <c r="G24" s="5" t="s">
        <v>314</v>
      </c>
      <c r="H24" s="5">
        <v>0</v>
      </c>
      <c r="I24" s="5">
        <v>37.546276999809002</v>
      </c>
      <c r="J24" s="5">
        <v>16.788321167883201</v>
      </c>
      <c r="K24" s="5">
        <v>4</v>
      </c>
      <c r="L24" s="5">
        <v>42</v>
      </c>
      <c r="M24" s="5">
        <v>4</v>
      </c>
      <c r="N24" s="5">
        <v>411</v>
      </c>
      <c r="O24" s="5">
        <v>45.110999999999997</v>
      </c>
      <c r="P24" s="5">
        <v>4.5999999999999996</v>
      </c>
      <c r="Q24" s="5">
        <v>840000</v>
      </c>
      <c r="R24" s="5">
        <v>3400000</v>
      </c>
      <c r="S24" s="5">
        <v>5100000</v>
      </c>
      <c r="T24" s="5">
        <v>2700000</v>
      </c>
      <c r="U24" s="5">
        <v>970000</v>
      </c>
      <c r="V24" s="5">
        <v>620000</v>
      </c>
      <c r="W24" s="5">
        <f>AVERAGE(X24:Y24)</f>
        <v>1150000</v>
      </c>
      <c r="X24" s="5">
        <v>1200000</v>
      </c>
      <c r="Y24" s="5">
        <v>1100000</v>
      </c>
      <c r="Z24" s="5">
        <v>1300000</v>
      </c>
      <c r="AA24" s="5">
        <v>3100000</v>
      </c>
      <c r="AB24" s="5">
        <v>880000</v>
      </c>
      <c r="AC24" s="5">
        <v>11000000</v>
      </c>
      <c r="AD24" s="5">
        <v>13000000</v>
      </c>
      <c r="AE24" s="5">
        <f>AVERAGE(AC24:AD24)</f>
        <v>12000000</v>
      </c>
      <c r="AF24" s="5">
        <v>4000000</v>
      </c>
      <c r="AG24" s="5">
        <v>5200000</v>
      </c>
      <c r="AH24" s="5">
        <v>2700000</v>
      </c>
      <c r="AI24" s="5">
        <v>1.3360000000000001</v>
      </c>
      <c r="AJ24" s="5">
        <v>116.40026986599</v>
      </c>
      <c r="AK24" s="5">
        <v>4</v>
      </c>
    </row>
    <row r="25" spans="1:37" x14ac:dyDescent="0.3">
      <c r="A25" s="5" t="s">
        <v>315</v>
      </c>
      <c r="B25" s="3" t="s">
        <v>316</v>
      </c>
      <c r="C25" s="1" t="s">
        <v>456</v>
      </c>
      <c r="D25" s="1" t="s">
        <v>570</v>
      </c>
      <c r="E25" s="3" t="s">
        <v>645</v>
      </c>
      <c r="F25" s="3" t="s">
        <v>237</v>
      </c>
      <c r="G25" s="5" t="s">
        <v>317</v>
      </c>
      <c r="H25" s="5">
        <v>0</v>
      </c>
      <c r="I25" s="5">
        <v>169.99040179724801</v>
      </c>
      <c r="J25" s="5">
        <v>49.533799533799503</v>
      </c>
      <c r="K25" s="5">
        <v>31</v>
      </c>
      <c r="L25" s="5">
        <v>189</v>
      </c>
      <c r="M25" s="5">
        <v>31</v>
      </c>
      <c r="N25" s="5">
        <v>858</v>
      </c>
      <c r="O25" s="5">
        <v>95.728999999999999</v>
      </c>
      <c r="P25" s="5">
        <v>5.49</v>
      </c>
      <c r="Q25" s="5">
        <v>4800000</v>
      </c>
      <c r="R25" s="5">
        <v>17000000</v>
      </c>
      <c r="S25" s="5">
        <v>27000000</v>
      </c>
      <c r="T25" s="5">
        <v>10000000</v>
      </c>
      <c r="U25" s="5">
        <v>4400000</v>
      </c>
      <c r="V25" s="5">
        <v>9500000</v>
      </c>
      <c r="W25" s="5">
        <v>4300000</v>
      </c>
      <c r="X25" s="5">
        <v>5200000</v>
      </c>
      <c r="Y25" s="5">
        <v>2800000</v>
      </c>
      <c r="Z25" s="5">
        <v>2800000</v>
      </c>
      <c r="AA25" s="5">
        <v>7900000</v>
      </c>
      <c r="AB25" s="5">
        <v>2800000</v>
      </c>
      <c r="AC25" s="5">
        <v>16000000</v>
      </c>
      <c r="AD25" s="5">
        <v>17000000</v>
      </c>
      <c r="AE25" s="5">
        <f>AVERAGE(AC25:AD25)</f>
        <v>16500000</v>
      </c>
      <c r="AF25" s="5">
        <v>14000000</v>
      </c>
      <c r="AG25" s="5">
        <v>28000000</v>
      </c>
      <c r="AH25" s="5">
        <v>22000000</v>
      </c>
      <c r="AI25" s="5">
        <v>4.8170000000000002</v>
      </c>
      <c r="AJ25" s="5">
        <v>566.88116812706005</v>
      </c>
      <c r="AK25" s="5">
        <v>31</v>
      </c>
    </row>
    <row r="26" spans="1:37" x14ac:dyDescent="0.3">
      <c r="A26" s="5" t="s">
        <v>321</v>
      </c>
      <c r="B26" s="3" t="s">
        <v>322</v>
      </c>
      <c r="C26" s="1" t="s">
        <v>457</v>
      </c>
      <c r="D26" s="3" t="s">
        <v>582</v>
      </c>
      <c r="E26" s="3" t="s">
        <v>645</v>
      </c>
      <c r="F26" s="3" t="s">
        <v>237</v>
      </c>
      <c r="G26" s="5" t="s">
        <v>323</v>
      </c>
      <c r="H26" s="5">
        <v>0</v>
      </c>
      <c r="I26" s="5">
        <v>59.940840950554197</v>
      </c>
      <c r="J26" s="5">
        <v>37.249283667621803</v>
      </c>
      <c r="K26" s="5">
        <v>10</v>
      </c>
      <c r="L26" s="5">
        <v>84</v>
      </c>
      <c r="M26" s="5">
        <v>10</v>
      </c>
      <c r="N26" s="5">
        <v>349</v>
      </c>
      <c r="O26" s="5">
        <v>38.164000000000001</v>
      </c>
      <c r="P26" s="5">
        <v>4.78</v>
      </c>
      <c r="Q26" s="5">
        <v>5400000</v>
      </c>
      <c r="R26" s="5">
        <v>13000000</v>
      </c>
      <c r="S26" s="5">
        <v>16000000</v>
      </c>
      <c r="T26" s="5">
        <v>4700000</v>
      </c>
      <c r="U26" s="5">
        <v>5900000</v>
      </c>
      <c r="V26" s="5">
        <v>6200000</v>
      </c>
      <c r="W26" s="5" t="s">
        <v>18</v>
      </c>
      <c r="X26" s="5" t="s">
        <v>18</v>
      </c>
      <c r="Y26" s="5" t="s">
        <v>18</v>
      </c>
      <c r="Z26" s="5">
        <v>5500000</v>
      </c>
      <c r="AA26" s="5">
        <v>5500000</v>
      </c>
      <c r="AB26" s="5">
        <v>4200000</v>
      </c>
      <c r="AC26" s="5">
        <v>19000000</v>
      </c>
      <c r="AD26" s="5">
        <v>20000000</v>
      </c>
      <c r="AE26" s="5">
        <f>AVERAGE(AC26:AD26)</f>
        <v>19500000</v>
      </c>
      <c r="AF26" s="5">
        <v>14000000</v>
      </c>
      <c r="AG26" s="5">
        <v>20000000</v>
      </c>
      <c r="AH26" s="5">
        <v>18000000</v>
      </c>
      <c r="AI26" s="5">
        <v>2.3250000000000002</v>
      </c>
      <c r="AJ26" s="5">
        <v>245.52846693992601</v>
      </c>
      <c r="AK26" s="5">
        <v>10</v>
      </c>
    </row>
    <row r="27" spans="1:37" x14ac:dyDescent="0.3">
      <c r="A27" s="5" t="s">
        <v>324</v>
      </c>
      <c r="B27" s="3" t="s">
        <v>325</v>
      </c>
      <c r="C27" s="1" t="s">
        <v>458</v>
      </c>
      <c r="D27" s="1" t="s">
        <v>570</v>
      </c>
      <c r="E27" s="3" t="s">
        <v>645</v>
      </c>
      <c r="F27" s="3" t="s">
        <v>237</v>
      </c>
      <c r="G27" s="5" t="s">
        <v>326</v>
      </c>
      <c r="H27" s="5">
        <v>0</v>
      </c>
      <c r="I27" s="5">
        <v>141.13901562430499</v>
      </c>
      <c r="J27" s="5">
        <v>83.647798742138406</v>
      </c>
      <c r="K27" s="5">
        <v>17</v>
      </c>
      <c r="L27" s="5">
        <v>200</v>
      </c>
      <c r="M27" s="5">
        <v>17</v>
      </c>
      <c r="N27" s="5">
        <v>159</v>
      </c>
      <c r="O27" s="5">
        <v>16.827000000000002</v>
      </c>
      <c r="P27" s="5">
        <v>5.14</v>
      </c>
      <c r="Q27" s="5">
        <v>13000000</v>
      </c>
      <c r="R27" s="5">
        <v>18000000</v>
      </c>
      <c r="S27" s="5">
        <v>22000000</v>
      </c>
      <c r="T27" s="5">
        <v>27000000</v>
      </c>
      <c r="U27" s="5">
        <v>8200000</v>
      </c>
      <c r="V27" s="5">
        <v>9200000</v>
      </c>
      <c r="W27" s="5">
        <v>3400000</v>
      </c>
      <c r="X27" s="5">
        <v>4100000</v>
      </c>
      <c r="Y27" s="5">
        <v>3100000</v>
      </c>
      <c r="Z27" s="5">
        <v>9700000</v>
      </c>
      <c r="AA27" s="5">
        <v>26000000</v>
      </c>
      <c r="AB27" s="5">
        <v>11000000</v>
      </c>
      <c r="AC27" s="5">
        <v>34000000</v>
      </c>
      <c r="AD27" s="5">
        <v>45000000</v>
      </c>
      <c r="AE27" s="5">
        <v>61000000</v>
      </c>
      <c r="AF27" s="5">
        <v>39000000</v>
      </c>
      <c r="AG27" s="5">
        <v>45000000</v>
      </c>
      <c r="AH27" s="5">
        <v>42000000</v>
      </c>
      <c r="AI27" s="5">
        <v>358.38099999999997</v>
      </c>
      <c r="AJ27" s="5">
        <v>686.37862432002999</v>
      </c>
      <c r="AK27" s="5">
        <v>17</v>
      </c>
    </row>
    <row r="28" spans="1:37" x14ac:dyDescent="0.3">
      <c r="A28" s="5" t="s">
        <v>327</v>
      </c>
      <c r="B28" s="3" t="s">
        <v>328</v>
      </c>
      <c r="C28" s="1" t="s">
        <v>459</v>
      </c>
      <c r="D28" s="3" t="s">
        <v>583</v>
      </c>
      <c r="E28" s="3" t="s">
        <v>645</v>
      </c>
      <c r="F28" s="3" t="s">
        <v>237</v>
      </c>
      <c r="G28" s="5" t="s">
        <v>329</v>
      </c>
      <c r="H28" s="5">
        <v>0</v>
      </c>
      <c r="I28" s="5">
        <v>196.079085514323</v>
      </c>
      <c r="J28" s="5">
        <v>59.363957597173098</v>
      </c>
      <c r="K28" s="5">
        <v>26</v>
      </c>
      <c r="L28" s="5">
        <v>326</v>
      </c>
      <c r="M28" s="5">
        <v>26</v>
      </c>
      <c r="N28" s="5">
        <v>283</v>
      </c>
      <c r="O28" s="5">
        <v>30.984999999999999</v>
      </c>
      <c r="P28" s="5">
        <v>4.67</v>
      </c>
      <c r="Q28" s="5">
        <v>24000000</v>
      </c>
      <c r="R28" s="5">
        <v>71000000</v>
      </c>
      <c r="S28" s="5">
        <v>110000000</v>
      </c>
      <c r="T28" s="5">
        <v>41000000</v>
      </c>
      <c r="U28" s="5">
        <v>25000000</v>
      </c>
      <c r="V28" s="5">
        <v>25000000</v>
      </c>
      <c r="W28" s="5">
        <v>13000000</v>
      </c>
      <c r="X28" s="5">
        <v>32000000</v>
      </c>
      <c r="Y28" s="5">
        <v>13000000</v>
      </c>
      <c r="Z28" s="5">
        <v>31000000</v>
      </c>
      <c r="AA28" s="5">
        <v>57000000</v>
      </c>
      <c r="AB28" s="5">
        <v>23000000</v>
      </c>
      <c r="AC28" s="5">
        <v>150000000</v>
      </c>
      <c r="AD28" s="5">
        <v>220000000</v>
      </c>
      <c r="AE28" s="5">
        <v>160000000</v>
      </c>
      <c r="AF28" s="5">
        <v>140000000</v>
      </c>
      <c r="AG28" s="5">
        <v>120000000</v>
      </c>
      <c r="AH28" s="5">
        <v>140000000</v>
      </c>
      <c r="AI28" s="5">
        <v>438.39699999999999</v>
      </c>
      <c r="AJ28" s="5">
        <v>947.99022817611694</v>
      </c>
      <c r="AK28" s="5">
        <v>26</v>
      </c>
    </row>
    <row r="29" spans="1:37" x14ac:dyDescent="0.3">
      <c r="A29" s="5" t="s">
        <v>333</v>
      </c>
      <c r="B29" s="3" t="s">
        <v>334</v>
      </c>
      <c r="C29" s="1" t="s">
        <v>460</v>
      </c>
      <c r="D29" s="1" t="s">
        <v>570</v>
      </c>
      <c r="E29" s="3" t="s">
        <v>645</v>
      </c>
      <c r="F29" s="3" t="s">
        <v>237</v>
      </c>
      <c r="G29" s="5" t="s">
        <v>335</v>
      </c>
      <c r="H29" s="5">
        <v>0</v>
      </c>
      <c r="I29" s="5">
        <v>66.095694777408895</v>
      </c>
      <c r="J29" s="5">
        <v>27.802690582959599</v>
      </c>
      <c r="K29" s="5">
        <v>7</v>
      </c>
      <c r="L29" s="5">
        <v>117</v>
      </c>
      <c r="M29" s="5">
        <v>7</v>
      </c>
      <c r="N29" s="5">
        <v>223</v>
      </c>
      <c r="O29" s="5">
        <v>24.344000000000001</v>
      </c>
      <c r="P29" s="5">
        <v>4.4800000000000004</v>
      </c>
      <c r="Q29" s="5">
        <v>14000000</v>
      </c>
      <c r="R29" s="5">
        <v>56000000</v>
      </c>
      <c r="S29" s="5">
        <v>59000000</v>
      </c>
      <c r="T29" s="5">
        <v>29000000</v>
      </c>
      <c r="U29" s="5">
        <v>19000000</v>
      </c>
      <c r="V29" s="5">
        <v>23000000</v>
      </c>
      <c r="W29" s="5">
        <v>8400000</v>
      </c>
      <c r="X29" s="5">
        <v>13000000</v>
      </c>
      <c r="Y29" s="5">
        <v>8600000</v>
      </c>
      <c r="Z29" s="5">
        <v>23000000</v>
      </c>
      <c r="AA29" s="5">
        <v>34000000</v>
      </c>
      <c r="AB29" s="5">
        <v>20000000</v>
      </c>
      <c r="AC29" s="5">
        <v>66000000</v>
      </c>
      <c r="AD29" s="5">
        <v>82000000</v>
      </c>
      <c r="AE29" s="5">
        <v>57000000</v>
      </c>
      <c r="AF29" s="5">
        <v>56000000</v>
      </c>
      <c r="AG29" s="5">
        <v>55000000</v>
      </c>
      <c r="AH29" s="5">
        <v>41000000</v>
      </c>
      <c r="AI29" s="5">
        <v>99</v>
      </c>
      <c r="AJ29" s="5">
        <v>307.38045465946198</v>
      </c>
      <c r="AK29" s="5">
        <v>7</v>
      </c>
    </row>
    <row r="30" spans="1:37" x14ac:dyDescent="0.3">
      <c r="A30" s="5" t="s">
        <v>339</v>
      </c>
      <c r="B30" s="3" t="s">
        <v>340</v>
      </c>
      <c r="C30" s="1" t="s">
        <v>461</v>
      </c>
      <c r="D30" s="3" t="s">
        <v>584</v>
      </c>
      <c r="E30" s="3" t="s">
        <v>645</v>
      </c>
      <c r="F30" s="3" t="s">
        <v>237</v>
      </c>
      <c r="G30" s="5" t="s">
        <v>341</v>
      </c>
      <c r="H30" s="5">
        <v>0</v>
      </c>
      <c r="I30" s="5">
        <v>883.76611654084695</v>
      </c>
      <c r="J30" s="5">
        <v>74.328859060402706</v>
      </c>
      <c r="K30" s="5">
        <v>78</v>
      </c>
      <c r="L30" s="5">
        <v>1591</v>
      </c>
      <c r="M30" s="5">
        <v>78</v>
      </c>
      <c r="N30" s="5">
        <v>596</v>
      </c>
      <c r="O30" s="5">
        <v>65.667000000000002</v>
      </c>
      <c r="P30" s="5">
        <v>5.03</v>
      </c>
      <c r="Q30" s="5">
        <v>71000000</v>
      </c>
      <c r="R30" s="5">
        <v>150000000</v>
      </c>
      <c r="S30" s="5">
        <v>210000000</v>
      </c>
      <c r="T30" s="5">
        <v>140000000</v>
      </c>
      <c r="U30" s="5">
        <v>69000000</v>
      </c>
      <c r="V30" s="5">
        <v>110000000</v>
      </c>
      <c r="W30" s="5">
        <v>140000000</v>
      </c>
      <c r="X30" s="5">
        <v>140000000</v>
      </c>
      <c r="Y30" s="5">
        <v>89000000</v>
      </c>
      <c r="Z30" s="5">
        <v>58000000</v>
      </c>
      <c r="AA30" s="5">
        <v>100000000</v>
      </c>
      <c r="AB30" s="5">
        <v>48000000</v>
      </c>
      <c r="AC30" s="5">
        <v>230000000</v>
      </c>
      <c r="AD30" s="5">
        <v>300000000</v>
      </c>
      <c r="AE30" s="5">
        <v>220000000</v>
      </c>
      <c r="AF30" s="5">
        <v>160000000</v>
      </c>
      <c r="AG30" s="5">
        <v>360000000</v>
      </c>
      <c r="AH30" s="5">
        <v>280000000</v>
      </c>
      <c r="AI30" s="5">
        <v>8828.7000000000007</v>
      </c>
      <c r="AJ30" s="5">
        <v>4997.2855377197302</v>
      </c>
      <c r="AK30" s="5">
        <v>78</v>
      </c>
    </row>
    <row r="31" spans="1:37" x14ac:dyDescent="0.3">
      <c r="A31" s="5" t="s">
        <v>345</v>
      </c>
      <c r="B31" s="3" t="s">
        <v>346</v>
      </c>
      <c r="C31" s="1" t="s">
        <v>462</v>
      </c>
      <c r="D31" s="3" t="s">
        <v>568</v>
      </c>
      <c r="E31" s="3" t="s">
        <v>645</v>
      </c>
      <c r="F31" s="3" t="s">
        <v>237</v>
      </c>
      <c r="G31" s="5" t="s">
        <v>347</v>
      </c>
      <c r="H31" s="5">
        <v>0</v>
      </c>
      <c r="I31" s="5">
        <v>366.73929403255403</v>
      </c>
      <c r="J31" s="5">
        <v>83.8951310861423</v>
      </c>
      <c r="K31" s="5">
        <v>28</v>
      </c>
      <c r="L31" s="5">
        <v>572</v>
      </c>
      <c r="M31" s="5">
        <v>28</v>
      </c>
      <c r="N31" s="5">
        <v>267</v>
      </c>
      <c r="O31" s="5">
        <v>28.609000000000002</v>
      </c>
      <c r="P31" s="5">
        <v>4.58</v>
      </c>
      <c r="Q31" s="5">
        <v>74000000</v>
      </c>
      <c r="R31" s="5">
        <v>180000000</v>
      </c>
      <c r="S31" s="5">
        <v>170000000</v>
      </c>
      <c r="T31" s="5">
        <v>180000000</v>
      </c>
      <c r="U31" s="5">
        <v>55000000</v>
      </c>
      <c r="V31" s="5">
        <v>64000000</v>
      </c>
      <c r="W31" s="5">
        <v>38000000</v>
      </c>
      <c r="X31" s="5">
        <v>57000000</v>
      </c>
      <c r="Y31" s="5">
        <v>29000000</v>
      </c>
      <c r="Z31" s="5">
        <v>78000000</v>
      </c>
      <c r="AA31" s="5">
        <v>93000000</v>
      </c>
      <c r="AB31" s="5">
        <v>53000000</v>
      </c>
      <c r="AC31" s="5">
        <v>240000000</v>
      </c>
      <c r="AD31" s="5">
        <v>290000000</v>
      </c>
      <c r="AE31" s="5">
        <v>240000000</v>
      </c>
      <c r="AF31" s="5">
        <v>190000000</v>
      </c>
      <c r="AG31" s="5">
        <v>180000000</v>
      </c>
      <c r="AH31" s="5">
        <v>290000000</v>
      </c>
      <c r="AI31" s="5">
        <v>1538.9269999999999</v>
      </c>
      <c r="AJ31" s="5">
        <v>2246.1585879325899</v>
      </c>
      <c r="AK31" s="5">
        <v>28</v>
      </c>
    </row>
    <row r="32" spans="1:37" x14ac:dyDescent="0.3">
      <c r="A32" s="5" t="s">
        <v>351</v>
      </c>
      <c r="B32" s="3" t="s">
        <v>352</v>
      </c>
      <c r="C32" s="1" t="s">
        <v>463</v>
      </c>
      <c r="D32" s="3" t="s">
        <v>585</v>
      </c>
      <c r="E32" s="3" t="s">
        <v>645</v>
      </c>
      <c r="F32" s="3" t="s">
        <v>237</v>
      </c>
      <c r="G32" s="5" t="s">
        <v>353</v>
      </c>
      <c r="H32" s="5">
        <v>0</v>
      </c>
      <c r="I32" s="5">
        <v>61.9385180562223</v>
      </c>
      <c r="J32" s="5">
        <v>46.905537459283401</v>
      </c>
      <c r="K32" s="5">
        <v>11</v>
      </c>
      <c r="L32" s="5">
        <v>98</v>
      </c>
      <c r="M32" s="5">
        <v>11</v>
      </c>
      <c r="N32" s="5">
        <v>307</v>
      </c>
      <c r="O32" s="5">
        <v>34.197000000000003</v>
      </c>
      <c r="P32" s="5">
        <v>5.08</v>
      </c>
      <c r="Q32" s="5">
        <v>8900000</v>
      </c>
      <c r="R32" s="5">
        <v>22000000</v>
      </c>
      <c r="S32" s="5">
        <v>24000000</v>
      </c>
      <c r="T32" s="5">
        <v>20000000</v>
      </c>
      <c r="U32" s="5">
        <v>11000000</v>
      </c>
      <c r="V32" s="5">
        <v>9200000</v>
      </c>
      <c r="W32" s="5">
        <v>6800000</v>
      </c>
      <c r="X32" s="5">
        <v>9100000</v>
      </c>
      <c r="Y32" s="5">
        <v>6400000</v>
      </c>
      <c r="Z32" s="5">
        <v>8700000</v>
      </c>
      <c r="AA32" s="5">
        <v>27000000</v>
      </c>
      <c r="AB32" s="5">
        <v>8600000</v>
      </c>
      <c r="AC32" s="5">
        <v>36000000</v>
      </c>
      <c r="AD32" s="5">
        <v>58000000</v>
      </c>
      <c r="AE32" s="5">
        <v>47000000</v>
      </c>
      <c r="AF32" s="5">
        <v>11000000</v>
      </c>
      <c r="AG32" s="5">
        <v>13000000</v>
      </c>
      <c r="AH32" s="5">
        <v>15000000</v>
      </c>
      <c r="AI32" s="5">
        <v>7.66</v>
      </c>
      <c r="AJ32" s="5">
        <v>260.375507950783</v>
      </c>
      <c r="AK32" s="5">
        <v>11</v>
      </c>
    </row>
    <row r="33" spans="1:37" x14ac:dyDescent="0.3">
      <c r="A33" s="5" t="s">
        <v>354</v>
      </c>
      <c r="B33" s="3" t="s">
        <v>355</v>
      </c>
      <c r="C33" s="1" t="s">
        <v>464</v>
      </c>
      <c r="D33" s="3" t="s">
        <v>586</v>
      </c>
      <c r="E33" s="3" t="s">
        <v>645</v>
      </c>
      <c r="F33" s="3" t="s">
        <v>237</v>
      </c>
      <c r="G33" s="5" t="s">
        <v>356</v>
      </c>
      <c r="H33" s="5">
        <v>0</v>
      </c>
      <c r="I33" s="5">
        <v>273.67065247283301</v>
      </c>
      <c r="J33" s="5">
        <v>73.747016706443901</v>
      </c>
      <c r="K33" s="5">
        <v>34</v>
      </c>
      <c r="L33" s="5">
        <v>523</v>
      </c>
      <c r="M33" s="5">
        <v>34</v>
      </c>
      <c r="N33" s="5">
        <v>419</v>
      </c>
      <c r="O33" s="5">
        <v>44.244999999999997</v>
      </c>
      <c r="P33" s="5">
        <v>4.75</v>
      </c>
      <c r="Q33" s="5">
        <v>37000000</v>
      </c>
      <c r="R33" s="5">
        <v>130000000</v>
      </c>
      <c r="S33" s="5">
        <v>140000000</v>
      </c>
      <c r="T33" s="5">
        <v>63000000</v>
      </c>
      <c r="U33" s="5">
        <v>33000000</v>
      </c>
      <c r="V33" s="5">
        <v>55000000</v>
      </c>
      <c r="W33" s="5">
        <v>22000000</v>
      </c>
      <c r="X33" s="5">
        <v>37000000</v>
      </c>
      <c r="Y33" s="5">
        <v>18000000</v>
      </c>
      <c r="Z33" s="5">
        <v>33000000</v>
      </c>
      <c r="AA33" s="5">
        <v>84000000</v>
      </c>
      <c r="AB33" s="5">
        <v>33000000</v>
      </c>
      <c r="AC33" s="5">
        <v>270000000</v>
      </c>
      <c r="AD33" s="5">
        <v>260000000</v>
      </c>
      <c r="AE33" s="5">
        <v>150000000</v>
      </c>
      <c r="AF33" s="5">
        <v>130000000</v>
      </c>
      <c r="AG33" s="5">
        <v>260000000</v>
      </c>
      <c r="AH33" s="5">
        <v>190000000</v>
      </c>
      <c r="AI33" s="5">
        <v>57.78</v>
      </c>
      <c r="AJ33" s="5">
        <v>1721.3831441402399</v>
      </c>
      <c r="AK33" s="5">
        <v>34</v>
      </c>
    </row>
    <row r="34" spans="1:37" x14ac:dyDescent="0.3">
      <c r="A34" s="5" t="s">
        <v>357</v>
      </c>
      <c r="B34" s="3" t="s">
        <v>358</v>
      </c>
      <c r="C34" s="1" t="s">
        <v>465</v>
      </c>
      <c r="D34" s="3" t="s">
        <v>587</v>
      </c>
      <c r="E34" s="3" t="s">
        <v>645</v>
      </c>
      <c r="F34" s="3" t="s">
        <v>237</v>
      </c>
      <c r="G34" s="5" t="s">
        <v>359</v>
      </c>
      <c r="H34" s="5">
        <v>0</v>
      </c>
      <c r="I34" s="5">
        <v>344.77909647249197</v>
      </c>
      <c r="J34" s="5">
        <v>64.158415841584201</v>
      </c>
      <c r="K34" s="5">
        <v>34</v>
      </c>
      <c r="L34" s="5">
        <v>556</v>
      </c>
      <c r="M34" s="5">
        <v>34</v>
      </c>
      <c r="N34" s="5">
        <v>505</v>
      </c>
      <c r="O34" s="5">
        <v>52.377000000000002</v>
      </c>
      <c r="P34" s="5">
        <v>5.22</v>
      </c>
      <c r="Q34" s="5">
        <v>16000000</v>
      </c>
      <c r="R34" s="5">
        <v>72000000</v>
      </c>
      <c r="S34" s="5">
        <v>64000000</v>
      </c>
      <c r="T34" s="5">
        <v>24000000</v>
      </c>
      <c r="U34" s="5">
        <v>18000000</v>
      </c>
      <c r="V34" s="5">
        <v>29000000</v>
      </c>
      <c r="W34" s="5">
        <v>12000000</v>
      </c>
      <c r="X34" s="5">
        <v>19000000</v>
      </c>
      <c r="Y34" s="5">
        <v>9500000</v>
      </c>
      <c r="Z34" s="5">
        <v>13000000</v>
      </c>
      <c r="AA34" s="5">
        <v>44000000</v>
      </c>
      <c r="AB34" s="5">
        <v>16000000</v>
      </c>
      <c r="AC34" s="5">
        <v>82000000</v>
      </c>
      <c r="AD34" s="5">
        <v>130000000</v>
      </c>
      <c r="AE34" s="5">
        <v>74000000</v>
      </c>
      <c r="AF34" s="5">
        <v>64000000</v>
      </c>
      <c r="AG34" s="5">
        <v>120000000</v>
      </c>
      <c r="AH34" s="5">
        <v>98000000</v>
      </c>
      <c r="AI34" s="5">
        <v>78.433000000000007</v>
      </c>
      <c r="AJ34" s="5">
        <v>1841.1387507915499</v>
      </c>
      <c r="AK34" s="5">
        <v>34</v>
      </c>
    </row>
    <row r="35" spans="1:37" x14ac:dyDescent="0.3">
      <c r="A35" s="5" t="s">
        <v>363</v>
      </c>
      <c r="B35" s="1" t="s">
        <v>364</v>
      </c>
      <c r="C35" s="1" t="s">
        <v>466</v>
      </c>
      <c r="D35" s="1" t="s">
        <v>570</v>
      </c>
      <c r="E35" s="3" t="s">
        <v>365</v>
      </c>
      <c r="F35" s="3" t="s">
        <v>366</v>
      </c>
      <c r="G35" s="5" t="s">
        <v>367</v>
      </c>
      <c r="H35" s="5">
        <v>0</v>
      </c>
      <c r="I35" s="5">
        <v>176.278581198024</v>
      </c>
      <c r="J35" s="5">
        <v>46.581875993640701</v>
      </c>
      <c r="K35" s="5">
        <v>29</v>
      </c>
      <c r="L35" s="5">
        <v>255</v>
      </c>
      <c r="M35" s="5">
        <v>29</v>
      </c>
      <c r="N35" s="5">
        <v>629</v>
      </c>
      <c r="O35" s="5">
        <v>68.451999999999998</v>
      </c>
      <c r="P35" s="5">
        <v>4.7699999999999996</v>
      </c>
      <c r="Q35" s="5">
        <v>9700000</v>
      </c>
      <c r="R35" s="5">
        <v>58000000</v>
      </c>
      <c r="S35" s="5">
        <v>53000000</v>
      </c>
      <c r="T35" s="5">
        <v>11000000</v>
      </c>
      <c r="U35" s="5">
        <v>7000000</v>
      </c>
      <c r="V35" s="5">
        <v>17000000</v>
      </c>
      <c r="W35" s="5">
        <v>7600000</v>
      </c>
      <c r="X35" s="5">
        <v>6100000</v>
      </c>
      <c r="Y35" s="5">
        <v>5000000</v>
      </c>
      <c r="Z35" s="5">
        <v>1400000</v>
      </c>
      <c r="AA35" s="5">
        <v>19000000</v>
      </c>
      <c r="AB35" s="5">
        <v>3200000</v>
      </c>
      <c r="AC35" s="5">
        <v>19000000</v>
      </c>
      <c r="AD35" s="5">
        <v>11000000</v>
      </c>
      <c r="AE35" s="5">
        <v>21000000</v>
      </c>
      <c r="AF35" s="5">
        <v>26000000</v>
      </c>
      <c r="AG35" s="5">
        <v>49000000</v>
      </c>
      <c r="AH35" s="5">
        <v>37000000</v>
      </c>
      <c r="AI35" s="5">
        <v>6.3559999999999999</v>
      </c>
      <c r="AJ35" s="5">
        <v>689.09367251396202</v>
      </c>
      <c r="AK35" s="5">
        <v>29</v>
      </c>
    </row>
    <row r="36" spans="1:37" x14ac:dyDescent="0.3">
      <c r="A36" s="5" t="s">
        <v>368</v>
      </c>
      <c r="B36" s="1" t="s">
        <v>369</v>
      </c>
      <c r="C36" s="1" t="s">
        <v>467</v>
      </c>
      <c r="D36" s="1" t="s">
        <v>570</v>
      </c>
      <c r="E36" s="3" t="s">
        <v>365</v>
      </c>
      <c r="F36" s="3" t="s">
        <v>366</v>
      </c>
      <c r="G36" s="5" t="s">
        <v>370</v>
      </c>
      <c r="H36" s="5">
        <v>0</v>
      </c>
      <c r="I36" s="5">
        <v>164.03206369540899</v>
      </c>
      <c r="J36" s="5">
        <v>31.987075928917601</v>
      </c>
      <c r="K36" s="5">
        <v>30</v>
      </c>
      <c r="L36" s="5">
        <v>168</v>
      </c>
      <c r="M36" s="5">
        <v>30</v>
      </c>
      <c r="N36" s="5">
        <v>1238</v>
      </c>
      <c r="O36" s="5">
        <v>137.02000000000001</v>
      </c>
      <c r="P36" s="5">
        <v>4.8899999999999997</v>
      </c>
      <c r="Q36" s="5">
        <v>4000000</v>
      </c>
      <c r="R36" s="5">
        <v>17000000</v>
      </c>
      <c r="S36" s="5">
        <v>17000000</v>
      </c>
      <c r="T36" s="5">
        <v>6700000</v>
      </c>
      <c r="U36" s="5">
        <v>4500000</v>
      </c>
      <c r="V36" s="5">
        <v>9600000</v>
      </c>
      <c r="W36" s="5">
        <v>1400000</v>
      </c>
      <c r="X36" s="5">
        <v>3100000</v>
      </c>
      <c r="Y36" s="5">
        <f>AVERAGE(W36:X36)</f>
        <v>2250000</v>
      </c>
      <c r="Z36" s="5">
        <v>1000000</v>
      </c>
      <c r="AA36" s="5">
        <v>6600000</v>
      </c>
      <c r="AB36" s="5">
        <v>1800000</v>
      </c>
      <c r="AC36" s="5">
        <v>15000000</v>
      </c>
      <c r="AD36" s="5">
        <v>15000000</v>
      </c>
      <c r="AE36" s="5">
        <v>2700000</v>
      </c>
      <c r="AF36" s="5">
        <v>9300000</v>
      </c>
      <c r="AG36" s="5">
        <v>16000000</v>
      </c>
      <c r="AH36" s="5">
        <v>10000000</v>
      </c>
      <c r="AI36" s="5">
        <v>2.214</v>
      </c>
      <c r="AJ36" s="5">
        <v>476.550197839737</v>
      </c>
      <c r="AK36" s="5">
        <v>30</v>
      </c>
    </row>
    <row r="37" spans="1:37" x14ac:dyDescent="0.3">
      <c r="A37" s="5" t="s">
        <v>371</v>
      </c>
      <c r="B37" s="3" t="s">
        <v>372</v>
      </c>
      <c r="C37" s="1" t="s">
        <v>468</v>
      </c>
      <c r="D37" s="1" t="s">
        <v>570</v>
      </c>
      <c r="E37" s="3" t="s">
        <v>365</v>
      </c>
      <c r="F37" s="3" t="s">
        <v>366</v>
      </c>
      <c r="G37" s="5" t="s">
        <v>373</v>
      </c>
      <c r="H37" s="5">
        <v>0</v>
      </c>
      <c r="I37" s="5">
        <v>375.88402074262098</v>
      </c>
      <c r="J37" s="5">
        <v>53.071895424836597</v>
      </c>
      <c r="K37" s="5">
        <v>39</v>
      </c>
      <c r="L37" s="5">
        <v>600</v>
      </c>
      <c r="M37" s="5">
        <v>39</v>
      </c>
      <c r="N37" s="5">
        <v>765</v>
      </c>
      <c r="O37" s="5">
        <v>84.21</v>
      </c>
      <c r="P37" s="5">
        <v>4.63</v>
      </c>
      <c r="Q37" s="5">
        <v>91000000</v>
      </c>
      <c r="R37" s="5">
        <v>630000000</v>
      </c>
      <c r="S37" s="5">
        <v>470000000</v>
      </c>
      <c r="T37" s="5">
        <v>170000000</v>
      </c>
      <c r="U37" s="5">
        <v>75000000</v>
      </c>
      <c r="V37" s="5">
        <v>180000000</v>
      </c>
      <c r="W37" s="5">
        <v>3400000</v>
      </c>
      <c r="X37" s="5">
        <v>640000</v>
      </c>
      <c r="Y37" s="5">
        <v>1500000</v>
      </c>
      <c r="Z37" s="5">
        <v>17000000</v>
      </c>
      <c r="AA37" s="5">
        <v>110000000</v>
      </c>
      <c r="AB37" s="5">
        <v>22000000</v>
      </c>
      <c r="AC37" s="5">
        <v>53000000</v>
      </c>
      <c r="AD37" s="5">
        <v>27000000</v>
      </c>
      <c r="AE37" s="5">
        <v>23000000</v>
      </c>
      <c r="AF37" s="5">
        <v>81000000</v>
      </c>
      <c r="AG37" s="5">
        <v>120000000</v>
      </c>
      <c r="AH37" s="5">
        <v>84000000</v>
      </c>
      <c r="AI37" s="5">
        <v>39.238999999999997</v>
      </c>
      <c r="AJ37" s="5">
        <v>1751.3104121685001</v>
      </c>
      <c r="AK37" s="5">
        <v>39</v>
      </c>
    </row>
    <row r="38" spans="1:37" x14ac:dyDescent="0.3">
      <c r="A38" s="5" t="s">
        <v>374</v>
      </c>
      <c r="B38" s="3" t="s">
        <v>375</v>
      </c>
      <c r="C38" s="1" t="s">
        <v>469</v>
      </c>
      <c r="D38" s="1" t="s">
        <v>570</v>
      </c>
      <c r="E38" s="3" t="s">
        <v>365</v>
      </c>
      <c r="F38" s="3" t="s">
        <v>366</v>
      </c>
      <c r="G38" s="5" t="s">
        <v>376</v>
      </c>
      <c r="H38" s="5">
        <v>0</v>
      </c>
      <c r="I38" s="5">
        <v>311.91360720483198</v>
      </c>
      <c r="J38" s="5">
        <v>53.5416666666667</v>
      </c>
      <c r="K38" s="5">
        <v>30</v>
      </c>
      <c r="L38" s="5">
        <v>384</v>
      </c>
      <c r="M38" s="5">
        <v>30</v>
      </c>
      <c r="N38" s="5">
        <v>480</v>
      </c>
      <c r="O38" s="5">
        <v>51.01</v>
      </c>
      <c r="P38" s="5">
        <v>6.11</v>
      </c>
      <c r="Q38" s="5">
        <v>61000000</v>
      </c>
      <c r="R38" s="5">
        <v>240000000</v>
      </c>
      <c r="S38" s="5">
        <v>200000000</v>
      </c>
      <c r="T38" s="5">
        <v>110000000</v>
      </c>
      <c r="U38" s="5">
        <v>78000000</v>
      </c>
      <c r="V38" s="5">
        <v>79000000</v>
      </c>
      <c r="W38" s="5">
        <v>3000000</v>
      </c>
      <c r="X38" s="5">
        <v>1300000</v>
      </c>
      <c r="Y38" s="5">
        <v>1200000</v>
      </c>
      <c r="Z38" s="5">
        <v>43000000</v>
      </c>
      <c r="AA38" s="5">
        <v>94000000</v>
      </c>
      <c r="AB38" s="5">
        <v>41000000</v>
      </c>
      <c r="AC38" s="5">
        <v>120000000</v>
      </c>
      <c r="AD38" s="5">
        <v>130000000</v>
      </c>
      <c r="AE38" s="5">
        <v>74000000</v>
      </c>
      <c r="AF38" s="5">
        <v>110000000</v>
      </c>
      <c r="AG38" s="5">
        <v>160000000</v>
      </c>
      <c r="AH38" s="5">
        <v>150000000</v>
      </c>
      <c r="AI38" s="5">
        <v>68.183000000000007</v>
      </c>
      <c r="AJ38" s="5">
        <v>1422.8567342758199</v>
      </c>
      <c r="AK38" s="5">
        <v>30</v>
      </c>
    </row>
    <row r="39" spans="1:37" x14ac:dyDescent="0.3">
      <c r="A39" s="5" t="s">
        <v>377</v>
      </c>
      <c r="B39" s="3" t="s">
        <v>378</v>
      </c>
      <c r="C39" s="2" t="s">
        <v>470</v>
      </c>
      <c r="D39" s="2" t="s">
        <v>570</v>
      </c>
      <c r="E39" s="3" t="s">
        <v>365</v>
      </c>
      <c r="F39" s="3" t="s">
        <v>366</v>
      </c>
      <c r="G39" s="5" t="s">
        <v>379</v>
      </c>
      <c r="H39" s="5">
        <v>0</v>
      </c>
      <c r="I39" s="5">
        <v>122.202211489398</v>
      </c>
      <c r="J39" s="5">
        <v>15.082771305947301</v>
      </c>
      <c r="K39" s="5">
        <v>20</v>
      </c>
      <c r="L39" s="5">
        <v>51</v>
      </c>
      <c r="M39" s="5">
        <v>9</v>
      </c>
      <c r="N39" s="5">
        <v>1631</v>
      </c>
      <c r="O39" s="5">
        <v>179.39</v>
      </c>
      <c r="P39" s="5">
        <v>4.92</v>
      </c>
      <c r="Q39" s="5" t="s">
        <v>18</v>
      </c>
      <c r="R39" s="5" t="s">
        <v>18</v>
      </c>
      <c r="S39" s="5" t="s">
        <v>18</v>
      </c>
      <c r="T39" s="5" t="s">
        <v>18</v>
      </c>
      <c r="U39" s="5" t="s">
        <v>18</v>
      </c>
      <c r="V39" s="5" t="s">
        <v>18</v>
      </c>
      <c r="W39" s="5">
        <v>3100000</v>
      </c>
      <c r="X39" s="5">
        <v>7100000</v>
      </c>
      <c r="Y39" s="5">
        <v>9600000</v>
      </c>
      <c r="Z39" s="5" t="s">
        <v>18</v>
      </c>
      <c r="AA39" s="5" t="s">
        <v>18</v>
      </c>
      <c r="AB39" s="5" t="s">
        <v>18</v>
      </c>
      <c r="AC39" s="5" t="s">
        <v>18</v>
      </c>
      <c r="AD39" s="5" t="s">
        <v>18</v>
      </c>
      <c r="AE39" s="5" t="s">
        <v>18</v>
      </c>
      <c r="AF39" s="5" t="s">
        <v>18</v>
      </c>
      <c r="AG39" s="5" t="s">
        <v>18</v>
      </c>
      <c r="AH39" s="5" t="s">
        <v>18</v>
      </c>
      <c r="AI39" s="5">
        <v>0.92300000000000004</v>
      </c>
      <c r="AJ39" s="5">
        <v>143.75609409809101</v>
      </c>
      <c r="AK39" s="5">
        <v>20</v>
      </c>
    </row>
    <row r="40" spans="1:37" x14ac:dyDescent="0.3">
      <c r="A40" s="5" t="s">
        <v>380</v>
      </c>
      <c r="B40" s="3" t="s">
        <v>381</v>
      </c>
      <c r="C40" s="1" t="s">
        <v>471</v>
      </c>
      <c r="D40" s="1" t="s">
        <v>570</v>
      </c>
      <c r="E40" s="3" t="s">
        <v>365</v>
      </c>
      <c r="F40" s="3" t="s">
        <v>366</v>
      </c>
      <c r="G40" s="5" t="s">
        <v>382</v>
      </c>
      <c r="H40" s="5">
        <v>0</v>
      </c>
      <c r="I40" s="5">
        <v>156.14437215118099</v>
      </c>
      <c r="J40" s="5">
        <v>49.752883031301501</v>
      </c>
      <c r="K40" s="5">
        <v>26</v>
      </c>
      <c r="L40" s="5">
        <v>272</v>
      </c>
      <c r="M40" s="5">
        <v>26</v>
      </c>
      <c r="N40" s="5">
        <v>607</v>
      </c>
      <c r="O40" s="5">
        <v>65.626999999999995</v>
      </c>
      <c r="P40" s="5">
        <v>5.22</v>
      </c>
      <c r="Q40" s="5">
        <v>6600000</v>
      </c>
      <c r="R40" s="5">
        <v>25000000</v>
      </c>
      <c r="S40" s="5">
        <v>30000000</v>
      </c>
      <c r="T40" s="5">
        <v>7600000</v>
      </c>
      <c r="U40" s="5">
        <v>6800000</v>
      </c>
      <c r="V40" s="5">
        <v>9900000</v>
      </c>
      <c r="W40" s="5">
        <v>6000000</v>
      </c>
      <c r="X40" s="5">
        <v>9300000</v>
      </c>
      <c r="Y40" s="5">
        <v>4000000</v>
      </c>
      <c r="Z40" s="5">
        <v>2800000</v>
      </c>
      <c r="AA40" s="5">
        <v>17000000</v>
      </c>
      <c r="AB40" s="5">
        <v>4300000</v>
      </c>
      <c r="AC40" s="5">
        <v>51000000</v>
      </c>
      <c r="AD40" s="5">
        <v>22000000</v>
      </c>
      <c r="AE40" s="5">
        <v>17000000</v>
      </c>
      <c r="AF40" s="5">
        <v>19000000</v>
      </c>
      <c r="AG40" s="5">
        <v>33000000</v>
      </c>
      <c r="AH40" s="5">
        <v>40000000</v>
      </c>
      <c r="AI40" s="5">
        <v>10.45</v>
      </c>
      <c r="AJ40" s="5">
        <v>734.79585790634201</v>
      </c>
      <c r="AK40" s="5">
        <v>26</v>
      </c>
    </row>
    <row r="41" spans="1:37" x14ac:dyDescent="0.3">
      <c r="A41" s="5" t="s">
        <v>383</v>
      </c>
      <c r="B41" s="3" t="s">
        <v>384</v>
      </c>
      <c r="C41" s="1" t="s">
        <v>472</v>
      </c>
      <c r="D41" s="3" t="s">
        <v>570</v>
      </c>
      <c r="E41" s="3" t="s">
        <v>365</v>
      </c>
      <c r="F41" s="3" t="s">
        <v>366</v>
      </c>
      <c r="G41" s="5" t="s">
        <v>385</v>
      </c>
      <c r="H41" s="5">
        <v>0</v>
      </c>
      <c r="I41" s="5">
        <v>582.92943177464394</v>
      </c>
      <c r="J41" s="5">
        <v>81.71875</v>
      </c>
      <c r="K41" s="5">
        <v>57</v>
      </c>
      <c r="L41" s="5">
        <v>1115</v>
      </c>
      <c r="M41" s="5">
        <v>57</v>
      </c>
      <c r="N41" s="5">
        <v>640</v>
      </c>
      <c r="O41" s="5">
        <v>71.350999999999999</v>
      </c>
      <c r="P41" s="5">
        <v>4.8600000000000003</v>
      </c>
      <c r="Q41" s="5">
        <v>50000000</v>
      </c>
      <c r="R41" s="5">
        <v>390000000</v>
      </c>
      <c r="S41" s="5">
        <v>360000000</v>
      </c>
      <c r="T41" s="5">
        <v>130000000</v>
      </c>
      <c r="U41" s="5">
        <v>79000000</v>
      </c>
      <c r="V41" s="5">
        <v>120000000</v>
      </c>
      <c r="W41" s="5">
        <v>110000000</v>
      </c>
      <c r="X41" s="5">
        <v>180000000</v>
      </c>
      <c r="Y41" s="5">
        <v>68000000</v>
      </c>
      <c r="Z41" s="5">
        <v>27000000</v>
      </c>
      <c r="AA41" s="5">
        <v>160000000</v>
      </c>
      <c r="AB41" s="5">
        <v>36000000</v>
      </c>
      <c r="AC41" s="5">
        <v>86000000</v>
      </c>
      <c r="AD41" s="5">
        <v>62000000</v>
      </c>
      <c r="AE41" s="5">
        <v>57000000</v>
      </c>
      <c r="AF41" s="5">
        <v>190000000</v>
      </c>
      <c r="AG41" s="5">
        <v>310000000</v>
      </c>
      <c r="AH41" s="5">
        <v>260000000</v>
      </c>
      <c r="AI41" s="5">
        <v>584.38499999999999</v>
      </c>
      <c r="AJ41" s="5">
        <v>2700.5209598541301</v>
      </c>
      <c r="AK41" s="5">
        <v>57</v>
      </c>
    </row>
    <row r="42" spans="1:37" x14ac:dyDescent="0.3">
      <c r="A42" s="5" t="s">
        <v>386</v>
      </c>
      <c r="B42" s="3" t="s">
        <v>387</v>
      </c>
      <c r="C42" s="1" t="s">
        <v>473</v>
      </c>
      <c r="D42" s="3" t="s">
        <v>570</v>
      </c>
      <c r="E42" s="3" t="s">
        <v>365</v>
      </c>
      <c r="F42" s="3" t="s">
        <v>366</v>
      </c>
      <c r="G42" s="5" t="s">
        <v>388</v>
      </c>
      <c r="H42" s="5">
        <v>0</v>
      </c>
      <c r="I42" s="5">
        <v>134.93759621803801</v>
      </c>
      <c r="J42" s="5">
        <v>26.2016965127238</v>
      </c>
      <c r="K42" s="5">
        <v>21</v>
      </c>
      <c r="L42" s="5">
        <v>168</v>
      </c>
      <c r="M42" s="5">
        <v>21</v>
      </c>
      <c r="N42" s="5">
        <v>1061</v>
      </c>
      <c r="O42" s="5">
        <v>117.827</v>
      </c>
      <c r="P42" s="5">
        <v>4.9800000000000004</v>
      </c>
      <c r="Q42" s="5">
        <v>7600000</v>
      </c>
      <c r="R42" s="5">
        <v>46000000</v>
      </c>
      <c r="S42" s="5">
        <v>52000000</v>
      </c>
      <c r="T42" s="5">
        <v>17000000</v>
      </c>
      <c r="U42" s="5">
        <v>14000000</v>
      </c>
      <c r="V42" s="5">
        <v>19000000</v>
      </c>
      <c r="W42" s="5">
        <v>4900000</v>
      </c>
      <c r="X42" s="5">
        <v>4200000</v>
      </c>
      <c r="Y42" s="5">
        <v>2600000</v>
      </c>
      <c r="Z42" s="5">
        <v>2100000</v>
      </c>
      <c r="AA42" s="5">
        <v>16000000</v>
      </c>
      <c r="AB42" s="5">
        <v>3100000</v>
      </c>
      <c r="AC42" s="5">
        <v>17000000</v>
      </c>
      <c r="AD42" s="5">
        <v>8800000</v>
      </c>
      <c r="AE42" s="5">
        <v>13000000</v>
      </c>
      <c r="AF42" s="5">
        <v>19000000</v>
      </c>
      <c r="AG42" s="5">
        <v>30000000</v>
      </c>
      <c r="AH42" s="5">
        <v>27000000</v>
      </c>
      <c r="AI42" s="5">
        <v>2.2290000000000001</v>
      </c>
      <c r="AJ42" s="5">
        <v>514.01763892173801</v>
      </c>
      <c r="AK42" s="5">
        <v>21</v>
      </c>
    </row>
    <row r="43" spans="1:37" x14ac:dyDescent="0.3">
      <c r="A43" s="5" t="s">
        <v>389</v>
      </c>
      <c r="B43" s="3" t="s">
        <v>390</v>
      </c>
      <c r="C43" s="1" t="s">
        <v>474</v>
      </c>
      <c r="D43" s="3" t="s">
        <v>570</v>
      </c>
      <c r="E43" s="3" t="s">
        <v>365</v>
      </c>
      <c r="F43" s="3" t="s">
        <v>366</v>
      </c>
      <c r="G43" s="5" t="s">
        <v>391</v>
      </c>
      <c r="H43" s="5">
        <v>0</v>
      </c>
      <c r="I43" s="5">
        <v>62.223612707931899</v>
      </c>
      <c r="J43" s="5">
        <v>38.904899135446698</v>
      </c>
      <c r="K43" s="5">
        <v>12</v>
      </c>
      <c r="L43" s="5">
        <v>118</v>
      </c>
      <c r="M43" s="5">
        <v>12</v>
      </c>
      <c r="N43" s="5">
        <v>347</v>
      </c>
      <c r="O43" s="5">
        <v>36.972000000000001</v>
      </c>
      <c r="P43" s="5">
        <v>4.6100000000000003</v>
      </c>
      <c r="Q43" s="5">
        <v>2400000</v>
      </c>
      <c r="R43" s="5">
        <v>6700000</v>
      </c>
      <c r="S43" s="5">
        <v>9900000</v>
      </c>
      <c r="T43" s="5">
        <v>3900000</v>
      </c>
      <c r="U43" s="5">
        <v>750000</v>
      </c>
      <c r="V43" s="5">
        <v>5000000</v>
      </c>
      <c r="W43" s="5">
        <v>1900000</v>
      </c>
      <c r="X43" s="5">
        <v>2100000</v>
      </c>
      <c r="Y43" s="5">
        <v>1600000</v>
      </c>
      <c r="Z43" s="5">
        <v>6000000</v>
      </c>
      <c r="AA43" s="5">
        <v>26000000</v>
      </c>
      <c r="AB43" s="5">
        <v>4600000</v>
      </c>
      <c r="AC43" s="5">
        <v>44000000</v>
      </c>
      <c r="AD43" s="5">
        <v>46000000</v>
      </c>
      <c r="AE43" s="5">
        <v>50000000</v>
      </c>
      <c r="AF43" s="5">
        <v>22000000</v>
      </c>
      <c r="AG43" s="5">
        <v>34000000</v>
      </c>
      <c r="AH43" s="5">
        <v>24000000</v>
      </c>
      <c r="AI43" s="5">
        <v>12.895</v>
      </c>
      <c r="AJ43" s="5">
        <v>302.42774188518501</v>
      </c>
      <c r="AK43" s="5">
        <v>12</v>
      </c>
    </row>
    <row r="44" spans="1:37" x14ac:dyDescent="0.3">
      <c r="A44" s="5" t="s">
        <v>392</v>
      </c>
      <c r="B44" s="3" t="s">
        <v>393</v>
      </c>
      <c r="C44" s="1" t="s">
        <v>475</v>
      </c>
      <c r="D44" s="3" t="s">
        <v>570</v>
      </c>
      <c r="E44" s="3" t="s">
        <v>365</v>
      </c>
      <c r="F44" s="3" t="s">
        <v>366</v>
      </c>
      <c r="G44" s="5" t="s">
        <v>394</v>
      </c>
      <c r="H44" s="5">
        <v>0</v>
      </c>
      <c r="I44" s="5">
        <v>446.79868766169301</v>
      </c>
      <c r="J44" s="5">
        <v>60.194174757281601</v>
      </c>
      <c r="K44" s="5">
        <v>47</v>
      </c>
      <c r="L44" s="5">
        <v>627</v>
      </c>
      <c r="M44" s="5">
        <v>47</v>
      </c>
      <c r="N44" s="5">
        <v>721</v>
      </c>
      <c r="O44" s="5">
        <v>76.787000000000006</v>
      </c>
      <c r="P44" s="5">
        <v>4.72</v>
      </c>
      <c r="Q44" s="5">
        <v>23000000</v>
      </c>
      <c r="R44" s="5">
        <v>120000000</v>
      </c>
      <c r="S44" s="5">
        <v>170000000</v>
      </c>
      <c r="T44" s="5">
        <v>45000000</v>
      </c>
      <c r="U44" s="5">
        <v>24000000</v>
      </c>
      <c r="V44" s="5">
        <v>41000000</v>
      </c>
      <c r="W44" s="5">
        <v>25000000</v>
      </c>
      <c r="X44" s="5">
        <v>58000000</v>
      </c>
      <c r="Y44" s="5">
        <v>31000000</v>
      </c>
      <c r="Z44" s="5">
        <v>28000000</v>
      </c>
      <c r="AA44" s="5">
        <v>98000000</v>
      </c>
      <c r="AB44" s="5">
        <v>21000000</v>
      </c>
      <c r="AC44" s="5">
        <v>69000000</v>
      </c>
      <c r="AD44" s="5">
        <v>63000000</v>
      </c>
      <c r="AE44" s="5">
        <v>49000000</v>
      </c>
      <c r="AF44" s="5">
        <v>120000000</v>
      </c>
      <c r="AG44" s="5">
        <v>230000000</v>
      </c>
      <c r="AH44" s="5">
        <v>240000000</v>
      </c>
      <c r="AI44" s="5">
        <v>315.22800000000001</v>
      </c>
      <c r="AJ44" s="5">
        <v>2352.18892908096</v>
      </c>
      <c r="AK44" s="5">
        <v>47</v>
      </c>
    </row>
    <row r="45" spans="1:37" x14ac:dyDescent="0.3">
      <c r="A45" s="5" t="s">
        <v>395</v>
      </c>
      <c r="B45" s="3" t="s">
        <v>396</v>
      </c>
      <c r="C45" s="2" t="s">
        <v>470</v>
      </c>
      <c r="D45" s="3" t="s">
        <v>570</v>
      </c>
      <c r="E45" s="3" t="s">
        <v>365</v>
      </c>
      <c r="F45" s="3" t="s">
        <v>366</v>
      </c>
      <c r="G45" s="5" t="s">
        <v>397</v>
      </c>
      <c r="H45" s="5">
        <v>0</v>
      </c>
      <c r="I45" s="5">
        <v>142.095886692096</v>
      </c>
      <c r="J45" s="5">
        <v>15.328019619865101</v>
      </c>
      <c r="K45" s="5">
        <v>19</v>
      </c>
      <c r="L45" s="5">
        <v>58</v>
      </c>
      <c r="M45" s="5">
        <v>8</v>
      </c>
      <c r="N45" s="5">
        <v>1631</v>
      </c>
      <c r="O45" s="5">
        <v>179.51</v>
      </c>
      <c r="P45" s="5">
        <v>5.01</v>
      </c>
      <c r="Q45" s="5" t="s">
        <v>18</v>
      </c>
      <c r="R45" s="5" t="s">
        <v>18</v>
      </c>
      <c r="S45" s="5" t="s">
        <v>18</v>
      </c>
      <c r="T45" s="5" t="s">
        <v>18</v>
      </c>
      <c r="U45" s="5" t="s">
        <v>18</v>
      </c>
      <c r="V45" s="5" t="s">
        <v>18</v>
      </c>
      <c r="W45" s="5">
        <v>8600000</v>
      </c>
      <c r="X45" s="5">
        <v>7800000</v>
      </c>
      <c r="Y45" s="5">
        <v>8800000</v>
      </c>
      <c r="Z45" s="5" t="s">
        <v>18</v>
      </c>
      <c r="AA45" s="5" t="s">
        <v>18</v>
      </c>
      <c r="AB45" s="5" t="s">
        <v>18</v>
      </c>
      <c r="AC45" s="5"/>
      <c r="AD45" s="5" t="s">
        <v>18</v>
      </c>
      <c r="AE45" s="5" t="s">
        <v>18</v>
      </c>
      <c r="AF45" s="5" t="s">
        <v>18</v>
      </c>
      <c r="AG45" s="5" t="s">
        <v>18</v>
      </c>
      <c r="AH45" s="5"/>
      <c r="AI45" s="5">
        <v>1.0149999999999999</v>
      </c>
      <c r="AJ45" s="5">
        <v>168.890666723251</v>
      </c>
      <c r="AK45" s="5">
        <v>19</v>
      </c>
    </row>
    <row r="46" spans="1:37" x14ac:dyDescent="0.3">
      <c r="A46" s="5" t="s">
        <v>398</v>
      </c>
      <c r="B46" s="3" t="s">
        <v>399</v>
      </c>
      <c r="C46" s="1" t="s">
        <v>476</v>
      </c>
      <c r="D46" s="3" t="s">
        <v>588</v>
      </c>
      <c r="E46" s="3" t="s">
        <v>365</v>
      </c>
      <c r="F46" s="3" t="s">
        <v>366</v>
      </c>
      <c r="G46" s="5" t="s">
        <v>400</v>
      </c>
      <c r="H46" s="5">
        <v>0</v>
      </c>
      <c r="I46" s="5">
        <v>486.69841149927601</v>
      </c>
      <c r="J46" s="5">
        <v>67.952522255192903</v>
      </c>
      <c r="K46" s="5">
        <v>47</v>
      </c>
      <c r="L46" s="5">
        <v>585</v>
      </c>
      <c r="M46" s="5">
        <v>47</v>
      </c>
      <c r="N46" s="5">
        <v>674</v>
      </c>
      <c r="O46" s="5">
        <v>72.512</v>
      </c>
      <c r="P46" s="5">
        <v>4.7699999999999996</v>
      </c>
      <c r="Q46" s="5">
        <v>12000000</v>
      </c>
      <c r="R46" s="5">
        <v>50000000</v>
      </c>
      <c r="S46" s="5">
        <v>71000000</v>
      </c>
      <c r="T46" s="5">
        <v>14000000</v>
      </c>
      <c r="U46" s="5">
        <v>13000000</v>
      </c>
      <c r="V46" s="5">
        <v>28000000</v>
      </c>
      <c r="W46" s="5">
        <v>47000000</v>
      </c>
      <c r="X46" s="5">
        <v>53000000</v>
      </c>
      <c r="Y46" s="5">
        <v>40000000</v>
      </c>
      <c r="Z46" s="5">
        <v>6600000</v>
      </c>
      <c r="AA46" s="5">
        <v>37000000</v>
      </c>
      <c r="AB46" s="5">
        <v>5900000</v>
      </c>
      <c r="AC46" s="5">
        <v>27000000</v>
      </c>
      <c r="AD46" s="5">
        <v>38000000</v>
      </c>
      <c r="AE46" s="5">
        <v>23000000</v>
      </c>
      <c r="AF46" s="5">
        <v>56000000</v>
      </c>
      <c r="AG46" s="5">
        <v>73000000</v>
      </c>
      <c r="AH46" s="5">
        <v>51000000</v>
      </c>
      <c r="AI46" s="5">
        <v>145.78</v>
      </c>
      <c r="AJ46" s="5">
        <v>1933.16964364052</v>
      </c>
      <c r="AK46" s="5">
        <v>47</v>
      </c>
    </row>
    <row r="47" spans="1:37" x14ac:dyDescent="0.3">
      <c r="A47" s="5" t="s">
        <v>401</v>
      </c>
      <c r="B47" s="3" t="s">
        <v>402</v>
      </c>
      <c r="C47" s="1" t="s">
        <v>477</v>
      </c>
      <c r="D47" s="3" t="s">
        <v>570</v>
      </c>
      <c r="E47" s="3" t="s">
        <v>365</v>
      </c>
      <c r="F47" s="3" t="s">
        <v>366</v>
      </c>
      <c r="G47" s="5" t="s">
        <v>403</v>
      </c>
      <c r="H47" s="5">
        <v>0</v>
      </c>
      <c r="I47" s="5">
        <v>135.63081777163299</v>
      </c>
      <c r="J47" s="5">
        <v>36.551724137930997</v>
      </c>
      <c r="K47" s="5">
        <v>18</v>
      </c>
      <c r="L47" s="5">
        <v>135</v>
      </c>
      <c r="M47" s="5">
        <v>18</v>
      </c>
      <c r="N47" s="5">
        <v>725</v>
      </c>
      <c r="O47" s="5">
        <v>80.569999999999993</v>
      </c>
      <c r="P47" s="5">
        <v>4.87</v>
      </c>
      <c r="Q47" s="5">
        <v>4100000</v>
      </c>
      <c r="R47" s="5">
        <v>21000000</v>
      </c>
      <c r="S47" s="5">
        <v>33000000</v>
      </c>
      <c r="T47" s="5">
        <v>1600000</v>
      </c>
      <c r="U47" s="5">
        <v>3200000</v>
      </c>
      <c r="V47" s="5">
        <v>6200000</v>
      </c>
      <c r="W47" s="5"/>
      <c r="X47" s="5" t="s">
        <v>18</v>
      </c>
      <c r="Y47" s="5" t="s">
        <v>18</v>
      </c>
      <c r="Z47" s="5">
        <v>1300000</v>
      </c>
      <c r="AA47" s="5">
        <v>4400000</v>
      </c>
      <c r="AB47" s="5">
        <v>890000</v>
      </c>
      <c r="AC47" s="5" t="s">
        <v>18</v>
      </c>
      <c r="AD47" s="5" t="s">
        <v>18</v>
      </c>
      <c r="AE47" s="5" t="s">
        <v>18</v>
      </c>
      <c r="AF47" s="5">
        <v>15000000</v>
      </c>
      <c r="AG47" s="5">
        <v>19000000</v>
      </c>
      <c r="AH47" s="5">
        <v>25000000</v>
      </c>
      <c r="AI47" s="5">
        <v>5.7389999999999999</v>
      </c>
      <c r="AJ47" s="5">
        <v>397.04844534397103</v>
      </c>
      <c r="AK47" s="5">
        <v>18</v>
      </c>
    </row>
    <row r="48" spans="1:37" x14ac:dyDescent="0.3">
      <c r="A48" s="5" t="s">
        <v>404</v>
      </c>
      <c r="B48" s="3" t="s">
        <v>405</v>
      </c>
      <c r="C48" s="1" t="s">
        <v>478</v>
      </c>
      <c r="D48" s="3" t="s">
        <v>589</v>
      </c>
      <c r="E48" s="3" t="s">
        <v>365</v>
      </c>
      <c r="F48" s="3" t="s">
        <v>366</v>
      </c>
      <c r="G48" s="5" t="s">
        <v>406</v>
      </c>
      <c r="H48" s="5">
        <v>0</v>
      </c>
      <c r="I48" s="5">
        <v>808.20164345357</v>
      </c>
      <c r="J48" s="5">
        <v>74.013474494706401</v>
      </c>
      <c r="K48" s="5">
        <v>75</v>
      </c>
      <c r="L48" s="5">
        <v>1266</v>
      </c>
      <c r="M48" s="5">
        <v>75</v>
      </c>
      <c r="N48" s="5">
        <v>1039</v>
      </c>
      <c r="O48" s="5">
        <v>111.456</v>
      </c>
      <c r="P48" s="5">
        <v>5.27</v>
      </c>
      <c r="Q48" s="5">
        <v>57000000</v>
      </c>
      <c r="R48" s="5">
        <v>400000000</v>
      </c>
      <c r="S48" s="5">
        <v>340000000</v>
      </c>
      <c r="T48" s="5">
        <v>150000000</v>
      </c>
      <c r="U48" s="5">
        <v>66000000</v>
      </c>
      <c r="V48" s="5">
        <v>130000000</v>
      </c>
      <c r="W48" s="5">
        <v>3500000</v>
      </c>
      <c r="X48" s="5">
        <f>AVERAGE(W48,Y48)</f>
        <v>2400000</v>
      </c>
      <c r="Y48" s="5">
        <v>1300000</v>
      </c>
      <c r="Z48" s="5">
        <v>46000000</v>
      </c>
      <c r="AA48" s="5">
        <v>180000000</v>
      </c>
      <c r="AB48" s="5">
        <v>42000000</v>
      </c>
      <c r="AC48" s="5">
        <v>180000000</v>
      </c>
      <c r="AD48" s="5">
        <v>200000000</v>
      </c>
      <c r="AE48" s="5">
        <v>150000000</v>
      </c>
      <c r="AF48" s="5">
        <v>130000000</v>
      </c>
      <c r="AG48" s="5">
        <v>190000000</v>
      </c>
      <c r="AH48" s="5">
        <v>200000000</v>
      </c>
      <c r="AI48" s="5">
        <v>315.22800000000001</v>
      </c>
      <c r="AJ48" s="5">
        <v>4237.3770967721903</v>
      </c>
      <c r="AK48" s="5">
        <v>75</v>
      </c>
    </row>
    <row r="49" spans="1:37" x14ac:dyDescent="0.3">
      <c r="A49" s="5" t="s">
        <v>407</v>
      </c>
      <c r="B49" s="3" t="s">
        <v>408</v>
      </c>
      <c r="C49" s="1" t="s">
        <v>479</v>
      </c>
      <c r="D49" s="3" t="s">
        <v>570</v>
      </c>
      <c r="E49" s="3" t="s">
        <v>365</v>
      </c>
      <c r="F49" s="3" t="s">
        <v>366</v>
      </c>
      <c r="G49" s="5" t="s">
        <v>409</v>
      </c>
      <c r="H49" s="5">
        <v>0</v>
      </c>
      <c r="I49" s="5">
        <v>111.505597823855</v>
      </c>
      <c r="J49" s="5">
        <v>20.508274231678499</v>
      </c>
      <c r="K49" s="5">
        <v>25</v>
      </c>
      <c r="L49" s="5">
        <v>103</v>
      </c>
      <c r="M49" s="5">
        <v>25</v>
      </c>
      <c r="N49" s="5">
        <v>1692</v>
      </c>
      <c r="O49" s="5">
        <v>186.982</v>
      </c>
      <c r="P49" s="5">
        <v>5.01</v>
      </c>
      <c r="Q49" s="5">
        <v>2700000</v>
      </c>
      <c r="R49" s="5">
        <v>12000000</v>
      </c>
      <c r="S49" s="5">
        <v>24000000</v>
      </c>
      <c r="T49" s="5">
        <v>4500000</v>
      </c>
      <c r="U49" s="5">
        <v>3300000</v>
      </c>
      <c r="V49" s="5">
        <v>5900000</v>
      </c>
      <c r="W49" s="5">
        <v>3200000</v>
      </c>
      <c r="X49" s="5">
        <v>2100000</v>
      </c>
      <c r="Y49" s="5">
        <f>AVERAGE(W49:X49)</f>
        <v>2650000</v>
      </c>
      <c r="Z49" s="5">
        <f>AVERAGE(AA49:AB49)</f>
        <v>2900000</v>
      </c>
      <c r="AA49" s="5">
        <v>3500000</v>
      </c>
      <c r="AB49" s="5">
        <v>2300000</v>
      </c>
      <c r="AC49" s="5">
        <v>6600000</v>
      </c>
      <c r="AD49" s="5">
        <v>11000000</v>
      </c>
      <c r="AE49" s="5">
        <f>AVERAGE(AC49:AD49)</f>
        <v>8800000</v>
      </c>
      <c r="AF49" s="5">
        <v>13000000</v>
      </c>
      <c r="AG49" s="5">
        <v>22000000</v>
      </c>
      <c r="AH49" s="5">
        <v>19000000</v>
      </c>
      <c r="AI49" s="5">
        <v>0.95</v>
      </c>
      <c r="AJ49" s="5">
        <v>253.425458073616</v>
      </c>
      <c r="AK49" s="5">
        <v>25</v>
      </c>
    </row>
    <row r="50" spans="1:37" x14ac:dyDescent="0.3">
      <c r="A50" s="5" t="s">
        <v>410</v>
      </c>
      <c r="B50" s="3" t="s">
        <v>411</v>
      </c>
      <c r="C50" s="1" t="s">
        <v>480</v>
      </c>
      <c r="D50" s="3" t="s">
        <v>570</v>
      </c>
      <c r="E50" s="3" t="s">
        <v>365</v>
      </c>
      <c r="F50" s="3" t="s">
        <v>366</v>
      </c>
      <c r="G50" s="5" t="s">
        <v>412</v>
      </c>
      <c r="H50" s="5">
        <v>0</v>
      </c>
      <c r="I50" s="5">
        <v>361.26541342515702</v>
      </c>
      <c r="J50" s="5">
        <v>42.311365807067801</v>
      </c>
      <c r="K50" s="5">
        <v>67</v>
      </c>
      <c r="L50" s="5">
        <v>375</v>
      </c>
      <c r="M50" s="5">
        <v>67</v>
      </c>
      <c r="N50" s="5">
        <v>2094</v>
      </c>
      <c r="O50" s="5">
        <v>230.59899999999999</v>
      </c>
      <c r="P50" s="5">
        <v>4.75</v>
      </c>
      <c r="Q50" s="5">
        <v>7500000</v>
      </c>
      <c r="R50" s="5">
        <v>24000000</v>
      </c>
      <c r="S50" s="5">
        <v>47000000</v>
      </c>
      <c r="T50" s="5">
        <v>12000000</v>
      </c>
      <c r="U50" s="5">
        <v>3400000</v>
      </c>
      <c r="V50" s="5">
        <v>11000000</v>
      </c>
      <c r="W50" s="5">
        <v>1100000</v>
      </c>
      <c r="X50" s="5">
        <v>2200000</v>
      </c>
      <c r="Y50" s="5">
        <f>AVERAGE(W50:X50)</f>
        <v>1650000</v>
      </c>
      <c r="Z50" s="5">
        <v>1500000</v>
      </c>
      <c r="AA50" s="5">
        <v>7900000</v>
      </c>
      <c r="AB50" s="5">
        <v>1400000</v>
      </c>
      <c r="AC50" s="5">
        <v>16000000</v>
      </c>
      <c r="AD50" s="5">
        <v>11000000</v>
      </c>
      <c r="AE50" s="5">
        <v>19000000</v>
      </c>
      <c r="AF50" s="5">
        <v>14000000</v>
      </c>
      <c r="AG50" s="5">
        <v>28000000</v>
      </c>
      <c r="AH50" s="5">
        <v>18000000</v>
      </c>
      <c r="AI50" s="5">
        <v>3.375</v>
      </c>
      <c r="AJ50" s="5">
        <v>1084.50235641003</v>
      </c>
      <c r="AK50" s="5">
        <v>67</v>
      </c>
    </row>
    <row r="51" spans="1:37" x14ac:dyDescent="0.3">
      <c r="A51" s="5" t="s">
        <v>413</v>
      </c>
      <c r="B51" s="3" t="s">
        <v>414</v>
      </c>
      <c r="C51" s="1" t="s">
        <v>481</v>
      </c>
      <c r="D51" s="3" t="s">
        <v>590</v>
      </c>
      <c r="E51" s="3" t="s">
        <v>365</v>
      </c>
      <c r="F51" s="3" t="s">
        <v>366</v>
      </c>
      <c r="G51" s="5" t="s">
        <v>415</v>
      </c>
      <c r="H51" s="5">
        <v>0</v>
      </c>
      <c r="I51" s="5">
        <v>390.801932750795</v>
      </c>
      <c r="J51" s="5">
        <v>54.243542435424402</v>
      </c>
      <c r="K51" s="5">
        <v>46</v>
      </c>
      <c r="L51" s="5">
        <v>615</v>
      </c>
      <c r="M51" s="5">
        <v>46</v>
      </c>
      <c r="N51" s="5">
        <v>813</v>
      </c>
      <c r="O51" s="5">
        <v>88.108999999999995</v>
      </c>
      <c r="P51" s="5">
        <v>4.79</v>
      </c>
      <c r="Q51" s="5">
        <v>17000000</v>
      </c>
      <c r="R51" s="5">
        <v>94000000</v>
      </c>
      <c r="S51" s="5">
        <v>120000000</v>
      </c>
      <c r="T51" s="5">
        <v>40000000</v>
      </c>
      <c r="U51" s="5">
        <v>24000000</v>
      </c>
      <c r="V51" s="5">
        <v>59000000</v>
      </c>
      <c r="W51" s="5">
        <v>38000000</v>
      </c>
      <c r="X51" s="5">
        <v>58000000</v>
      </c>
      <c r="Y51" s="5">
        <v>31000000</v>
      </c>
      <c r="Z51" s="5">
        <v>8100000</v>
      </c>
      <c r="AA51" s="5">
        <v>45000000</v>
      </c>
      <c r="AB51" s="5">
        <v>11000000</v>
      </c>
      <c r="AC51" s="5">
        <v>61000000</v>
      </c>
      <c r="AD51" s="5">
        <v>43000000</v>
      </c>
      <c r="AE51" s="5">
        <v>39000000</v>
      </c>
      <c r="AF51" s="5">
        <v>45000000</v>
      </c>
      <c r="AG51" s="5">
        <v>89000000</v>
      </c>
      <c r="AH51" s="5">
        <v>80000000</v>
      </c>
      <c r="AI51" s="5">
        <v>47.186999999999998</v>
      </c>
      <c r="AJ51" s="5">
        <v>1960.8499505519901</v>
      </c>
      <c r="AK51" s="5">
        <v>46</v>
      </c>
    </row>
    <row r="52" spans="1:37" s="4" customFormat="1" x14ac:dyDescent="0.3">
      <c r="A52" s="5" t="s">
        <v>117</v>
      </c>
      <c r="B52" s="3" t="s">
        <v>118</v>
      </c>
      <c r="C52" s="1" t="s">
        <v>506</v>
      </c>
      <c r="D52" s="3" t="s">
        <v>570</v>
      </c>
      <c r="E52" s="3" t="s">
        <v>365</v>
      </c>
      <c r="F52" s="3" t="s">
        <v>366</v>
      </c>
      <c r="G52" s="5" t="s">
        <v>119</v>
      </c>
      <c r="H52" s="5">
        <v>0</v>
      </c>
      <c r="I52" s="5">
        <v>397.70716761871199</v>
      </c>
      <c r="J52" s="5">
        <v>41.588785046729001</v>
      </c>
      <c r="K52" s="5">
        <v>63</v>
      </c>
      <c r="L52" s="5">
        <v>445</v>
      </c>
      <c r="M52" s="5">
        <v>63</v>
      </c>
      <c r="N52" s="5">
        <v>1926</v>
      </c>
      <c r="O52" s="5">
        <v>212.36500000000001</v>
      </c>
      <c r="P52" s="5">
        <v>4.8600000000000003</v>
      </c>
      <c r="Q52" s="5">
        <v>4300000</v>
      </c>
      <c r="R52" s="5">
        <v>17000000</v>
      </c>
      <c r="S52" s="5">
        <v>20000000</v>
      </c>
      <c r="T52" s="5">
        <v>12000000</v>
      </c>
      <c r="U52" s="5">
        <v>2900000</v>
      </c>
      <c r="V52" s="5">
        <v>7700000</v>
      </c>
      <c r="W52" s="5">
        <v>6900000</v>
      </c>
      <c r="X52" s="5">
        <v>11000000</v>
      </c>
      <c r="Y52" s="5">
        <v>7600000</v>
      </c>
      <c r="Z52" s="5">
        <v>2800000</v>
      </c>
      <c r="AA52" s="5">
        <v>2800000</v>
      </c>
      <c r="AB52" s="5">
        <v>280000</v>
      </c>
      <c r="AC52" s="5">
        <v>3300000</v>
      </c>
      <c r="AD52" s="5">
        <f>AVERAGE(AC52,AE52)</f>
        <v>4700000</v>
      </c>
      <c r="AE52" s="5">
        <v>6100000</v>
      </c>
      <c r="AF52" s="5">
        <v>4000000</v>
      </c>
      <c r="AG52" s="5">
        <v>21000000</v>
      </c>
      <c r="AH52" s="5">
        <v>21000000</v>
      </c>
      <c r="AI52" s="5">
        <v>5.6790000000000003</v>
      </c>
      <c r="AJ52" s="5">
        <v>1315.3681581020401</v>
      </c>
      <c r="AK52" s="5">
        <v>63</v>
      </c>
    </row>
    <row r="53" spans="1:37" x14ac:dyDescent="0.3">
      <c r="A53" s="5" t="s">
        <v>19</v>
      </c>
      <c r="B53" s="1" t="s">
        <v>20</v>
      </c>
      <c r="C53" s="1" t="s">
        <v>493</v>
      </c>
      <c r="D53" s="3" t="s">
        <v>591</v>
      </c>
      <c r="E53" s="3" t="s">
        <v>646</v>
      </c>
      <c r="F53" s="3" t="s">
        <v>21</v>
      </c>
      <c r="G53" s="5" t="s">
        <v>22</v>
      </c>
      <c r="H53" s="5">
        <v>0</v>
      </c>
      <c r="I53" s="5">
        <v>73.653407933972105</v>
      </c>
      <c r="J53" s="5">
        <v>31.3546423135464</v>
      </c>
      <c r="K53" s="5">
        <v>14</v>
      </c>
      <c r="L53" s="5">
        <v>31</v>
      </c>
      <c r="M53" s="5">
        <v>14</v>
      </c>
      <c r="N53" s="5">
        <v>657</v>
      </c>
      <c r="O53" s="5">
        <v>71.927999999999997</v>
      </c>
      <c r="P53" s="5">
        <v>5.5</v>
      </c>
      <c r="Q53" s="5" t="s">
        <v>18</v>
      </c>
      <c r="R53" s="5"/>
      <c r="S53" s="5" t="s">
        <v>18</v>
      </c>
      <c r="T53" s="5" t="s">
        <v>18</v>
      </c>
      <c r="U53" s="5" t="s">
        <v>18</v>
      </c>
      <c r="V53" s="5" t="s">
        <v>18</v>
      </c>
      <c r="W53" s="5" t="s">
        <v>18</v>
      </c>
      <c r="X53" s="5" t="s">
        <v>18</v>
      </c>
      <c r="Y53" s="5" t="s">
        <v>18</v>
      </c>
      <c r="Z53" s="5" t="s">
        <v>18</v>
      </c>
      <c r="AA53" s="5" t="s">
        <v>18</v>
      </c>
      <c r="AB53" s="5"/>
      <c r="AC53" s="5">
        <v>30000000</v>
      </c>
      <c r="AD53" s="5">
        <v>49000000</v>
      </c>
      <c r="AE53" s="5">
        <v>86000000</v>
      </c>
      <c r="AF53" s="5">
        <v>630000</v>
      </c>
      <c r="AG53" s="5">
        <v>20000000</v>
      </c>
      <c r="AH53" s="5">
        <v>4500000</v>
      </c>
      <c r="AI53" s="5">
        <v>1.661</v>
      </c>
      <c r="AJ53" s="5">
        <v>97.5767951011658</v>
      </c>
      <c r="AK53" s="5">
        <v>14</v>
      </c>
    </row>
    <row r="54" spans="1:37" x14ac:dyDescent="0.3">
      <c r="A54" s="5" t="s">
        <v>39</v>
      </c>
      <c r="B54" s="1" t="s">
        <v>40</v>
      </c>
      <c r="C54" s="1" t="s">
        <v>494</v>
      </c>
      <c r="D54" s="3" t="s">
        <v>592</v>
      </c>
      <c r="E54" s="3" t="s">
        <v>646</v>
      </c>
      <c r="F54" s="3" t="s">
        <v>21</v>
      </c>
      <c r="G54" s="5" t="s">
        <v>41</v>
      </c>
      <c r="H54" s="5">
        <v>0.11864406779661001</v>
      </c>
      <c r="I54" s="5">
        <v>1.58136731264593</v>
      </c>
      <c r="J54" s="5">
        <v>1.3651877133105801</v>
      </c>
      <c r="K54" s="5">
        <v>1</v>
      </c>
      <c r="L54" s="5">
        <v>3</v>
      </c>
      <c r="M54" s="5">
        <v>1</v>
      </c>
      <c r="N54" s="5">
        <v>586</v>
      </c>
      <c r="O54" s="5">
        <v>67.685000000000002</v>
      </c>
      <c r="P54" s="5">
        <v>7.12</v>
      </c>
      <c r="Q54" s="5" t="s">
        <v>18</v>
      </c>
      <c r="R54" s="5" t="s">
        <v>18</v>
      </c>
      <c r="S54" s="5" t="s">
        <v>18</v>
      </c>
      <c r="T54" s="5" t="s">
        <v>18</v>
      </c>
      <c r="U54" s="5" t="s">
        <v>18</v>
      </c>
      <c r="V54" s="5" t="s">
        <v>18</v>
      </c>
      <c r="W54" s="5">
        <v>10000000</v>
      </c>
      <c r="X54" s="5">
        <v>41000000</v>
      </c>
      <c r="Y54" s="5">
        <v>18000000</v>
      </c>
      <c r="Z54" s="5" t="s">
        <v>18</v>
      </c>
      <c r="AA54" s="5" t="s">
        <v>18</v>
      </c>
      <c r="AB54" s="5" t="s">
        <v>18</v>
      </c>
      <c r="AC54" s="5" t="s">
        <v>18</v>
      </c>
      <c r="AD54" s="5" t="s">
        <v>18</v>
      </c>
      <c r="AE54" s="5" t="s">
        <v>18</v>
      </c>
      <c r="AF54" s="5" t="s">
        <v>18</v>
      </c>
      <c r="AG54" s="5" t="s">
        <v>18</v>
      </c>
      <c r="AH54" s="5" t="s">
        <v>18</v>
      </c>
      <c r="AI54" s="5">
        <v>0.10100000000000001</v>
      </c>
      <c r="AJ54" s="5">
        <v>6.6617741584777797</v>
      </c>
      <c r="AK54" s="5">
        <v>1</v>
      </c>
    </row>
    <row r="55" spans="1:37" x14ac:dyDescent="0.3">
      <c r="A55" s="5" t="s">
        <v>45</v>
      </c>
      <c r="B55" s="1" t="s">
        <v>46</v>
      </c>
      <c r="C55" s="1" t="s">
        <v>495</v>
      </c>
      <c r="D55" s="3" t="s">
        <v>593</v>
      </c>
      <c r="E55" s="3" t="s">
        <v>646</v>
      </c>
      <c r="F55" s="3" t="s">
        <v>21</v>
      </c>
      <c r="G55" s="5" t="s">
        <v>47</v>
      </c>
      <c r="H55" s="5">
        <v>0</v>
      </c>
      <c r="I55" s="5">
        <v>11.867231958563501</v>
      </c>
      <c r="J55" s="5">
        <v>4.2735042735042699</v>
      </c>
      <c r="K55" s="5">
        <v>3</v>
      </c>
      <c r="L55" s="5">
        <v>6</v>
      </c>
      <c r="M55" s="5">
        <v>3</v>
      </c>
      <c r="N55" s="5">
        <v>819</v>
      </c>
      <c r="O55" s="5">
        <v>85.536000000000001</v>
      </c>
      <c r="P55" s="5">
        <v>4.78</v>
      </c>
      <c r="Q55" s="5" t="s">
        <v>18</v>
      </c>
      <c r="R55" s="5" t="s">
        <v>18</v>
      </c>
      <c r="S55" s="5" t="s">
        <v>18</v>
      </c>
      <c r="T55" s="5"/>
      <c r="U55" s="5" t="s">
        <v>18</v>
      </c>
      <c r="V55" s="5" t="s">
        <v>18</v>
      </c>
      <c r="W55" s="5" t="s">
        <v>18</v>
      </c>
      <c r="X55" s="5" t="s">
        <v>18</v>
      </c>
      <c r="Y55" s="5" t="s">
        <v>18</v>
      </c>
      <c r="Z55" s="5" t="s">
        <v>18</v>
      </c>
      <c r="AA55" s="5" t="s">
        <v>18</v>
      </c>
      <c r="AB55" s="5" t="s">
        <v>18</v>
      </c>
      <c r="AC55" s="5"/>
      <c r="AD55" s="5" t="s">
        <v>18</v>
      </c>
      <c r="AE55" s="5" t="s">
        <v>18</v>
      </c>
      <c r="AF55" s="5">
        <v>1400000</v>
      </c>
      <c r="AG55" s="5">
        <v>2600000</v>
      </c>
      <c r="AH55" s="5">
        <f>AVERAGE(AF55:AG55)</f>
        <v>2000000</v>
      </c>
      <c r="AI55" s="5">
        <v>0.438</v>
      </c>
      <c r="AJ55" s="5">
        <v>16.4398982524872</v>
      </c>
      <c r="AK55" s="5">
        <v>3</v>
      </c>
    </row>
    <row r="56" spans="1:37" x14ac:dyDescent="0.3">
      <c r="A56" s="5" t="s">
        <v>48</v>
      </c>
      <c r="B56" s="3" t="s">
        <v>49</v>
      </c>
      <c r="C56" s="1" t="s">
        <v>496</v>
      </c>
      <c r="D56" s="3" t="s">
        <v>594</v>
      </c>
      <c r="E56" s="3" t="s">
        <v>646</v>
      </c>
      <c r="F56" s="3" t="s">
        <v>21</v>
      </c>
      <c r="G56" s="5" t="s">
        <v>50</v>
      </c>
      <c r="H56" s="5">
        <v>1.2953367875647699E-3</v>
      </c>
      <c r="I56" s="5">
        <v>5.7774357185706799</v>
      </c>
      <c r="J56" s="5">
        <v>10.676156583629901</v>
      </c>
      <c r="K56" s="5">
        <v>2</v>
      </c>
      <c r="L56" s="5">
        <v>5</v>
      </c>
      <c r="M56" s="5">
        <v>2</v>
      </c>
      <c r="N56" s="5">
        <v>281</v>
      </c>
      <c r="O56" s="5">
        <v>29.77</v>
      </c>
      <c r="P56" s="5">
        <v>8.84</v>
      </c>
      <c r="Q56" s="5" t="s">
        <v>18</v>
      </c>
      <c r="R56" s="5" t="s">
        <v>18</v>
      </c>
      <c r="S56" s="5" t="s">
        <v>18</v>
      </c>
      <c r="T56" s="5" t="s">
        <v>18</v>
      </c>
      <c r="U56" s="5" t="s">
        <v>18</v>
      </c>
      <c r="V56" s="5" t="s">
        <v>18</v>
      </c>
      <c r="W56" s="5" t="s">
        <v>18</v>
      </c>
      <c r="X56" s="5" t="s">
        <v>18</v>
      </c>
      <c r="Y56" s="5" t="s">
        <v>18</v>
      </c>
      <c r="Z56" s="5" t="s">
        <v>18</v>
      </c>
      <c r="AA56" s="5" t="s">
        <v>18</v>
      </c>
      <c r="AB56" s="5" t="s">
        <v>18</v>
      </c>
      <c r="AC56" s="5">
        <v>12000000</v>
      </c>
      <c r="AD56" s="5">
        <v>34000000</v>
      </c>
      <c r="AE56" s="5">
        <v>47000000</v>
      </c>
      <c r="AF56" s="5" t="s">
        <v>18</v>
      </c>
      <c r="AG56" s="5"/>
      <c r="AH56" s="5" t="s">
        <v>18</v>
      </c>
      <c r="AI56" s="5">
        <v>0.995</v>
      </c>
      <c r="AJ56" s="5">
        <v>11.431437015533399</v>
      </c>
      <c r="AK56" s="5">
        <v>2</v>
      </c>
    </row>
    <row r="57" spans="1:37" x14ac:dyDescent="0.3">
      <c r="A57" s="5" t="s">
        <v>51</v>
      </c>
      <c r="B57" s="3" t="s">
        <v>52</v>
      </c>
      <c r="C57" s="1" t="s">
        <v>497</v>
      </c>
      <c r="D57" s="3" t="s">
        <v>595</v>
      </c>
      <c r="E57" s="3" t="s">
        <v>646</v>
      </c>
      <c r="F57" s="3" t="s">
        <v>21</v>
      </c>
      <c r="G57" s="10" t="s">
        <v>53</v>
      </c>
      <c r="H57" s="5">
        <v>2.0547945205479499E-2</v>
      </c>
      <c r="I57" s="5">
        <v>2.6540384581868599</v>
      </c>
      <c r="J57" s="5">
        <v>1.12540192926045</v>
      </c>
      <c r="K57" s="5">
        <v>1</v>
      </c>
      <c r="L57" s="5">
        <v>75</v>
      </c>
      <c r="M57" s="5">
        <v>1</v>
      </c>
      <c r="N57" s="5">
        <v>622</v>
      </c>
      <c r="O57" s="5">
        <v>66.290999999999997</v>
      </c>
      <c r="P57" s="5">
        <v>4.8899999999999997</v>
      </c>
      <c r="Q57" s="5">
        <v>66000000</v>
      </c>
      <c r="R57" s="5">
        <v>2200000</v>
      </c>
      <c r="S57" s="5">
        <v>130000000</v>
      </c>
      <c r="T57" s="5">
        <v>150000000</v>
      </c>
      <c r="U57" s="5">
        <v>110000000</v>
      </c>
      <c r="V57" s="5">
        <v>180000000</v>
      </c>
      <c r="W57" s="5">
        <v>130000000</v>
      </c>
      <c r="X57" s="5">
        <f>AVERAGE(W57,Y57)</f>
        <v>160000000</v>
      </c>
      <c r="Y57" s="5">
        <v>190000000</v>
      </c>
      <c r="Z57" s="5">
        <v>44000000</v>
      </c>
      <c r="AA57" s="5">
        <v>2300000</v>
      </c>
      <c r="AB57" s="5">
        <v>69000000</v>
      </c>
      <c r="AC57" s="5" t="s">
        <v>18</v>
      </c>
      <c r="AD57" s="5"/>
      <c r="AE57" s="5" t="s">
        <v>18</v>
      </c>
      <c r="AF57" s="5"/>
      <c r="AG57" s="5" t="s">
        <v>18</v>
      </c>
      <c r="AH57" s="5" t="s">
        <v>18</v>
      </c>
      <c r="AI57" s="5">
        <v>8.8999999999999996E-2</v>
      </c>
      <c r="AJ57" s="5">
        <v>122.929896593094</v>
      </c>
      <c r="AK57" s="5">
        <v>1</v>
      </c>
    </row>
    <row r="58" spans="1:37" x14ac:dyDescent="0.3">
      <c r="A58" s="5" t="s">
        <v>60</v>
      </c>
      <c r="B58" s="3" t="s">
        <v>61</v>
      </c>
      <c r="C58" s="1" t="s">
        <v>498</v>
      </c>
      <c r="D58" s="3" t="s">
        <v>596</v>
      </c>
      <c r="E58" s="3" t="s">
        <v>646</v>
      </c>
      <c r="F58" s="3" t="s">
        <v>21</v>
      </c>
      <c r="G58" s="5" t="s">
        <v>62</v>
      </c>
      <c r="H58" s="5">
        <v>0</v>
      </c>
      <c r="I58" s="5">
        <v>16.502649232863298</v>
      </c>
      <c r="J58" s="5">
        <v>13.7349397590361</v>
      </c>
      <c r="K58" s="5">
        <v>4</v>
      </c>
      <c r="L58" s="5">
        <v>12</v>
      </c>
      <c r="M58" s="5">
        <v>4</v>
      </c>
      <c r="N58" s="5">
        <v>415</v>
      </c>
      <c r="O58" s="5">
        <v>44.198</v>
      </c>
      <c r="P58" s="5">
        <v>5.34</v>
      </c>
      <c r="Q58" s="5">
        <v>1400000</v>
      </c>
      <c r="R58" s="5">
        <v>3400000</v>
      </c>
      <c r="S58" s="5">
        <f>AVERAGE(Q58:R58)</f>
        <v>2400000</v>
      </c>
      <c r="T58" s="5"/>
      <c r="U58" s="5" t="s">
        <v>18</v>
      </c>
      <c r="V58" s="5" t="s">
        <v>18</v>
      </c>
      <c r="W58" s="5"/>
      <c r="X58" s="5" t="s">
        <v>18</v>
      </c>
      <c r="Y58" s="5" t="s">
        <v>18</v>
      </c>
      <c r="Z58" s="5">
        <v>3400000</v>
      </c>
      <c r="AA58" s="5">
        <f>AVERAGE(AB58,Z58)</f>
        <v>2500000</v>
      </c>
      <c r="AB58" s="5">
        <v>1600000</v>
      </c>
      <c r="AC58" s="5" t="s">
        <v>18</v>
      </c>
      <c r="AD58" s="5" t="s">
        <v>18</v>
      </c>
      <c r="AE58" s="5" t="s">
        <v>18</v>
      </c>
      <c r="AF58" s="5" t="s">
        <v>18</v>
      </c>
      <c r="AG58" s="5"/>
      <c r="AH58" s="5" t="s">
        <v>18</v>
      </c>
      <c r="AI58" s="5">
        <v>0.66800000000000004</v>
      </c>
      <c r="AJ58" s="5">
        <v>22.630283236503601</v>
      </c>
      <c r="AK58" s="5">
        <v>4</v>
      </c>
    </row>
    <row r="59" spans="1:37" x14ac:dyDescent="0.3">
      <c r="A59" s="5" t="s">
        <v>66</v>
      </c>
      <c r="B59" s="3" t="s">
        <v>67</v>
      </c>
      <c r="C59" s="1" t="s">
        <v>499</v>
      </c>
      <c r="D59" s="3" t="s">
        <v>597</v>
      </c>
      <c r="E59" s="3" t="s">
        <v>646</v>
      </c>
      <c r="F59" s="3" t="s">
        <v>21</v>
      </c>
      <c r="G59" s="5" t="s">
        <v>68</v>
      </c>
      <c r="H59" s="5">
        <v>3.7037037037036999E-3</v>
      </c>
      <c r="I59" s="5">
        <v>4.7673270639618597</v>
      </c>
      <c r="J59" s="5">
        <v>16.025641025641001</v>
      </c>
      <c r="K59" s="5">
        <v>2</v>
      </c>
      <c r="L59" s="5">
        <v>3</v>
      </c>
      <c r="M59" s="5">
        <v>2</v>
      </c>
      <c r="N59" s="5">
        <v>312</v>
      </c>
      <c r="O59" s="5">
        <v>34.439</v>
      </c>
      <c r="P59" s="5">
        <v>6.25</v>
      </c>
      <c r="Q59" s="5"/>
      <c r="R59" s="5" t="s">
        <v>18</v>
      </c>
      <c r="S59" s="5" t="s">
        <v>18</v>
      </c>
      <c r="T59" s="5" t="s">
        <v>18</v>
      </c>
      <c r="U59" s="5" t="s">
        <v>18</v>
      </c>
      <c r="V59" s="5" t="s">
        <v>18</v>
      </c>
      <c r="W59" s="5" t="s">
        <v>18</v>
      </c>
      <c r="X59" s="5" t="s">
        <v>18</v>
      </c>
      <c r="Y59" s="5" t="s">
        <v>18</v>
      </c>
      <c r="Z59" s="5" t="s">
        <v>18</v>
      </c>
      <c r="AA59" s="5" t="s">
        <v>18</v>
      </c>
      <c r="AB59" s="5" t="s">
        <v>18</v>
      </c>
      <c r="AC59" s="5">
        <v>3800000</v>
      </c>
      <c r="AD59" s="5" t="s">
        <v>18</v>
      </c>
      <c r="AE59" s="5" t="s">
        <v>18</v>
      </c>
      <c r="AF59" s="5" t="s">
        <v>18</v>
      </c>
      <c r="AG59" s="5" t="s">
        <v>18</v>
      </c>
      <c r="AH59" s="5" t="s">
        <v>18</v>
      </c>
      <c r="AI59" s="5">
        <v>0.311</v>
      </c>
      <c r="AJ59" s="5">
        <v>3.0307431221008301</v>
      </c>
      <c r="AK59" s="5">
        <v>2</v>
      </c>
    </row>
    <row r="60" spans="1:37" x14ac:dyDescent="0.3">
      <c r="A60" s="5" t="s">
        <v>75</v>
      </c>
      <c r="B60" s="3" t="s">
        <v>76</v>
      </c>
      <c r="C60" s="1" t="s">
        <v>500</v>
      </c>
      <c r="D60" s="3" t="s">
        <v>596</v>
      </c>
      <c r="E60" s="3" t="s">
        <v>646</v>
      </c>
      <c r="F60" s="3" t="s">
        <v>21</v>
      </c>
      <c r="G60" s="5" t="s">
        <v>77</v>
      </c>
      <c r="H60" s="5">
        <v>0</v>
      </c>
      <c r="I60" s="5">
        <v>75.2602231166927</v>
      </c>
      <c r="J60" s="5">
        <v>15.432649420160599</v>
      </c>
      <c r="K60" s="5">
        <v>15</v>
      </c>
      <c r="L60" s="5">
        <v>72</v>
      </c>
      <c r="M60" s="5">
        <v>15</v>
      </c>
      <c r="N60" s="5">
        <v>1121</v>
      </c>
      <c r="O60" s="5">
        <v>124.52200000000001</v>
      </c>
      <c r="P60" s="5">
        <v>5.19</v>
      </c>
      <c r="Q60" s="5">
        <v>1100000</v>
      </c>
      <c r="R60" s="5">
        <v>3600000</v>
      </c>
      <c r="S60" s="5">
        <v>4000000</v>
      </c>
      <c r="T60" s="5">
        <v>2000000</v>
      </c>
      <c r="U60" s="5">
        <v>1300000</v>
      </c>
      <c r="V60" s="5">
        <v>1400000</v>
      </c>
      <c r="W60" s="5">
        <v>760000</v>
      </c>
      <c r="X60" s="5">
        <v>1200000</v>
      </c>
      <c r="Y60" s="5">
        <v>1100000</v>
      </c>
      <c r="Z60" s="5">
        <v>940000</v>
      </c>
      <c r="AA60" s="5">
        <v>2000000</v>
      </c>
      <c r="AB60" s="5">
        <v>1000000</v>
      </c>
      <c r="AC60" s="5" t="s">
        <v>18</v>
      </c>
      <c r="AD60" s="5"/>
      <c r="AE60" s="5" t="s">
        <v>18</v>
      </c>
      <c r="AF60" s="5">
        <v>4700000</v>
      </c>
      <c r="AG60" s="5">
        <v>4900000</v>
      </c>
      <c r="AH60" s="5">
        <v>3800000</v>
      </c>
      <c r="AI60" s="5">
        <v>0.77800000000000002</v>
      </c>
      <c r="AJ60" s="5">
        <v>200.96848428249399</v>
      </c>
      <c r="AK60" s="5">
        <v>15</v>
      </c>
    </row>
    <row r="61" spans="1:37" x14ac:dyDescent="0.3">
      <c r="A61" s="5" t="s">
        <v>87</v>
      </c>
      <c r="B61" s="3" t="s">
        <v>88</v>
      </c>
      <c r="C61" s="1" t="s">
        <v>501</v>
      </c>
      <c r="D61" s="3" t="s">
        <v>598</v>
      </c>
      <c r="E61" s="3" t="s">
        <v>646</v>
      </c>
      <c r="F61" s="3" t="s">
        <v>21</v>
      </c>
      <c r="G61" s="5" t="s">
        <v>89</v>
      </c>
      <c r="H61" s="5">
        <v>1.2953367875647699E-3</v>
      </c>
      <c r="I61" s="5">
        <v>8.5053845884929409</v>
      </c>
      <c r="J61" s="5">
        <v>8.2382762991127994</v>
      </c>
      <c r="K61" s="5">
        <v>3</v>
      </c>
      <c r="L61" s="5">
        <v>5</v>
      </c>
      <c r="M61" s="5">
        <v>3</v>
      </c>
      <c r="N61" s="5">
        <v>789</v>
      </c>
      <c r="O61" s="5">
        <v>87.046999999999997</v>
      </c>
      <c r="P61" s="5">
        <v>5.25</v>
      </c>
      <c r="Q61" s="5" t="s">
        <v>18</v>
      </c>
      <c r="R61" s="5" t="s">
        <v>18</v>
      </c>
      <c r="S61" s="5" t="s">
        <v>18</v>
      </c>
      <c r="T61" s="5">
        <f>AVERAGE(U61,V61)</f>
        <v>485000</v>
      </c>
      <c r="U61" s="5">
        <v>310000</v>
      </c>
      <c r="V61" s="5">
        <v>660000</v>
      </c>
      <c r="W61" s="5" t="s">
        <v>18</v>
      </c>
      <c r="X61" s="5" t="s">
        <v>18</v>
      </c>
      <c r="Y61" s="5"/>
      <c r="Z61" s="5" t="s">
        <v>18</v>
      </c>
      <c r="AA61" s="5" t="s">
        <v>18</v>
      </c>
      <c r="AB61" s="5" t="s">
        <v>18</v>
      </c>
      <c r="AC61" s="5" t="s">
        <v>18</v>
      </c>
      <c r="AD61" s="5" t="s">
        <v>18</v>
      </c>
      <c r="AE61" s="5" t="s">
        <v>18</v>
      </c>
      <c r="AF61" s="5" t="s">
        <v>18</v>
      </c>
      <c r="AG61" s="5" t="s">
        <v>18</v>
      </c>
      <c r="AH61" s="5" t="s">
        <v>18</v>
      </c>
      <c r="AI61" s="5">
        <v>0.16600000000000001</v>
      </c>
      <c r="AJ61" s="5">
        <v>9.0910284519195592</v>
      </c>
      <c r="AK61" s="5">
        <v>3</v>
      </c>
    </row>
    <row r="62" spans="1:37" x14ac:dyDescent="0.3">
      <c r="A62" s="5" t="s">
        <v>90</v>
      </c>
      <c r="B62" s="3" t="s">
        <v>91</v>
      </c>
      <c r="C62" s="1" t="s">
        <v>502</v>
      </c>
      <c r="D62" s="3" t="s">
        <v>570</v>
      </c>
      <c r="E62" s="3" t="s">
        <v>646</v>
      </c>
      <c r="F62" s="3" t="s">
        <v>21</v>
      </c>
      <c r="G62" s="5" t="s">
        <v>92</v>
      </c>
      <c r="H62" s="5">
        <v>1.2953367875647699E-3</v>
      </c>
      <c r="I62" s="5">
        <v>11.1653563393364</v>
      </c>
      <c r="J62" s="5">
        <v>11.0429447852761</v>
      </c>
      <c r="K62" s="5">
        <v>3</v>
      </c>
      <c r="L62" s="5">
        <v>11</v>
      </c>
      <c r="M62" s="5">
        <v>3</v>
      </c>
      <c r="N62" s="5">
        <v>326</v>
      </c>
      <c r="O62" s="5">
        <v>37.685000000000002</v>
      </c>
      <c r="P62" s="5">
        <v>6.99</v>
      </c>
      <c r="Q62" s="5" t="s">
        <v>18</v>
      </c>
      <c r="R62" s="5"/>
      <c r="S62" s="5" t="s">
        <v>18</v>
      </c>
      <c r="T62" s="5" t="s">
        <v>18</v>
      </c>
      <c r="U62" s="5" t="s">
        <v>18</v>
      </c>
      <c r="V62" s="5" t="s">
        <v>18</v>
      </c>
      <c r="W62" s="5" t="s">
        <v>18</v>
      </c>
      <c r="X62" s="5" t="s">
        <v>18</v>
      </c>
      <c r="Y62" s="5" t="s">
        <v>18</v>
      </c>
      <c r="Z62" s="5" t="s">
        <v>18</v>
      </c>
      <c r="AA62" s="5" t="s">
        <v>18</v>
      </c>
      <c r="AB62" s="5" t="s">
        <v>18</v>
      </c>
      <c r="AC62" s="5">
        <v>4500000</v>
      </c>
      <c r="AD62" s="5">
        <v>6900000</v>
      </c>
      <c r="AE62" s="5">
        <v>6300000</v>
      </c>
      <c r="AF62" s="5">
        <v>1200000</v>
      </c>
      <c r="AG62" s="5">
        <v>900000</v>
      </c>
      <c r="AH62" s="5">
        <v>1500000</v>
      </c>
      <c r="AI62" s="5">
        <v>0.46800000000000003</v>
      </c>
      <c r="AJ62" s="5">
        <v>29.538563489913901</v>
      </c>
      <c r="AK62" s="5">
        <v>3</v>
      </c>
    </row>
    <row r="63" spans="1:37" x14ac:dyDescent="0.3">
      <c r="A63" s="5" t="s">
        <v>96</v>
      </c>
      <c r="B63" s="3" t="s">
        <v>97</v>
      </c>
      <c r="C63" s="1" t="s">
        <v>503</v>
      </c>
      <c r="D63" s="3" t="s">
        <v>599</v>
      </c>
      <c r="E63" s="3" t="s">
        <v>646</v>
      </c>
      <c r="F63" s="3" t="s">
        <v>21</v>
      </c>
      <c r="G63" s="5" t="s">
        <v>98</v>
      </c>
      <c r="H63" s="5">
        <v>0</v>
      </c>
      <c r="I63" s="5">
        <v>13.879579731858801</v>
      </c>
      <c r="J63" s="5">
        <v>7.0247933884297504</v>
      </c>
      <c r="K63" s="5">
        <v>4</v>
      </c>
      <c r="L63" s="5">
        <v>7</v>
      </c>
      <c r="M63" s="5">
        <v>4</v>
      </c>
      <c r="N63" s="5">
        <v>726</v>
      </c>
      <c r="O63" s="5">
        <v>81.412000000000006</v>
      </c>
      <c r="P63" s="5">
        <v>5.83</v>
      </c>
      <c r="Q63" s="5" t="s">
        <v>18</v>
      </c>
      <c r="R63" s="5" t="s">
        <v>18</v>
      </c>
      <c r="S63" s="5"/>
      <c r="T63" s="5">
        <f>AVERAGE(U63,V63)</f>
        <v>615000</v>
      </c>
      <c r="U63" s="5">
        <v>830000</v>
      </c>
      <c r="V63" s="5">
        <v>400000</v>
      </c>
      <c r="W63" s="5" t="s">
        <v>18</v>
      </c>
      <c r="X63" s="5" t="s">
        <v>18</v>
      </c>
      <c r="Y63" s="5" t="s">
        <v>18</v>
      </c>
      <c r="Z63" s="5" t="s">
        <v>18</v>
      </c>
      <c r="AA63" s="5" t="s">
        <v>18</v>
      </c>
      <c r="AB63" s="5" t="s">
        <v>18</v>
      </c>
      <c r="AC63" s="5" t="s">
        <v>18</v>
      </c>
      <c r="AD63" s="5" t="s">
        <v>18</v>
      </c>
      <c r="AE63" s="5" t="s">
        <v>18</v>
      </c>
      <c r="AF63" s="5">
        <v>5000000</v>
      </c>
      <c r="AG63" s="5">
        <v>9100000</v>
      </c>
      <c r="AH63" s="5">
        <f>AVERAGE(AF63:AG63)</f>
        <v>7050000</v>
      </c>
      <c r="AI63" s="5">
        <v>0.34599999999999997</v>
      </c>
      <c r="AJ63" s="5">
        <v>17.516438722610499</v>
      </c>
      <c r="AK63" s="5">
        <v>4</v>
      </c>
    </row>
    <row r="64" spans="1:37" x14ac:dyDescent="0.3">
      <c r="A64" s="5" t="s">
        <v>102</v>
      </c>
      <c r="B64" s="3" t="s">
        <v>103</v>
      </c>
      <c r="C64" s="1" t="s">
        <v>504</v>
      </c>
      <c r="D64" s="3" t="s">
        <v>600</v>
      </c>
      <c r="E64" s="3" t="s">
        <v>646</v>
      </c>
      <c r="F64" s="3" t="s">
        <v>21</v>
      </c>
      <c r="G64" s="5" t="s">
        <v>104</v>
      </c>
      <c r="H64" s="5">
        <v>1.2953367875647699E-3</v>
      </c>
      <c r="I64" s="5">
        <v>11.105532380807899</v>
      </c>
      <c r="J64" s="5">
        <v>14.760147601476</v>
      </c>
      <c r="K64" s="5">
        <v>3</v>
      </c>
      <c r="L64" s="5">
        <v>16</v>
      </c>
      <c r="M64" s="5">
        <v>3</v>
      </c>
      <c r="N64" s="5">
        <v>271</v>
      </c>
      <c r="O64" s="5">
        <v>31.076000000000001</v>
      </c>
      <c r="P64" s="5">
        <v>5.8</v>
      </c>
      <c r="Q64" s="5">
        <v>820000</v>
      </c>
      <c r="R64" s="5">
        <v>3400000</v>
      </c>
      <c r="S64" s="5">
        <v>2500000</v>
      </c>
      <c r="T64" s="5">
        <v>2200000</v>
      </c>
      <c r="U64" s="5">
        <v>1200000</v>
      </c>
      <c r="V64" s="5">
        <f>AVERAGE(T64:U64)</f>
        <v>1700000</v>
      </c>
      <c r="W64" s="5" t="s">
        <v>18</v>
      </c>
      <c r="X64" s="5"/>
      <c r="Y64" s="5" t="s">
        <v>18</v>
      </c>
      <c r="Z64" s="5">
        <v>1300000</v>
      </c>
      <c r="AA64" s="5">
        <v>2300000</v>
      </c>
      <c r="AB64" s="5">
        <v>1300000</v>
      </c>
      <c r="AC64" s="5">
        <v>2600000</v>
      </c>
      <c r="AD64" s="5">
        <v>3800000</v>
      </c>
      <c r="AE64" s="5">
        <f>AVERAGE(AC64:AD64)</f>
        <v>3200000</v>
      </c>
      <c r="AF64" s="5">
        <v>6300000</v>
      </c>
      <c r="AG64" s="5">
        <v>6800000</v>
      </c>
      <c r="AH64" s="5">
        <v>6700000</v>
      </c>
      <c r="AI64" s="5">
        <v>0.874</v>
      </c>
      <c r="AJ64" s="5">
        <v>35.457078576088001</v>
      </c>
      <c r="AK64" s="5">
        <v>3</v>
      </c>
    </row>
    <row r="65" spans="1:37" x14ac:dyDescent="0.3">
      <c r="A65" s="5" t="s">
        <v>114</v>
      </c>
      <c r="B65" s="3" t="s">
        <v>115</v>
      </c>
      <c r="C65" s="1" t="s">
        <v>505</v>
      </c>
      <c r="D65" s="3" t="s">
        <v>601</v>
      </c>
      <c r="E65" s="3" t="s">
        <v>646</v>
      </c>
      <c r="F65" s="3" t="s">
        <v>21</v>
      </c>
      <c r="G65" s="5" t="s">
        <v>116</v>
      </c>
      <c r="H65" s="5">
        <v>0</v>
      </c>
      <c r="I65" s="5">
        <v>260.69744255662903</v>
      </c>
      <c r="J65" s="5">
        <v>31.967213114754099</v>
      </c>
      <c r="K65" s="5">
        <v>33</v>
      </c>
      <c r="L65" s="5">
        <v>470</v>
      </c>
      <c r="M65" s="5">
        <v>33</v>
      </c>
      <c r="N65" s="5">
        <v>732</v>
      </c>
      <c r="O65" s="5">
        <v>79.097999999999999</v>
      </c>
      <c r="P65" s="5">
        <v>5.01</v>
      </c>
      <c r="Q65" s="5">
        <v>53000000</v>
      </c>
      <c r="R65" s="5">
        <v>120000000</v>
      </c>
      <c r="S65" s="5">
        <v>180000000</v>
      </c>
      <c r="T65" s="5">
        <v>97000000</v>
      </c>
      <c r="U65" s="5">
        <v>62000000</v>
      </c>
      <c r="V65" s="5">
        <v>85000000</v>
      </c>
      <c r="W65" s="5">
        <v>57000000</v>
      </c>
      <c r="X65" s="5">
        <v>54000000</v>
      </c>
      <c r="Y65" s="5">
        <v>36000000</v>
      </c>
      <c r="Z65" s="5">
        <v>36000000</v>
      </c>
      <c r="AA65" s="5">
        <v>64000000</v>
      </c>
      <c r="AB65" s="5">
        <v>34000000</v>
      </c>
      <c r="AC65" s="5">
        <v>91000000</v>
      </c>
      <c r="AD65" s="5">
        <v>110000000</v>
      </c>
      <c r="AE65" s="5">
        <v>93000000</v>
      </c>
      <c r="AF65" s="5">
        <v>84000000</v>
      </c>
      <c r="AG65" s="5">
        <v>75000000</v>
      </c>
      <c r="AH65" s="5">
        <v>87000000</v>
      </c>
      <c r="AI65" s="5">
        <v>25.102</v>
      </c>
      <c r="AJ65" s="5">
        <v>1418.9565094709401</v>
      </c>
      <c r="AK65" s="5">
        <v>33</v>
      </c>
    </row>
    <row r="66" spans="1:37" x14ac:dyDescent="0.3">
      <c r="A66" s="5" t="s">
        <v>138</v>
      </c>
      <c r="B66" s="3" t="s">
        <v>139</v>
      </c>
      <c r="C66" s="1" t="s">
        <v>507</v>
      </c>
      <c r="D66" s="3" t="s">
        <v>570</v>
      </c>
      <c r="E66" s="3" t="s">
        <v>646</v>
      </c>
      <c r="F66" s="3" t="s">
        <v>21</v>
      </c>
      <c r="G66" s="5" t="s">
        <v>140</v>
      </c>
      <c r="H66" s="5">
        <v>1.2953367875647699E-3</v>
      </c>
      <c r="I66" s="5">
        <v>7.3656648308615802</v>
      </c>
      <c r="J66" s="5">
        <v>3.6166365280289301</v>
      </c>
      <c r="K66" s="5">
        <v>2</v>
      </c>
      <c r="L66" s="5">
        <v>3</v>
      </c>
      <c r="M66" s="5">
        <v>2</v>
      </c>
      <c r="N66" s="5">
        <v>553</v>
      </c>
      <c r="O66" s="5">
        <v>61.93</v>
      </c>
      <c r="P66" s="5">
        <v>5.74</v>
      </c>
      <c r="Q66" s="5" t="s">
        <v>18</v>
      </c>
      <c r="R66" s="5"/>
      <c r="S66" s="5" t="s">
        <v>18</v>
      </c>
      <c r="T66" s="5" t="s">
        <v>18</v>
      </c>
      <c r="U66" s="5" t="s">
        <v>18</v>
      </c>
      <c r="V66" s="5" t="s">
        <v>18</v>
      </c>
      <c r="W66" s="5" t="s">
        <v>18</v>
      </c>
      <c r="X66" s="5" t="s">
        <v>18</v>
      </c>
      <c r="Y66" s="5" t="s">
        <v>18</v>
      </c>
      <c r="Z66" s="5" t="s">
        <v>18</v>
      </c>
      <c r="AA66" s="5" t="s">
        <v>18</v>
      </c>
      <c r="AB66" s="5" t="s">
        <v>18</v>
      </c>
      <c r="AC66" s="5" t="s">
        <v>18</v>
      </c>
      <c r="AD66" s="5" t="s">
        <v>18</v>
      </c>
      <c r="AE66" s="5" t="s">
        <v>18</v>
      </c>
      <c r="AF66" s="5">
        <v>620000</v>
      </c>
      <c r="AG66" s="5">
        <v>2000000</v>
      </c>
      <c r="AH66" s="5">
        <f>AVERAGE(AF66:AG66)</f>
        <v>1310000</v>
      </c>
      <c r="AI66" s="5">
        <v>0.17899999999999999</v>
      </c>
      <c r="AJ66" s="5">
        <v>7.1691007614135698</v>
      </c>
      <c r="AK66" s="5">
        <v>2</v>
      </c>
    </row>
    <row r="67" spans="1:37" x14ac:dyDescent="0.3">
      <c r="A67" s="5" t="s">
        <v>147</v>
      </c>
      <c r="B67" s="3" t="s">
        <v>148</v>
      </c>
      <c r="C67" s="1" t="s">
        <v>509</v>
      </c>
      <c r="D67" s="3" t="s">
        <v>570</v>
      </c>
      <c r="E67" s="3" t="s">
        <v>646</v>
      </c>
      <c r="F67" s="3" t="s">
        <v>21</v>
      </c>
      <c r="G67" s="5" t="s">
        <v>149</v>
      </c>
      <c r="H67" s="5">
        <v>0</v>
      </c>
      <c r="I67" s="5">
        <v>29.242736943516999</v>
      </c>
      <c r="J67" s="5">
        <v>33.1877729257642</v>
      </c>
      <c r="K67" s="5">
        <v>6</v>
      </c>
      <c r="L67" s="5">
        <v>41</v>
      </c>
      <c r="M67" s="5">
        <v>6</v>
      </c>
      <c r="N67" s="5">
        <v>229</v>
      </c>
      <c r="O67" s="5">
        <v>25.137</v>
      </c>
      <c r="P67" s="5">
        <v>5.08</v>
      </c>
      <c r="Q67" s="5">
        <v>2100000</v>
      </c>
      <c r="R67" s="5">
        <v>5000000</v>
      </c>
      <c r="S67" s="5">
        <f>AVERAGE(Q67:R67)</f>
        <v>3550000</v>
      </c>
      <c r="T67" s="5">
        <v>2500000</v>
      </c>
      <c r="U67" s="5">
        <v>1800000</v>
      </c>
      <c r="V67" s="5">
        <v>1700000</v>
      </c>
      <c r="W67" s="5" t="s">
        <v>18</v>
      </c>
      <c r="X67" s="5"/>
      <c r="Y67" s="5" t="s">
        <v>18</v>
      </c>
      <c r="Z67" s="5">
        <v>2100000</v>
      </c>
      <c r="AA67" s="5">
        <v>1400000</v>
      </c>
      <c r="AB67" s="5">
        <v>1700000</v>
      </c>
      <c r="AC67" s="5">
        <v>34000000</v>
      </c>
      <c r="AD67" s="5">
        <v>30000000</v>
      </c>
      <c r="AE67" s="5">
        <v>18000000</v>
      </c>
      <c r="AF67" s="5">
        <v>7800000</v>
      </c>
      <c r="AG67" s="5">
        <v>5500000</v>
      </c>
      <c r="AH67" s="5">
        <v>7400000</v>
      </c>
      <c r="AI67" s="5">
        <v>2.4550000000000001</v>
      </c>
      <c r="AJ67" s="5">
        <v>95.839909315109296</v>
      </c>
      <c r="AK67" s="5">
        <v>6</v>
      </c>
    </row>
    <row r="68" spans="1:37" x14ac:dyDescent="0.3">
      <c r="A68" s="5" t="s">
        <v>150</v>
      </c>
      <c r="B68" s="3" t="s">
        <v>151</v>
      </c>
      <c r="C68" s="1" t="s">
        <v>510</v>
      </c>
      <c r="D68" s="3" t="s">
        <v>570</v>
      </c>
      <c r="E68" s="3" t="s">
        <v>646</v>
      </c>
      <c r="F68" s="3" t="s">
        <v>21</v>
      </c>
      <c r="G68" s="5" t="s">
        <v>152</v>
      </c>
      <c r="H68" s="5">
        <v>0</v>
      </c>
      <c r="I68" s="5">
        <v>74.127574325202801</v>
      </c>
      <c r="J68" s="5">
        <v>40.332640332640302</v>
      </c>
      <c r="K68" s="5">
        <v>14</v>
      </c>
      <c r="L68" s="5">
        <v>174</v>
      </c>
      <c r="M68" s="5">
        <v>14</v>
      </c>
      <c r="N68" s="5">
        <v>481</v>
      </c>
      <c r="O68" s="5">
        <v>53.204000000000001</v>
      </c>
      <c r="P68" s="5">
        <v>5.94</v>
      </c>
      <c r="Q68" s="5">
        <v>4300000</v>
      </c>
      <c r="R68" s="5">
        <v>13000000</v>
      </c>
      <c r="S68" s="5">
        <v>13000000</v>
      </c>
      <c r="T68" s="5">
        <v>12000000</v>
      </c>
      <c r="U68" s="5">
        <v>7200000</v>
      </c>
      <c r="V68" s="5">
        <v>7700000</v>
      </c>
      <c r="W68" s="5">
        <v>7100000</v>
      </c>
      <c r="X68" s="5">
        <v>15000000</v>
      </c>
      <c r="Y68" s="5">
        <v>9800000</v>
      </c>
      <c r="Z68" s="5">
        <v>7500000</v>
      </c>
      <c r="AA68" s="5">
        <v>14000000</v>
      </c>
      <c r="AB68" s="5">
        <v>7000000</v>
      </c>
      <c r="AC68" s="5">
        <v>8900000</v>
      </c>
      <c r="AD68" s="5">
        <v>23000000</v>
      </c>
      <c r="AE68" s="5">
        <v>7400000</v>
      </c>
      <c r="AF68" s="5">
        <v>33000000</v>
      </c>
      <c r="AG68" s="5">
        <v>37000000</v>
      </c>
      <c r="AH68" s="5">
        <v>31000000</v>
      </c>
      <c r="AI68" s="5">
        <v>9</v>
      </c>
      <c r="AJ68" s="5">
        <v>470.47801184654202</v>
      </c>
      <c r="AK68" s="5">
        <v>14</v>
      </c>
    </row>
    <row r="69" spans="1:37" x14ac:dyDescent="0.3">
      <c r="A69" s="5" t="s">
        <v>160</v>
      </c>
      <c r="B69" s="3" t="s">
        <v>161</v>
      </c>
      <c r="C69" s="1" t="s">
        <v>511</v>
      </c>
      <c r="D69" s="3" t="s">
        <v>603</v>
      </c>
      <c r="E69" s="3" t="s">
        <v>646</v>
      </c>
      <c r="F69" s="3" t="s">
        <v>21</v>
      </c>
      <c r="G69" s="5" t="s">
        <v>162</v>
      </c>
      <c r="H69" s="5">
        <v>1.2953367875647699E-3</v>
      </c>
      <c r="I69" s="5">
        <v>8.2513670491343891</v>
      </c>
      <c r="J69" s="5">
        <v>16.528925619834698</v>
      </c>
      <c r="K69" s="5">
        <v>1</v>
      </c>
      <c r="L69" s="5">
        <v>5</v>
      </c>
      <c r="M69" s="5">
        <v>1</v>
      </c>
      <c r="N69" s="5">
        <v>121</v>
      </c>
      <c r="O69" s="5">
        <v>13.02</v>
      </c>
      <c r="P69" s="5">
        <v>9.2799999999999994</v>
      </c>
      <c r="Q69" s="5" t="s">
        <v>18</v>
      </c>
      <c r="R69" s="5" t="s">
        <v>18</v>
      </c>
      <c r="S69" s="5" t="s">
        <v>18</v>
      </c>
      <c r="T69" s="5" t="s">
        <v>18</v>
      </c>
      <c r="U69" s="5" t="s">
        <v>18</v>
      </c>
      <c r="V69" s="5" t="s">
        <v>18</v>
      </c>
      <c r="W69" s="5" t="s">
        <v>18</v>
      </c>
      <c r="X69" s="5" t="s">
        <v>18</v>
      </c>
      <c r="Y69" s="5" t="s">
        <v>18</v>
      </c>
      <c r="Z69" s="5" t="s">
        <v>18</v>
      </c>
      <c r="AA69" s="5" t="s">
        <v>18</v>
      </c>
      <c r="AB69" s="5" t="s">
        <v>18</v>
      </c>
      <c r="AC69" s="5">
        <v>6700000</v>
      </c>
      <c r="AD69" s="5">
        <v>4600000</v>
      </c>
      <c r="AE69" s="5">
        <v>50000000</v>
      </c>
      <c r="AF69" s="5" t="s">
        <v>18</v>
      </c>
      <c r="AG69" s="5" t="s">
        <v>18</v>
      </c>
      <c r="AH69" s="5" t="s">
        <v>18</v>
      </c>
      <c r="AI69" s="5">
        <v>1.512</v>
      </c>
      <c r="AJ69" s="5">
        <v>14.647233963012701</v>
      </c>
      <c r="AK69" s="5">
        <v>1</v>
      </c>
    </row>
    <row r="70" spans="1:37" x14ac:dyDescent="0.3">
      <c r="A70" s="5" t="s">
        <v>172</v>
      </c>
      <c r="B70" s="3" t="s">
        <v>173</v>
      </c>
      <c r="C70" s="1" t="s">
        <v>512</v>
      </c>
      <c r="D70" s="3" t="s">
        <v>604</v>
      </c>
      <c r="E70" s="3" t="s">
        <v>646</v>
      </c>
      <c r="F70" s="3" t="s">
        <v>21</v>
      </c>
      <c r="G70" s="5" t="s">
        <v>174</v>
      </c>
      <c r="H70" s="5">
        <v>4.8899755501222502E-3</v>
      </c>
      <c r="I70" s="5">
        <v>4.3239468753481303</v>
      </c>
      <c r="J70" s="5">
        <v>2.2004889975550102</v>
      </c>
      <c r="K70" s="5">
        <v>1</v>
      </c>
      <c r="L70" s="5">
        <v>2</v>
      </c>
      <c r="M70" s="5">
        <v>1</v>
      </c>
      <c r="N70" s="5">
        <v>409</v>
      </c>
      <c r="O70" s="5">
        <v>45.601999999999997</v>
      </c>
      <c r="P70" s="5">
        <v>9.77</v>
      </c>
      <c r="Q70" s="5" t="s">
        <v>18</v>
      </c>
      <c r="R70" s="5" t="s">
        <v>18</v>
      </c>
      <c r="S70" s="5" t="s">
        <v>18</v>
      </c>
      <c r="T70" s="5" t="s">
        <v>18</v>
      </c>
      <c r="U70" s="5" t="s">
        <v>18</v>
      </c>
      <c r="V70" s="5" t="s">
        <v>18</v>
      </c>
      <c r="W70" s="5" t="s">
        <v>18</v>
      </c>
      <c r="X70" s="5" t="s">
        <v>18</v>
      </c>
      <c r="Y70" s="5" t="s">
        <v>18</v>
      </c>
      <c r="Z70" s="5" t="s">
        <v>18</v>
      </c>
      <c r="AA70" s="5" t="s">
        <v>18</v>
      </c>
      <c r="AB70" s="5" t="s">
        <v>18</v>
      </c>
      <c r="AC70" s="5">
        <v>1500000</v>
      </c>
      <c r="AD70" s="5">
        <v>3600000</v>
      </c>
      <c r="AE70" s="5">
        <f>AVERAGE(AC70:AD70)</f>
        <v>2550000</v>
      </c>
      <c r="AF70" s="5" t="s">
        <v>18</v>
      </c>
      <c r="AG70" s="5"/>
      <c r="AH70" s="5" t="s">
        <v>18</v>
      </c>
      <c r="AI70" s="5">
        <v>0.19400000000000001</v>
      </c>
      <c r="AJ70" s="5">
        <v>6.0016891956329301</v>
      </c>
      <c r="AK70" s="5">
        <v>1</v>
      </c>
    </row>
    <row r="71" spans="1:37" x14ac:dyDescent="0.3">
      <c r="A71" s="5" t="s">
        <v>193</v>
      </c>
      <c r="B71" s="3" t="s">
        <v>194</v>
      </c>
      <c r="C71" s="1" t="s">
        <v>513</v>
      </c>
      <c r="D71" s="3" t="s">
        <v>570</v>
      </c>
      <c r="E71" s="3" t="s">
        <v>646</v>
      </c>
      <c r="F71" s="3" t="s">
        <v>21</v>
      </c>
      <c r="G71" s="5" t="s">
        <v>195</v>
      </c>
      <c r="H71" s="5">
        <v>0</v>
      </c>
      <c r="I71" s="5">
        <v>16.419657844051699</v>
      </c>
      <c r="J71" s="5">
        <v>6.67779632721202</v>
      </c>
      <c r="K71" s="5">
        <v>3</v>
      </c>
      <c r="L71" s="5">
        <v>12</v>
      </c>
      <c r="M71" s="5">
        <v>3</v>
      </c>
      <c r="N71" s="5">
        <v>599</v>
      </c>
      <c r="O71" s="5">
        <v>66.882000000000005</v>
      </c>
      <c r="P71" s="5">
        <v>7.56</v>
      </c>
      <c r="Q71" s="5">
        <v>1700000</v>
      </c>
      <c r="R71" s="5">
        <v>4400000</v>
      </c>
      <c r="S71" s="5">
        <f>AVERAGE(Q71:R71)</f>
        <v>3050000</v>
      </c>
      <c r="T71" s="5">
        <v>3200000</v>
      </c>
      <c r="U71" s="5">
        <v>1400000</v>
      </c>
      <c r="V71" s="5">
        <f>AVERAGE(T71:U71)</f>
        <v>2300000</v>
      </c>
      <c r="W71" s="5"/>
      <c r="X71" s="5" t="s">
        <v>18</v>
      </c>
      <c r="Y71" s="5" t="s">
        <v>18</v>
      </c>
      <c r="Z71" s="5">
        <v>2700000</v>
      </c>
      <c r="AA71" s="5">
        <v>2700000</v>
      </c>
      <c r="AB71" s="5">
        <v>2700000</v>
      </c>
      <c r="AC71" s="5" t="s">
        <v>18</v>
      </c>
      <c r="AD71" s="5" t="s">
        <v>18</v>
      </c>
      <c r="AE71" s="5" t="s">
        <v>18</v>
      </c>
      <c r="AF71" s="5"/>
      <c r="AG71" s="5" t="s">
        <v>18</v>
      </c>
      <c r="AH71" s="5" t="s">
        <v>18</v>
      </c>
      <c r="AI71" s="5">
        <v>0.55100000000000005</v>
      </c>
      <c r="AJ71" s="5">
        <v>34.032948374748202</v>
      </c>
      <c r="AK71" s="5">
        <v>3</v>
      </c>
    </row>
    <row r="72" spans="1:37" x14ac:dyDescent="0.3">
      <c r="A72" s="5" t="s">
        <v>199</v>
      </c>
      <c r="B72" s="3" t="s">
        <v>200</v>
      </c>
      <c r="C72" s="1" t="s">
        <v>514</v>
      </c>
      <c r="D72" s="3" t="s">
        <v>605</v>
      </c>
      <c r="E72" s="3" t="s">
        <v>646</v>
      </c>
      <c r="F72" s="3" t="s">
        <v>21</v>
      </c>
      <c r="G72" s="5" t="s">
        <v>201</v>
      </c>
      <c r="H72" s="5">
        <v>0</v>
      </c>
      <c r="I72" s="5">
        <v>21.5696630850621</v>
      </c>
      <c r="J72" s="5">
        <v>17.491749174917501</v>
      </c>
      <c r="K72" s="5">
        <v>4</v>
      </c>
      <c r="L72" s="5">
        <v>10</v>
      </c>
      <c r="M72" s="5">
        <v>4</v>
      </c>
      <c r="N72" s="5">
        <v>303</v>
      </c>
      <c r="O72" s="5">
        <v>33.244</v>
      </c>
      <c r="P72" s="5">
        <v>8.07</v>
      </c>
      <c r="Q72" s="5" t="s">
        <v>18</v>
      </c>
      <c r="R72" s="5" t="s">
        <v>18</v>
      </c>
      <c r="S72" s="5" t="s">
        <v>18</v>
      </c>
      <c r="T72" s="5"/>
      <c r="U72" s="5" t="s">
        <v>18</v>
      </c>
      <c r="V72" s="5" t="s">
        <v>18</v>
      </c>
      <c r="W72" s="5" t="s">
        <v>18</v>
      </c>
      <c r="X72" s="5" t="s">
        <v>18</v>
      </c>
      <c r="Y72" s="5" t="s">
        <v>18</v>
      </c>
      <c r="Z72" s="5" t="s">
        <v>18</v>
      </c>
      <c r="AA72" s="5" t="s">
        <v>18</v>
      </c>
      <c r="AB72" s="5" t="s">
        <v>18</v>
      </c>
      <c r="AC72" s="5">
        <v>14000000</v>
      </c>
      <c r="AD72" s="5">
        <v>15000000</v>
      </c>
      <c r="AE72" s="5">
        <v>22000000</v>
      </c>
      <c r="AF72" s="5" t="s">
        <v>18</v>
      </c>
      <c r="AG72" s="5" t="s">
        <v>18</v>
      </c>
      <c r="AH72" s="5" t="s">
        <v>18</v>
      </c>
      <c r="AI72" s="5">
        <v>1.276</v>
      </c>
      <c r="AJ72" s="5">
        <v>27.365789771079999</v>
      </c>
      <c r="AK72" s="5">
        <v>4</v>
      </c>
    </row>
    <row r="73" spans="1:37" x14ac:dyDescent="0.3">
      <c r="A73" s="5" t="s">
        <v>202</v>
      </c>
      <c r="B73" s="3" t="s">
        <v>203</v>
      </c>
      <c r="C73" s="1" t="s">
        <v>515</v>
      </c>
      <c r="D73" s="3" t="s">
        <v>606</v>
      </c>
      <c r="E73" s="3" t="s">
        <v>646</v>
      </c>
      <c r="F73" s="3" t="s">
        <v>21</v>
      </c>
      <c r="G73" s="5" t="s">
        <v>204</v>
      </c>
      <c r="H73" s="5">
        <v>0</v>
      </c>
      <c r="I73" s="5">
        <v>179.91942908600299</v>
      </c>
      <c r="J73" s="5">
        <v>49.809885931558902</v>
      </c>
      <c r="K73" s="5">
        <v>16</v>
      </c>
      <c r="L73" s="5">
        <v>253</v>
      </c>
      <c r="M73" s="5">
        <v>16</v>
      </c>
      <c r="N73" s="5">
        <v>263</v>
      </c>
      <c r="O73" s="5">
        <v>28.643000000000001</v>
      </c>
      <c r="P73" s="5">
        <v>5.41</v>
      </c>
      <c r="Q73" s="5">
        <v>32000000</v>
      </c>
      <c r="R73" s="5">
        <v>48000000</v>
      </c>
      <c r="S73" s="5">
        <v>33000000</v>
      </c>
      <c r="T73" s="5">
        <v>20000000</v>
      </c>
      <c r="U73" s="5">
        <v>20000000</v>
      </c>
      <c r="V73" s="5">
        <v>13000000</v>
      </c>
      <c r="W73" s="5">
        <v>3300000</v>
      </c>
      <c r="X73" s="5">
        <v>2800000</v>
      </c>
      <c r="Y73" s="5">
        <v>1500000</v>
      </c>
      <c r="Z73" s="5">
        <v>19000000</v>
      </c>
      <c r="AA73" s="5">
        <v>26000000</v>
      </c>
      <c r="AB73" s="5">
        <v>25000000</v>
      </c>
      <c r="AC73" s="5">
        <v>150000000</v>
      </c>
      <c r="AD73" s="5">
        <v>280000000</v>
      </c>
      <c r="AE73" s="5">
        <v>300000000</v>
      </c>
      <c r="AF73" s="5">
        <v>140000000</v>
      </c>
      <c r="AG73" s="5">
        <v>170000000</v>
      </c>
      <c r="AH73" s="5">
        <v>230000000</v>
      </c>
      <c r="AI73" s="5">
        <v>45.415999999999997</v>
      </c>
      <c r="AJ73" s="5">
        <v>813.35415267944302</v>
      </c>
      <c r="AK73" s="5">
        <v>16</v>
      </c>
    </row>
    <row r="74" spans="1:37" x14ac:dyDescent="0.3">
      <c r="A74" s="5" t="s">
        <v>208</v>
      </c>
      <c r="B74" s="3" t="s">
        <v>209</v>
      </c>
      <c r="C74" s="1" t="s">
        <v>516</v>
      </c>
      <c r="D74" s="3" t="s">
        <v>607</v>
      </c>
      <c r="E74" s="3" t="s">
        <v>646</v>
      </c>
      <c r="F74" s="3" t="s">
        <v>21</v>
      </c>
      <c r="G74" s="5" t="s">
        <v>210</v>
      </c>
      <c r="H74" s="5">
        <v>0</v>
      </c>
      <c r="I74" s="5">
        <v>70.378748447722302</v>
      </c>
      <c r="J74" s="5">
        <v>30.710172744721699</v>
      </c>
      <c r="K74" s="5">
        <v>11</v>
      </c>
      <c r="L74" s="5">
        <v>69</v>
      </c>
      <c r="M74" s="5">
        <v>11</v>
      </c>
      <c r="N74" s="5">
        <v>521</v>
      </c>
      <c r="O74" s="5">
        <v>57.396000000000001</v>
      </c>
      <c r="P74" s="5">
        <v>4.8099999999999996</v>
      </c>
      <c r="Q74" s="5">
        <v>13000000</v>
      </c>
      <c r="R74" s="5">
        <v>17000000</v>
      </c>
      <c r="S74" s="5">
        <v>29000000</v>
      </c>
      <c r="T74" s="5">
        <v>32000000</v>
      </c>
      <c r="U74" s="5">
        <v>9000000</v>
      </c>
      <c r="V74" s="5">
        <v>15000000</v>
      </c>
      <c r="W74" s="5">
        <v>6400000</v>
      </c>
      <c r="X74" s="5">
        <v>8000000</v>
      </c>
      <c r="Y74" s="5">
        <v>4200000</v>
      </c>
      <c r="Z74" s="5">
        <v>10000000</v>
      </c>
      <c r="AA74" s="5">
        <v>15000000</v>
      </c>
      <c r="AB74" s="5">
        <v>6300000</v>
      </c>
      <c r="AC74" s="5">
        <v>28000000</v>
      </c>
      <c r="AD74" s="5">
        <v>52000000</v>
      </c>
      <c r="AE74" s="5">
        <v>30000000</v>
      </c>
      <c r="AF74" s="5">
        <v>29000000</v>
      </c>
      <c r="AG74" s="5">
        <v>20000000</v>
      </c>
      <c r="AH74" s="5">
        <v>25000000</v>
      </c>
      <c r="AI74" s="5">
        <v>3.2170000000000001</v>
      </c>
      <c r="AJ74" s="5">
        <v>223.61359846591901</v>
      </c>
      <c r="AK74" s="5">
        <v>11</v>
      </c>
    </row>
    <row r="75" spans="1:37" x14ac:dyDescent="0.3">
      <c r="A75" s="5" t="s">
        <v>214</v>
      </c>
      <c r="B75" s="3" t="s">
        <v>215</v>
      </c>
      <c r="C75" s="1" t="s">
        <v>517</v>
      </c>
      <c r="D75" s="3" t="s">
        <v>608</v>
      </c>
      <c r="E75" s="3" t="s">
        <v>646</v>
      </c>
      <c r="F75" s="3" t="s">
        <v>21</v>
      </c>
      <c r="G75" s="5" t="s">
        <v>216</v>
      </c>
      <c r="H75" s="5">
        <v>1.95177956371986E-2</v>
      </c>
      <c r="I75" s="5">
        <v>2.7848914189469101</v>
      </c>
      <c r="J75" s="5">
        <v>5.4945054945054901</v>
      </c>
      <c r="K75" s="5">
        <v>1</v>
      </c>
      <c r="L75" s="5">
        <v>2</v>
      </c>
      <c r="M75" s="5">
        <v>1</v>
      </c>
      <c r="N75" s="5">
        <v>273</v>
      </c>
      <c r="O75" s="5">
        <v>31.411000000000001</v>
      </c>
      <c r="P75" s="5">
        <v>8.5299999999999994</v>
      </c>
      <c r="Q75" s="5" t="s">
        <v>18</v>
      </c>
      <c r="R75" s="5" t="s">
        <v>18</v>
      </c>
      <c r="S75" s="5" t="s">
        <v>18</v>
      </c>
      <c r="T75" s="5" t="s">
        <v>18</v>
      </c>
      <c r="U75" s="5" t="s">
        <v>18</v>
      </c>
      <c r="V75" s="5" t="s">
        <v>18</v>
      </c>
      <c r="W75" s="5" t="s">
        <v>18</v>
      </c>
      <c r="X75" s="5" t="s">
        <v>18</v>
      </c>
      <c r="Y75" s="5" t="s">
        <v>18</v>
      </c>
      <c r="Z75" s="5" t="s">
        <v>18</v>
      </c>
      <c r="AA75" s="5" t="s">
        <v>18</v>
      </c>
      <c r="AB75" s="5" t="s">
        <v>18</v>
      </c>
      <c r="AC75" s="5">
        <v>1100000</v>
      </c>
      <c r="AD75" s="5">
        <v>1600000</v>
      </c>
      <c r="AE75" s="5">
        <f>AVERAGE(AC75:AD75)</f>
        <v>1350000</v>
      </c>
      <c r="AF75" s="5" t="s">
        <v>18</v>
      </c>
      <c r="AG75" s="5" t="s">
        <v>18</v>
      </c>
      <c r="AH75" s="5" t="s">
        <v>18</v>
      </c>
      <c r="AI75" s="5">
        <v>0.23300000000000001</v>
      </c>
      <c r="AJ75" s="5">
        <v>3.9238989353179901</v>
      </c>
      <c r="AK75" s="5">
        <v>1</v>
      </c>
    </row>
    <row r="76" spans="1:37" x14ac:dyDescent="0.3">
      <c r="A76" s="5" t="s">
        <v>220</v>
      </c>
      <c r="B76" s="3" t="s">
        <v>221</v>
      </c>
      <c r="C76" s="1" t="s">
        <v>518</v>
      </c>
      <c r="D76" s="3" t="s">
        <v>609</v>
      </c>
      <c r="E76" s="3" t="s">
        <v>646</v>
      </c>
      <c r="F76" s="3" t="s">
        <v>21</v>
      </c>
      <c r="G76" s="5" t="s">
        <v>222</v>
      </c>
      <c r="H76" s="5">
        <v>0</v>
      </c>
      <c r="I76" s="5">
        <v>15.8397964605666</v>
      </c>
      <c r="J76" s="5">
        <v>8.4175084175084205</v>
      </c>
      <c r="K76" s="5">
        <v>4</v>
      </c>
      <c r="L76" s="5">
        <v>6</v>
      </c>
      <c r="M76" s="5">
        <v>4</v>
      </c>
      <c r="N76" s="5">
        <v>594</v>
      </c>
      <c r="O76" s="5">
        <v>66.11</v>
      </c>
      <c r="P76" s="5">
        <v>5.69</v>
      </c>
      <c r="Q76" s="5" t="s">
        <v>18</v>
      </c>
      <c r="R76" s="5" t="s">
        <v>18</v>
      </c>
      <c r="S76" s="5" t="s">
        <v>18</v>
      </c>
      <c r="T76" s="5" t="s">
        <v>18</v>
      </c>
      <c r="U76" s="5" t="s">
        <v>18</v>
      </c>
      <c r="V76" s="5" t="s">
        <v>18</v>
      </c>
      <c r="W76" s="5" t="s">
        <v>18</v>
      </c>
      <c r="X76" s="5" t="s">
        <v>18</v>
      </c>
      <c r="Y76" s="5" t="s">
        <v>18</v>
      </c>
      <c r="Z76" s="5" t="s">
        <v>18</v>
      </c>
      <c r="AA76" s="5" t="s">
        <v>18</v>
      </c>
      <c r="AB76" s="5" t="s">
        <v>18</v>
      </c>
      <c r="AC76" s="5">
        <v>6000000</v>
      </c>
      <c r="AD76" s="5">
        <v>5600000</v>
      </c>
      <c r="AE76" s="5">
        <f>AVERAGE(AC76:AD76)</f>
        <v>5800000</v>
      </c>
      <c r="AF76" s="5" t="s">
        <v>18</v>
      </c>
      <c r="AG76" s="5" t="s">
        <v>18</v>
      </c>
      <c r="AH76" s="5" t="s">
        <v>18</v>
      </c>
      <c r="AI76" s="5">
        <v>0.374</v>
      </c>
      <c r="AJ76" s="5">
        <v>16.657154560089101</v>
      </c>
      <c r="AK76" s="5">
        <v>4</v>
      </c>
    </row>
    <row r="77" spans="1:37" x14ac:dyDescent="0.3">
      <c r="A77" s="5" t="s">
        <v>223</v>
      </c>
      <c r="B77" s="1" t="s">
        <v>224</v>
      </c>
      <c r="C77" s="1" t="s">
        <v>519</v>
      </c>
      <c r="D77" s="3" t="s">
        <v>610</v>
      </c>
      <c r="E77" s="3" t="s">
        <v>646</v>
      </c>
      <c r="F77" s="3" t="s">
        <v>21</v>
      </c>
      <c r="G77" s="5" t="s">
        <v>225</v>
      </c>
      <c r="H77" s="5">
        <v>4.8899755501222502E-3</v>
      </c>
      <c r="I77" s="5">
        <v>4.50416316027344</v>
      </c>
      <c r="J77" s="5">
        <v>3.3450704225352101</v>
      </c>
      <c r="K77" s="5">
        <v>2</v>
      </c>
      <c r="L77" s="5">
        <v>2</v>
      </c>
      <c r="M77" s="5">
        <v>2</v>
      </c>
      <c r="N77" s="5">
        <v>568</v>
      </c>
      <c r="O77" s="5">
        <v>62.710999999999999</v>
      </c>
      <c r="P77" s="5">
        <v>6.18</v>
      </c>
      <c r="Q77" s="5" t="s">
        <v>18</v>
      </c>
      <c r="R77" s="5" t="s">
        <v>18</v>
      </c>
      <c r="S77" s="5" t="s">
        <v>18</v>
      </c>
      <c r="T77" s="5" t="s">
        <v>18</v>
      </c>
      <c r="U77" s="5" t="s">
        <v>18</v>
      </c>
      <c r="V77" s="5" t="s">
        <v>18</v>
      </c>
      <c r="W77" s="5" t="s">
        <v>18</v>
      </c>
      <c r="X77" s="5" t="s">
        <v>18</v>
      </c>
      <c r="Y77" s="5" t="s">
        <v>18</v>
      </c>
      <c r="Z77" s="5" t="s">
        <v>18</v>
      </c>
      <c r="AA77" s="5" t="s">
        <v>18</v>
      </c>
      <c r="AB77" s="5" t="s">
        <v>18</v>
      </c>
      <c r="AC77" s="5">
        <v>3900000</v>
      </c>
      <c r="AD77" s="5">
        <v>4000000</v>
      </c>
      <c r="AE77" s="5">
        <f>AVERAGE(AC77:AD77)</f>
        <v>3950000</v>
      </c>
      <c r="AF77" s="5" t="s">
        <v>18</v>
      </c>
      <c r="AG77" s="5" t="s">
        <v>18</v>
      </c>
      <c r="AH77" s="5" t="s">
        <v>18</v>
      </c>
      <c r="AI77" s="5">
        <v>0.16</v>
      </c>
      <c r="AJ77" s="5">
        <v>4.7542738914489702</v>
      </c>
      <c r="AK77" s="5">
        <v>2</v>
      </c>
    </row>
    <row r="78" spans="1:37" x14ac:dyDescent="0.3">
      <c r="A78" s="5" t="s">
        <v>229</v>
      </c>
      <c r="B78" s="3" t="s">
        <v>230</v>
      </c>
      <c r="C78" s="1" t="s">
        <v>520</v>
      </c>
      <c r="D78" s="3" t="s">
        <v>611</v>
      </c>
      <c r="E78" s="3" t="s">
        <v>646</v>
      </c>
      <c r="F78" s="3" t="s">
        <v>21</v>
      </c>
      <c r="G78" s="5" t="s">
        <v>231</v>
      </c>
      <c r="H78" s="5">
        <v>1.2953367875647699E-3</v>
      </c>
      <c r="I78" s="5">
        <v>8.05488667711918</v>
      </c>
      <c r="J78" s="5">
        <v>3.61197110423117</v>
      </c>
      <c r="K78" s="5">
        <v>2</v>
      </c>
      <c r="L78" s="5">
        <v>4</v>
      </c>
      <c r="M78" s="5">
        <v>2</v>
      </c>
      <c r="N78" s="5">
        <v>969</v>
      </c>
      <c r="O78" s="5">
        <v>105.81100000000001</v>
      </c>
      <c r="P78" s="5">
        <v>4.7</v>
      </c>
      <c r="Q78" s="5" t="s">
        <v>18</v>
      </c>
      <c r="R78" s="5" t="s">
        <v>18</v>
      </c>
      <c r="S78" s="5"/>
      <c r="T78" s="5" t="s">
        <v>18</v>
      </c>
      <c r="U78" s="5" t="s">
        <v>18</v>
      </c>
      <c r="V78" s="5" t="s">
        <v>18</v>
      </c>
      <c r="W78" s="5">
        <v>470000</v>
      </c>
      <c r="X78" s="5">
        <v>640000</v>
      </c>
      <c r="Y78" s="5">
        <f>AVERAGE(W78:X78)</f>
        <v>555000</v>
      </c>
      <c r="Z78" s="5" t="s">
        <v>18</v>
      </c>
      <c r="AA78" s="5" t="s">
        <v>18</v>
      </c>
      <c r="AB78" s="5" t="s">
        <v>18</v>
      </c>
      <c r="AC78" s="5" t="s">
        <v>18</v>
      </c>
      <c r="AD78" s="5"/>
      <c r="AE78" s="5" t="s">
        <v>18</v>
      </c>
      <c r="AF78" s="5" t="s">
        <v>18</v>
      </c>
      <c r="AG78" s="5" t="s">
        <v>18</v>
      </c>
      <c r="AH78" s="5" t="s">
        <v>18</v>
      </c>
      <c r="AI78" s="5">
        <v>8.5999999999999993E-2</v>
      </c>
      <c r="AJ78" s="5">
        <v>11.0475742816925</v>
      </c>
      <c r="AK78" s="5">
        <v>2</v>
      </c>
    </row>
    <row r="79" spans="1:37" x14ac:dyDescent="0.3">
      <c r="A79" s="5" t="s">
        <v>14</v>
      </c>
      <c r="B79" s="1" t="s">
        <v>15</v>
      </c>
      <c r="C79" s="1" t="s">
        <v>521</v>
      </c>
      <c r="D79" s="3" t="s">
        <v>612</v>
      </c>
      <c r="E79" s="3" t="s">
        <v>647</v>
      </c>
      <c r="F79" s="3" t="s">
        <v>16</v>
      </c>
      <c r="G79" s="5" t="s">
        <v>17</v>
      </c>
      <c r="H79" s="5">
        <v>4.0404040404040401E-2</v>
      </c>
      <c r="I79" s="5">
        <v>2.2913242072734601</v>
      </c>
      <c r="J79" s="5">
        <v>7.3770491803278704</v>
      </c>
      <c r="K79" s="5">
        <v>1</v>
      </c>
      <c r="L79" s="5">
        <v>3</v>
      </c>
      <c r="M79" s="5">
        <v>1</v>
      </c>
      <c r="N79" s="5">
        <v>122</v>
      </c>
      <c r="O79" s="5">
        <v>14.429</v>
      </c>
      <c r="P79" s="5">
        <v>9.5</v>
      </c>
      <c r="Q79" s="5">
        <f>AVERAGE(R79:S79)</f>
        <v>430000</v>
      </c>
      <c r="R79" s="5">
        <v>480000</v>
      </c>
      <c r="S79" s="5">
        <v>380000</v>
      </c>
      <c r="T79" s="5" t="s">
        <v>18</v>
      </c>
      <c r="U79" s="5" t="s">
        <v>18</v>
      </c>
      <c r="V79" s="5"/>
      <c r="W79" s="5" t="s">
        <v>18</v>
      </c>
      <c r="X79" s="5" t="s">
        <v>18</v>
      </c>
      <c r="Y79" s="5" t="s">
        <v>18</v>
      </c>
      <c r="Z79" s="5" t="s">
        <v>18</v>
      </c>
      <c r="AA79" s="5" t="s">
        <v>18</v>
      </c>
      <c r="AB79" s="5" t="s">
        <v>18</v>
      </c>
      <c r="AC79" s="5" t="s">
        <v>18</v>
      </c>
      <c r="AD79" s="5" t="s">
        <v>18</v>
      </c>
      <c r="AE79" s="5" t="s">
        <v>18</v>
      </c>
      <c r="AF79" s="5" t="s">
        <v>18</v>
      </c>
      <c r="AG79" s="5" t="s">
        <v>18</v>
      </c>
      <c r="AH79" s="5" t="s">
        <v>18</v>
      </c>
      <c r="AI79" s="5">
        <v>0.33400000000000002</v>
      </c>
      <c r="AJ79" s="5">
        <v>1.8533794879913299</v>
      </c>
      <c r="AK79" s="5">
        <v>1</v>
      </c>
    </row>
    <row r="80" spans="1:37" x14ac:dyDescent="0.3">
      <c r="A80" s="5" t="s">
        <v>23</v>
      </c>
      <c r="B80" s="1" t="s">
        <v>24</v>
      </c>
      <c r="C80" s="1" t="s">
        <v>522</v>
      </c>
      <c r="D80" s="3" t="s">
        <v>613</v>
      </c>
      <c r="E80" s="3" t="s">
        <v>647</v>
      </c>
      <c r="F80" s="3" t="s">
        <v>16</v>
      </c>
      <c r="G80" s="5" t="s">
        <v>25</v>
      </c>
      <c r="H80" s="5">
        <v>0</v>
      </c>
      <c r="I80" s="5">
        <v>29.604943537930701</v>
      </c>
      <c r="J80" s="5">
        <v>13.3093525179856</v>
      </c>
      <c r="K80" s="5">
        <v>4</v>
      </c>
      <c r="L80" s="5">
        <v>50</v>
      </c>
      <c r="M80" s="5">
        <v>4</v>
      </c>
      <c r="N80" s="5">
        <v>278</v>
      </c>
      <c r="O80" s="5">
        <v>29.841000000000001</v>
      </c>
      <c r="P80" s="5">
        <v>4.84</v>
      </c>
      <c r="Q80" s="5">
        <v>4400000</v>
      </c>
      <c r="R80" s="5">
        <v>9000000</v>
      </c>
      <c r="S80" s="5">
        <v>16000000</v>
      </c>
      <c r="T80" s="5">
        <v>6500000</v>
      </c>
      <c r="U80" s="5">
        <v>5600000</v>
      </c>
      <c r="V80" s="5">
        <v>8300000</v>
      </c>
      <c r="W80" s="5">
        <v>2200000</v>
      </c>
      <c r="X80" s="5">
        <v>1900000</v>
      </c>
      <c r="Y80" s="5">
        <f>AVERAGE(W80:X80)</f>
        <v>2050000</v>
      </c>
      <c r="Z80" s="5">
        <v>3700000</v>
      </c>
      <c r="AA80" s="5">
        <v>5900000</v>
      </c>
      <c r="AB80" s="5">
        <v>2300000</v>
      </c>
      <c r="AC80" s="5">
        <v>13000000</v>
      </c>
      <c r="AD80" s="5">
        <v>17000000</v>
      </c>
      <c r="AE80" s="5">
        <f>AVERAGE(AC80:AD80)</f>
        <v>15000000</v>
      </c>
      <c r="AF80" s="5">
        <v>14000000</v>
      </c>
      <c r="AG80" s="5">
        <v>9400000</v>
      </c>
      <c r="AH80" s="5">
        <v>15000000</v>
      </c>
      <c r="AI80" s="5">
        <v>2.1619999999999999</v>
      </c>
      <c r="AJ80" s="5">
        <v>136.517268419266</v>
      </c>
      <c r="AK80" s="5">
        <v>4</v>
      </c>
    </row>
    <row r="81" spans="1:37" x14ac:dyDescent="0.3">
      <c r="A81" s="5" t="s">
        <v>26</v>
      </c>
      <c r="B81" s="11" t="s">
        <v>27</v>
      </c>
      <c r="C81" s="11" t="s">
        <v>523</v>
      </c>
      <c r="D81" s="3" t="s">
        <v>614</v>
      </c>
      <c r="E81" s="3" t="s">
        <v>647</v>
      </c>
      <c r="F81" s="3" t="s">
        <v>16</v>
      </c>
      <c r="G81" s="5" t="s">
        <v>28</v>
      </c>
      <c r="H81" s="5">
        <v>0</v>
      </c>
      <c r="I81" s="5">
        <v>580.69668049529901</v>
      </c>
      <c r="J81" s="5">
        <v>74.162679425837297</v>
      </c>
      <c r="K81" s="5">
        <v>49</v>
      </c>
      <c r="L81" s="5">
        <v>4171</v>
      </c>
      <c r="M81" s="5">
        <v>49</v>
      </c>
      <c r="N81" s="5">
        <v>418</v>
      </c>
      <c r="O81" s="5">
        <v>44.554000000000002</v>
      </c>
      <c r="P81" s="5">
        <v>5.05</v>
      </c>
      <c r="Q81" s="5">
        <v>1100000000</v>
      </c>
      <c r="R81" s="5">
        <v>3900000000</v>
      </c>
      <c r="S81" s="5">
        <v>4000000000</v>
      </c>
      <c r="T81" s="5">
        <v>1900000000</v>
      </c>
      <c r="U81" s="5">
        <v>1000000000</v>
      </c>
      <c r="V81" s="5">
        <v>2300000000</v>
      </c>
      <c r="W81" s="5">
        <v>1500000000</v>
      </c>
      <c r="X81" s="5">
        <v>1600000000</v>
      </c>
      <c r="Y81" s="5">
        <v>710000000</v>
      </c>
      <c r="Z81" s="5">
        <v>810000000</v>
      </c>
      <c r="AA81" s="5">
        <v>3200000000</v>
      </c>
      <c r="AB81" s="5">
        <v>990000000</v>
      </c>
      <c r="AC81" s="5">
        <v>3200000000</v>
      </c>
      <c r="AD81" s="5">
        <v>3800000000</v>
      </c>
      <c r="AE81" s="5">
        <v>2300000000</v>
      </c>
      <c r="AF81" s="5">
        <v>2900000000</v>
      </c>
      <c r="AG81" s="5">
        <v>3200000000</v>
      </c>
      <c r="AH81" s="5">
        <v>2500000000</v>
      </c>
      <c r="AI81" s="5">
        <v>6699.1880000000001</v>
      </c>
      <c r="AJ81" s="5">
        <v>12461.1779458523</v>
      </c>
      <c r="AK81" s="5">
        <v>49</v>
      </c>
    </row>
    <row r="82" spans="1:37" x14ac:dyDescent="0.3">
      <c r="A82" s="5" t="s">
        <v>29</v>
      </c>
      <c r="B82" s="3" t="s">
        <v>30</v>
      </c>
      <c r="C82" s="1" t="s">
        <v>524</v>
      </c>
      <c r="D82" s="3" t="s">
        <v>615</v>
      </c>
      <c r="E82" s="3" t="s">
        <v>647</v>
      </c>
      <c r="F82" s="3" t="s">
        <v>16</v>
      </c>
      <c r="G82" s="5" t="s">
        <v>31</v>
      </c>
      <c r="H82" s="5">
        <v>0</v>
      </c>
      <c r="I82" s="5">
        <v>89.7226347636973</v>
      </c>
      <c r="J82" s="5">
        <v>22.3048327137546</v>
      </c>
      <c r="K82" s="5">
        <v>14</v>
      </c>
      <c r="L82" s="5">
        <v>92</v>
      </c>
      <c r="M82" s="5">
        <v>14</v>
      </c>
      <c r="N82" s="5">
        <v>807</v>
      </c>
      <c r="O82" s="5">
        <v>87.176000000000002</v>
      </c>
      <c r="P82" s="5">
        <v>5.24</v>
      </c>
      <c r="Q82" s="5">
        <v>3300000</v>
      </c>
      <c r="R82" s="5">
        <v>12000000</v>
      </c>
      <c r="S82" s="5">
        <v>14000000</v>
      </c>
      <c r="T82" s="5">
        <v>4600000</v>
      </c>
      <c r="U82" s="5">
        <v>3100000</v>
      </c>
      <c r="V82" s="5">
        <v>4700000</v>
      </c>
      <c r="W82" s="5">
        <v>2300000</v>
      </c>
      <c r="X82" s="5">
        <v>1200000</v>
      </c>
      <c r="Y82" s="5">
        <v>830000</v>
      </c>
      <c r="Z82" s="5">
        <v>580000</v>
      </c>
      <c r="AA82" s="5">
        <v>3900000</v>
      </c>
      <c r="AB82" s="5">
        <v>940000</v>
      </c>
      <c r="AC82" s="5">
        <v>14000000</v>
      </c>
      <c r="AD82" s="5">
        <v>16000000</v>
      </c>
      <c r="AE82" s="5">
        <v>11000000</v>
      </c>
      <c r="AF82" s="5">
        <v>10000000</v>
      </c>
      <c r="AG82" s="5">
        <v>9000000</v>
      </c>
      <c r="AH82" s="5">
        <v>6600000</v>
      </c>
      <c r="AI82" s="5">
        <v>1.748</v>
      </c>
      <c r="AJ82" s="5">
        <v>281.303262710571</v>
      </c>
      <c r="AK82" s="5">
        <v>14</v>
      </c>
    </row>
    <row r="83" spans="1:37" x14ac:dyDescent="0.3">
      <c r="A83" s="5" t="s">
        <v>36</v>
      </c>
      <c r="B83" s="1" t="s">
        <v>37</v>
      </c>
      <c r="C83" s="1" t="s">
        <v>525</v>
      </c>
      <c r="D83" s="1" t="s">
        <v>570</v>
      </c>
      <c r="E83" s="3" t="s">
        <v>647</v>
      </c>
      <c r="F83" s="3" t="s">
        <v>16</v>
      </c>
      <c r="G83" s="5" t="s">
        <v>38</v>
      </c>
      <c r="H83" s="5">
        <v>1.2953367875647699E-3</v>
      </c>
      <c r="I83" s="5">
        <v>9.7590348117262309</v>
      </c>
      <c r="J83" s="5">
        <v>9.2071611253196899</v>
      </c>
      <c r="K83" s="5">
        <v>3</v>
      </c>
      <c r="L83" s="5">
        <v>7</v>
      </c>
      <c r="M83" s="5">
        <v>3</v>
      </c>
      <c r="N83" s="5">
        <v>391</v>
      </c>
      <c r="O83" s="5">
        <v>42.723999999999997</v>
      </c>
      <c r="P83" s="5">
        <v>7.18</v>
      </c>
      <c r="Q83" s="5" t="s">
        <v>18</v>
      </c>
      <c r="R83" s="5" t="s">
        <v>18</v>
      </c>
      <c r="S83" s="5" t="s">
        <v>18</v>
      </c>
      <c r="T83" s="5" t="s">
        <v>18</v>
      </c>
      <c r="U83" s="5"/>
      <c r="V83" s="5" t="s">
        <v>18</v>
      </c>
      <c r="W83" s="5" t="s">
        <v>18</v>
      </c>
      <c r="X83" s="5" t="s">
        <v>18</v>
      </c>
      <c r="Y83" s="5" t="s">
        <v>18</v>
      </c>
      <c r="Z83" s="5" t="s">
        <v>18</v>
      </c>
      <c r="AA83" s="5" t="s">
        <v>18</v>
      </c>
      <c r="AB83" s="5"/>
      <c r="AC83" s="5"/>
      <c r="AD83" s="5" t="s">
        <v>18</v>
      </c>
      <c r="AE83" s="5" t="s">
        <v>18</v>
      </c>
      <c r="AF83" s="5">
        <f>AVERAGE(AG83:AH83)</f>
        <v>3600000</v>
      </c>
      <c r="AG83" s="5">
        <v>3800000</v>
      </c>
      <c r="AH83" s="5">
        <v>3400000</v>
      </c>
      <c r="AI83" s="5">
        <v>0.35</v>
      </c>
      <c r="AJ83" s="5">
        <v>19.4408233165741</v>
      </c>
      <c r="AK83" s="5">
        <v>3</v>
      </c>
    </row>
    <row r="84" spans="1:37" x14ac:dyDescent="0.3">
      <c r="A84" s="5" t="s">
        <v>42</v>
      </c>
      <c r="B84" s="1" t="s">
        <v>43</v>
      </c>
      <c r="C84" s="1" t="s">
        <v>526</v>
      </c>
      <c r="D84" s="3" t="s">
        <v>616</v>
      </c>
      <c r="E84" s="3" t="s">
        <v>647</v>
      </c>
      <c r="F84" s="3" t="s">
        <v>16</v>
      </c>
      <c r="G84" s="5" t="s">
        <v>44</v>
      </c>
      <c r="H84" s="5">
        <v>0</v>
      </c>
      <c r="I84" s="5">
        <v>18.797714630826</v>
      </c>
      <c r="J84" s="5">
        <v>26.7942583732057</v>
      </c>
      <c r="K84" s="5">
        <v>5</v>
      </c>
      <c r="L84" s="5">
        <v>29</v>
      </c>
      <c r="M84" s="5">
        <v>5</v>
      </c>
      <c r="N84" s="5">
        <v>209</v>
      </c>
      <c r="O84" s="5">
        <v>23.856000000000002</v>
      </c>
      <c r="P84" s="5">
        <v>5</v>
      </c>
      <c r="Q84" s="5">
        <v>1300000</v>
      </c>
      <c r="R84" s="5">
        <v>1200000</v>
      </c>
      <c r="S84" s="5">
        <v>2500000</v>
      </c>
      <c r="T84" s="5">
        <v>3100000</v>
      </c>
      <c r="U84" s="5">
        <v>1200000</v>
      </c>
      <c r="V84" s="5">
        <v>1300000</v>
      </c>
      <c r="W84" s="5" t="s">
        <v>18</v>
      </c>
      <c r="X84" s="5" t="s">
        <v>18</v>
      </c>
      <c r="Y84" s="5"/>
      <c r="Z84" s="5">
        <v>1000000</v>
      </c>
      <c r="AA84" s="5">
        <v>1700000</v>
      </c>
      <c r="AB84" s="5">
        <v>1600000</v>
      </c>
      <c r="AC84" s="5">
        <v>4400000</v>
      </c>
      <c r="AD84" s="5">
        <v>2700000</v>
      </c>
      <c r="AE84" s="5">
        <v>6000000</v>
      </c>
      <c r="AF84" s="5">
        <v>4500000</v>
      </c>
      <c r="AG84" s="5">
        <v>3600000</v>
      </c>
      <c r="AH84" s="5">
        <v>6400000</v>
      </c>
      <c r="AI84" s="5">
        <v>1.6830000000000001</v>
      </c>
      <c r="AJ84" s="5">
        <v>61.4272298812866</v>
      </c>
      <c r="AK84" s="5">
        <v>5</v>
      </c>
    </row>
    <row r="85" spans="1:37" x14ac:dyDescent="0.3">
      <c r="A85" s="5" t="s">
        <v>57</v>
      </c>
      <c r="B85" s="3" t="s">
        <v>58</v>
      </c>
      <c r="C85" s="1" t="s">
        <v>527</v>
      </c>
      <c r="D85" s="3" t="s">
        <v>617</v>
      </c>
      <c r="E85" s="3" t="s">
        <v>647</v>
      </c>
      <c r="F85" s="3" t="s">
        <v>16</v>
      </c>
      <c r="G85" s="5" t="s">
        <v>59</v>
      </c>
      <c r="H85" s="5">
        <v>0</v>
      </c>
      <c r="I85" s="5">
        <v>39.822140456591598</v>
      </c>
      <c r="J85" s="5">
        <v>22.532588454376199</v>
      </c>
      <c r="K85" s="5">
        <v>9</v>
      </c>
      <c r="L85" s="5">
        <v>12</v>
      </c>
      <c r="M85" s="5">
        <v>9</v>
      </c>
      <c r="N85" s="5">
        <v>537</v>
      </c>
      <c r="O85" s="5">
        <v>60.502000000000002</v>
      </c>
      <c r="P85" s="5">
        <v>5.68</v>
      </c>
      <c r="Q85" s="5" t="s">
        <v>18</v>
      </c>
      <c r="R85" s="5" t="s">
        <v>18</v>
      </c>
      <c r="S85" s="5" t="s">
        <v>18</v>
      </c>
      <c r="T85" s="5" t="s">
        <v>18</v>
      </c>
      <c r="U85" s="5" t="s">
        <v>18</v>
      </c>
      <c r="V85" s="5" t="s">
        <v>18</v>
      </c>
      <c r="W85" s="5" t="s">
        <v>18</v>
      </c>
      <c r="X85" s="5" t="s">
        <v>18</v>
      </c>
      <c r="Y85" s="5" t="s">
        <v>18</v>
      </c>
      <c r="Z85" s="5" t="s">
        <v>18</v>
      </c>
      <c r="AA85" s="5" t="s">
        <v>18</v>
      </c>
      <c r="AB85" s="5" t="s">
        <v>18</v>
      </c>
      <c r="AC85" s="5">
        <v>3500000</v>
      </c>
      <c r="AD85" s="5">
        <v>8700000</v>
      </c>
      <c r="AE85" s="5">
        <f>AVERAGE(AC85:AD85)</f>
        <v>6100000</v>
      </c>
      <c r="AF85" s="5" t="s">
        <v>18</v>
      </c>
      <c r="AG85" s="5" t="s">
        <v>18</v>
      </c>
      <c r="AH85" s="5" t="s">
        <v>18</v>
      </c>
      <c r="AI85" s="5">
        <v>1.0089999999999999</v>
      </c>
      <c r="AJ85" s="5">
        <v>31.843775033950799</v>
      </c>
      <c r="AK85" s="5">
        <v>9</v>
      </c>
    </row>
    <row r="86" spans="1:37" x14ac:dyDescent="0.3">
      <c r="A86" s="5" t="s">
        <v>63</v>
      </c>
      <c r="B86" s="3" t="s">
        <v>64</v>
      </c>
      <c r="C86" s="1" t="s">
        <v>528</v>
      </c>
      <c r="D86" s="3" t="s">
        <v>618</v>
      </c>
      <c r="E86" s="3" t="s">
        <v>647</v>
      </c>
      <c r="F86" s="3" t="s">
        <v>16</v>
      </c>
      <c r="G86" s="5" t="s">
        <v>65</v>
      </c>
      <c r="H86" s="5">
        <v>0</v>
      </c>
      <c r="I86" s="5">
        <v>20.985097293646302</v>
      </c>
      <c r="J86" s="5">
        <v>11.6197183098592</v>
      </c>
      <c r="K86" s="5">
        <v>4</v>
      </c>
      <c r="L86" s="5">
        <v>22</v>
      </c>
      <c r="M86" s="5">
        <v>4</v>
      </c>
      <c r="N86" s="5">
        <v>284</v>
      </c>
      <c r="O86" s="5">
        <v>32.106999999999999</v>
      </c>
      <c r="P86" s="5">
        <v>5.26</v>
      </c>
      <c r="Q86" s="5"/>
      <c r="R86" s="5" t="s">
        <v>18</v>
      </c>
      <c r="S86" s="5" t="s">
        <v>18</v>
      </c>
      <c r="T86" s="5">
        <v>840000</v>
      </c>
      <c r="U86" s="5">
        <f>AVERAGE(T86,V86)</f>
        <v>470000</v>
      </c>
      <c r="V86" s="5">
        <v>100000</v>
      </c>
      <c r="W86" s="5">
        <v>290000</v>
      </c>
      <c r="X86" s="5">
        <v>410000</v>
      </c>
      <c r="Y86" s="5">
        <f>AVERAGE(W86:X86)</f>
        <v>350000</v>
      </c>
      <c r="Z86" s="5">
        <f>AVERAGE(AA86:AB86)</f>
        <v>255000</v>
      </c>
      <c r="AA86" s="5">
        <v>340000</v>
      </c>
      <c r="AB86" s="5">
        <v>170000</v>
      </c>
      <c r="AC86" s="5">
        <v>320000</v>
      </c>
      <c r="AD86" s="5">
        <v>400000</v>
      </c>
      <c r="AE86" s="5">
        <f>AVERAGE(AC86:AD86)</f>
        <v>360000</v>
      </c>
      <c r="AF86" s="5">
        <v>1900000</v>
      </c>
      <c r="AG86" s="5">
        <v>1800000</v>
      </c>
      <c r="AH86" s="5">
        <v>290000</v>
      </c>
      <c r="AI86" s="5">
        <v>1.512</v>
      </c>
      <c r="AJ86" s="5">
        <v>46.132076263427699</v>
      </c>
      <c r="AK86" s="5">
        <v>4</v>
      </c>
    </row>
    <row r="87" spans="1:37" x14ac:dyDescent="0.3">
      <c r="A87" s="5" t="s">
        <v>81</v>
      </c>
      <c r="B87" s="3" t="s">
        <v>82</v>
      </c>
      <c r="C87" s="1" t="s">
        <v>529</v>
      </c>
      <c r="D87" s="3" t="s">
        <v>619</v>
      </c>
      <c r="E87" s="3" t="s">
        <v>647</v>
      </c>
      <c r="F87" s="3" t="s">
        <v>16</v>
      </c>
      <c r="G87" s="5" t="s">
        <v>83</v>
      </c>
      <c r="H87" s="5">
        <v>9.3786635404454893E-3</v>
      </c>
      <c r="I87" s="5">
        <v>3.4387793210660602</v>
      </c>
      <c r="J87" s="5">
        <v>2.6726057906458802</v>
      </c>
      <c r="K87" s="5">
        <v>1</v>
      </c>
      <c r="L87" s="5">
        <v>2</v>
      </c>
      <c r="M87" s="5">
        <v>1</v>
      </c>
      <c r="N87" s="5">
        <v>449</v>
      </c>
      <c r="O87" s="5">
        <v>51.046999999999997</v>
      </c>
      <c r="P87" s="5">
        <v>4.88</v>
      </c>
      <c r="Q87" s="5" t="s">
        <v>18</v>
      </c>
      <c r="R87" s="5" t="s">
        <v>18</v>
      </c>
      <c r="S87" s="5" t="s">
        <v>18</v>
      </c>
      <c r="T87" s="5" t="s">
        <v>18</v>
      </c>
      <c r="U87" s="5" t="s">
        <v>18</v>
      </c>
      <c r="V87" s="5" t="s">
        <v>18</v>
      </c>
      <c r="W87" s="5" t="s">
        <v>18</v>
      </c>
      <c r="X87" s="5" t="s">
        <v>18</v>
      </c>
      <c r="Y87" s="5" t="s">
        <v>18</v>
      </c>
      <c r="Z87" s="5" t="s">
        <v>18</v>
      </c>
      <c r="AA87" s="5" t="s">
        <v>18</v>
      </c>
      <c r="AB87" s="5" t="s">
        <v>18</v>
      </c>
      <c r="AC87" s="5">
        <v>200000</v>
      </c>
      <c r="AD87" s="5">
        <v>330000</v>
      </c>
      <c r="AE87" s="5">
        <f>AVERAGE(AC87:AD87)</f>
        <v>265000</v>
      </c>
      <c r="AF87" s="5" t="s">
        <v>18</v>
      </c>
      <c r="AG87" s="5" t="s">
        <v>18</v>
      </c>
      <c r="AH87" s="5" t="s">
        <v>18</v>
      </c>
      <c r="AI87" s="5">
        <v>8.5999999999999993E-2</v>
      </c>
      <c r="AJ87" s="5">
        <v>4.8314985036850002</v>
      </c>
      <c r="AK87" s="5">
        <v>1</v>
      </c>
    </row>
    <row r="88" spans="1:37" x14ac:dyDescent="0.3">
      <c r="A88" s="5" t="s">
        <v>84</v>
      </c>
      <c r="B88" s="3" t="s">
        <v>85</v>
      </c>
      <c r="C88" s="1" t="s">
        <v>530</v>
      </c>
      <c r="D88" s="3" t="s">
        <v>620</v>
      </c>
      <c r="E88" s="3" t="s">
        <v>647</v>
      </c>
      <c r="F88" s="3" t="s">
        <v>16</v>
      </c>
      <c r="G88" s="5" t="s">
        <v>86</v>
      </c>
      <c r="H88" s="5">
        <v>0</v>
      </c>
      <c r="I88" s="5">
        <v>35.981938808805999</v>
      </c>
      <c r="J88" s="5">
        <v>14.0376266280753</v>
      </c>
      <c r="K88" s="5">
        <v>7</v>
      </c>
      <c r="L88" s="5">
        <v>39</v>
      </c>
      <c r="M88" s="5">
        <v>7</v>
      </c>
      <c r="N88" s="5">
        <v>691</v>
      </c>
      <c r="O88" s="5">
        <v>75.200999999999993</v>
      </c>
      <c r="P88" s="5">
        <v>4.87</v>
      </c>
      <c r="Q88" s="5">
        <v>2200000</v>
      </c>
      <c r="R88" s="5">
        <v>9100000</v>
      </c>
      <c r="S88" s="5">
        <v>2900000</v>
      </c>
      <c r="T88" s="5">
        <v>3200000</v>
      </c>
      <c r="U88" s="5">
        <v>1600000</v>
      </c>
      <c r="V88" s="5">
        <v>3200000</v>
      </c>
      <c r="W88" s="5" t="s">
        <v>18</v>
      </c>
      <c r="X88" s="5"/>
      <c r="Y88" s="5" t="s">
        <v>18</v>
      </c>
      <c r="Z88" s="5">
        <v>990000</v>
      </c>
      <c r="AA88" s="5">
        <v>1700000</v>
      </c>
      <c r="AB88" s="5">
        <v>750000</v>
      </c>
      <c r="AC88" s="5"/>
      <c r="AD88" s="5" t="s">
        <v>18</v>
      </c>
      <c r="AE88" s="5" t="s">
        <v>18</v>
      </c>
      <c r="AF88" s="5">
        <v>2000000</v>
      </c>
      <c r="AG88" s="5">
        <v>4900000</v>
      </c>
      <c r="AH88" s="5">
        <v>3400000</v>
      </c>
      <c r="AI88" s="5">
        <v>0.68200000000000005</v>
      </c>
      <c r="AJ88" s="5">
        <v>121.783024191856</v>
      </c>
      <c r="AK88" s="5">
        <v>7</v>
      </c>
    </row>
    <row r="89" spans="1:37" x14ac:dyDescent="0.3">
      <c r="A89" s="5" t="s">
        <v>93</v>
      </c>
      <c r="B89" s="3" t="s">
        <v>94</v>
      </c>
      <c r="C89" s="1" t="s">
        <v>531</v>
      </c>
      <c r="D89" s="3" t="s">
        <v>570</v>
      </c>
      <c r="E89" s="3" t="s">
        <v>647</v>
      </c>
      <c r="F89" s="3" t="s">
        <v>16</v>
      </c>
      <c r="G89" s="5" t="s">
        <v>95</v>
      </c>
      <c r="H89" s="5">
        <v>0</v>
      </c>
      <c r="I89" s="5">
        <v>464.73384055768202</v>
      </c>
      <c r="J89" s="5">
        <v>57.074340527577903</v>
      </c>
      <c r="K89" s="5">
        <v>64</v>
      </c>
      <c r="L89" s="5">
        <v>896</v>
      </c>
      <c r="M89" s="5">
        <v>64</v>
      </c>
      <c r="N89" s="5">
        <v>834</v>
      </c>
      <c r="O89" s="5">
        <v>94.326999999999998</v>
      </c>
      <c r="P89" s="5">
        <v>5.63</v>
      </c>
      <c r="Q89" s="5">
        <v>29000000</v>
      </c>
      <c r="R89" s="5">
        <v>95000000</v>
      </c>
      <c r="S89" s="5">
        <v>120000000</v>
      </c>
      <c r="T89" s="5">
        <v>46000000</v>
      </c>
      <c r="U89" s="5">
        <v>34000000</v>
      </c>
      <c r="V89" s="5">
        <v>97000000</v>
      </c>
      <c r="W89" s="5">
        <v>45000000</v>
      </c>
      <c r="X89" s="5">
        <v>28000000</v>
      </c>
      <c r="Y89" s="5">
        <v>16000000</v>
      </c>
      <c r="Z89" s="5">
        <v>13000000</v>
      </c>
      <c r="AA89" s="5">
        <v>27000000</v>
      </c>
      <c r="AB89" s="5">
        <v>13000000</v>
      </c>
      <c r="AC89" s="5">
        <v>220000000</v>
      </c>
      <c r="AD89" s="5">
        <v>260000000</v>
      </c>
      <c r="AE89" s="5">
        <v>230000000</v>
      </c>
      <c r="AF89" s="5">
        <v>77000000</v>
      </c>
      <c r="AG89" s="5">
        <v>150000000</v>
      </c>
      <c r="AH89" s="5">
        <v>130000000</v>
      </c>
      <c r="AI89" s="5">
        <v>38.49</v>
      </c>
      <c r="AJ89" s="5">
        <v>2659.5783035755198</v>
      </c>
      <c r="AK89" s="5">
        <v>64</v>
      </c>
    </row>
    <row r="90" spans="1:37" x14ac:dyDescent="0.3">
      <c r="A90" s="5" t="s">
        <v>105</v>
      </c>
      <c r="B90" s="3" t="s">
        <v>106</v>
      </c>
      <c r="C90" s="1" t="s">
        <v>532</v>
      </c>
      <c r="D90" s="3" t="s">
        <v>621</v>
      </c>
      <c r="E90" s="3" t="s">
        <v>647</v>
      </c>
      <c r="F90" s="3" t="s">
        <v>16</v>
      </c>
      <c r="G90" s="5" t="s">
        <v>107</v>
      </c>
      <c r="H90" s="5">
        <v>0</v>
      </c>
      <c r="I90" s="5">
        <v>12.715332259271699</v>
      </c>
      <c r="J90" s="5">
        <v>14.880952380952399</v>
      </c>
      <c r="K90" s="5">
        <v>2</v>
      </c>
      <c r="L90" s="5">
        <v>5</v>
      </c>
      <c r="M90" s="5">
        <v>2</v>
      </c>
      <c r="N90" s="5">
        <v>168</v>
      </c>
      <c r="O90" s="5">
        <v>18.899000000000001</v>
      </c>
      <c r="P90" s="5">
        <v>4.92</v>
      </c>
      <c r="Q90" s="5" t="s">
        <v>18</v>
      </c>
      <c r="R90" s="5" t="s">
        <v>18</v>
      </c>
      <c r="S90" s="5" t="s">
        <v>18</v>
      </c>
      <c r="T90" s="5" t="s">
        <v>18</v>
      </c>
      <c r="U90" s="5" t="s">
        <v>18</v>
      </c>
      <c r="V90" s="5" t="s">
        <v>18</v>
      </c>
      <c r="W90" s="5" t="s">
        <v>18</v>
      </c>
      <c r="X90" s="5" t="s">
        <v>18</v>
      </c>
      <c r="Y90" s="5" t="s">
        <v>18</v>
      </c>
      <c r="Z90" s="5" t="s">
        <v>18</v>
      </c>
      <c r="AA90" s="5" t="s">
        <v>18</v>
      </c>
      <c r="AB90" s="5"/>
      <c r="AC90" s="5">
        <v>7500000</v>
      </c>
      <c r="AD90" s="5">
        <v>12000000</v>
      </c>
      <c r="AE90" s="5">
        <f>AVERAGE(AC90:AD90)</f>
        <v>9750000</v>
      </c>
      <c r="AF90" s="5" t="s">
        <v>18</v>
      </c>
      <c r="AG90" s="5" t="s">
        <v>18</v>
      </c>
      <c r="AH90" s="5" t="s">
        <v>18</v>
      </c>
      <c r="AI90" s="5">
        <v>0.77800000000000002</v>
      </c>
      <c r="AJ90" s="5">
        <v>12.2638082504272</v>
      </c>
      <c r="AK90" s="5">
        <v>2</v>
      </c>
    </row>
    <row r="91" spans="1:37" x14ac:dyDescent="0.3">
      <c r="A91" s="5" t="s">
        <v>108</v>
      </c>
      <c r="B91" s="3" t="s">
        <v>109</v>
      </c>
      <c r="C91" s="1" t="s">
        <v>533</v>
      </c>
      <c r="D91" s="3" t="s">
        <v>622</v>
      </c>
      <c r="E91" s="3" t="s">
        <v>647</v>
      </c>
      <c r="F91" s="3" t="s">
        <v>16</v>
      </c>
      <c r="G91" s="5" t="s">
        <v>110</v>
      </c>
      <c r="H91" s="5">
        <v>0</v>
      </c>
      <c r="I91" s="5">
        <v>34.305097621846798</v>
      </c>
      <c r="J91" s="5">
        <v>34.767025089605703</v>
      </c>
      <c r="K91" s="5">
        <v>5</v>
      </c>
      <c r="L91" s="5">
        <v>46</v>
      </c>
      <c r="M91" s="5">
        <v>5</v>
      </c>
      <c r="N91" s="5">
        <v>279</v>
      </c>
      <c r="O91" s="5">
        <v>30.172000000000001</v>
      </c>
      <c r="P91" s="5">
        <v>6.3</v>
      </c>
      <c r="Q91" s="5">
        <v>2700000</v>
      </c>
      <c r="R91" s="5">
        <v>12000000</v>
      </c>
      <c r="S91" s="5">
        <v>14000000</v>
      </c>
      <c r="T91" s="5">
        <f>AVERAGE(U91:V91)</f>
        <v>4050000</v>
      </c>
      <c r="U91" s="5">
        <v>3600000</v>
      </c>
      <c r="V91" s="5">
        <v>4500000</v>
      </c>
      <c r="W91" s="5">
        <v>2300000</v>
      </c>
      <c r="X91" s="5">
        <v>2800000</v>
      </c>
      <c r="Y91" s="5">
        <v>1400000</v>
      </c>
      <c r="Z91" s="5">
        <v>2800000</v>
      </c>
      <c r="AA91" s="5">
        <v>6600000</v>
      </c>
      <c r="AB91" s="5">
        <v>2200000</v>
      </c>
      <c r="AC91" s="5">
        <v>8700000</v>
      </c>
      <c r="AD91" s="5">
        <v>14000000</v>
      </c>
      <c r="AE91" s="5">
        <f>AVERAGE(AC91:AD91)</f>
        <v>11350000</v>
      </c>
      <c r="AF91" s="5">
        <v>6500000</v>
      </c>
      <c r="AG91" s="5">
        <v>11000000</v>
      </c>
      <c r="AH91" s="5">
        <v>15000000</v>
      </c>
      <c r="AI91" s="5">
        <v>3.3290000000000002</v>
      </c>
      <c r="AJ91" s="5">
        <v>115.403175115585</v>
      </c>
      <c r="AK91" s="5">
        <v>5</v>
      </c>
    </row>
    <row r="92" spans="1:37" x14ac:dyDescent="0.3">
      <c r="A92" s="5" t="s">
        <v>111</v>
      </c>
      <c r="B92" s="3" t="s">
        <v>112</v>
      </c>
      <c r="C92" s="1" t="s">
        <v>534</v>
      </c>
      <c r="D92" s="3" t="s">
        <v>623</v>
      </c>
      <c r="E92" s="3" t="s">
        <v>647</v>
      </c>
      <c r="F92" s="3" t="s">
        <v>16</v>
      </c>
      <c r="G92" s="5" t="s">
        <v>113</v>
      </c>
      <c r="H92" s="5">
        <v>0</v>
      </c>
      <c r="I92" s="5">
        <v>84.817068621843902</v>
      </c>
      <c r="J92" s="5">
        <v>36.947791164658597</v>
      </c>
      <c r="K92" s="5">
        <v>10</v>
      </c>
      <c r="L92" s="5">
        <v>134</v>
      </c>
      <c r="M92" s="5">
        <v>10</v>
      </c>
      <c r="N92" s="5">
        <v>249</v>
      </c>
      <c r="O92" s="5">
        <v>27.942</v>
      </c>
      <c r="P92" s="5">
        <v>5.72</v>
      </c>
      <c r="Q92" s="5">
        <v>6400000</v>
      </c>
      <c r="R92" s="5">
        <v>53000000</v>
      </c>
      <c r="S92" s="5">
        <v>54000000</v>
      </c>
      <c r="T92" s="5">
        <v>19000000</v>
      </c>
      <c r="U92" s="5">
        <v>12000000</v>
      </c>
      <c r="V92" s="5">
        <v>15000000</v>
      </c>
      <c r="W92" s="5">
        <v>6700000</v>
      </c>
      <c r="X92" s="5">
        <v>4100000</v>
      </c>
      <c r="Y92" s="5">
        <v>4000000</v>
      </c>
      <c r="Z92" s="5">
        <v>9800000</v>
      </c>
      <c r="AA92" s="5">
        <v>17000000</v>
      </c>
      <c r="AB92" s="5">
        <v>4600000</v>
      </c>
      <c r="AC92" s="5">
        <v>24000000</v>
      </c>
      <c r="AD92" s="5">
        <v>35000000</v>
      </c>
      <c r="AE92" s="5">
        <v>31000000</v>
      </c>
      <c r="AF92" s="5">
        <v>19000000</v>
      </c>
      <c r="AG92" s="5">
        <v>21000000</v>
      </c>
      <c r="AH92" s="5">
        <v>11000000</v>
      </c>
      <c r="AI92" s="5">
        <v>12.895</v>
      </c>
      <c r="AJ92" s="5">
        <v>419.79144799709297</v>
      </c>
      <c r="AK92" s="5">
        <v>10</v>
      </c>
    </row>
    <row r="93" spans="1:37" x14ac:dyDescent="0.3">
      <c r="A93" s="5" t="s">
        <v>120</v>
      </c>
      <c r="B93" s="3" t="s">
        <v>121</v>
      </c>
      <c r="C93" s="1" t="s">
        <v>535</v>
      </c>
      <c r="D93" s="3" t="s">
        <v>570</v>
      </c>
      <c r="E93" s="3" t="s">
        <v>647</v>
      </c>
      <c r="F93" s="3" t="s">
        <v>16</v>
      </c>
      <c r="G93" s="5" t="s">
        <v>122</v>
      </c>
      <c r="H93" s="5">
        <v>1.2953367875647699E-3</v>
      </c>
      <c r="I93" s="5">
        <v>7.2602978849662199</v>
      </c>
      <c r="J93" s="5">
        <v>13.779527559055101</v>
      </c>
      <c r="K93" s="5">
        <v>3</v>
      </c>
      <c r="L93" s="5">
        <v>5</v>
      </c>
      <c r="M93" s="5">
        <v>3</v>
      </c>
      <c r="N93" s="5">
        <v>254</v>
      </c>
      <c r="O93" s="5">
        <v>28.792000000000002</v>
      </c>
      <c r="P93" s="5">
        <v>4.72</v>
      </c>
      <c r="Q93" s="5" t="s">
        <v>18</v>
      </c>
      <c r="R93" s="5" t="s">
        <v>18</v>
      </c>
      <c r="S93" s="5" t="s">
        <v>18</v>
      </c>
      <c r="T93" s="5" t="s">
        <v>18</v>
      </c>
      <c r="U93" s="5" t="s">
        <v>18</v>
      </c>
      <c r="V93" s="5" t="s">
        <v>18</v>
      </c>
      <c r="W93" s="5">
        <v>4000000</v>
      </c>
      <c r="X93" s="5">
        <v>1100000</v>
      </c>
      <c r="Y93" s="5">
        <v>570000</v>
      </c>
      <c r="Z93" s="5" t="s">
        <v>18</v>
      </c>
      <c r="AA93" s="5" t="s">
        <v>18</v>
      </c>
      <c r="AB93" s="5" t="s">
        <v>18</v>
      </c>
      <c r="AC93" s="5" t="s">
        <v>18</v>
      </c>
      <c r="AD93" s="5" t="s">
        <v>18</v>
      </c>
      <c r="AE93" s="5" t="s">
        <v>18</v>
      </c>
      <c r="AF93" s="5" t="s">
        <v>18</v>
      </c>
      <c r="AG93" s="5" t="s">
        <v>18</v>
      </c>
      <c r="AH93" s="5" t="s">
        <v>18</v>
      </c>
      <c r="AI93" s="5">
        <v>0.438</v>
      </c>
      <c r="AJ93" s="5">
        <v>9.2990891933441198</v>
      </c>
      <c r="AK93" s="5">
        <v>3</v>
      </c>
    </row>
    <row r="94" spans="1:37" x14ac:dyDescent="0.3">
      <c r="A94" s="5" t="s">
        <v>123</v>
      </c>
      <c r="B94" s="3" t="s">
        <v>124</v>
      </c>
      <c r="C94" s="1" t="s">
        <v>536</v>
      </c>
      <c r="D94" s="3" t="s">
        <v>570</v>
      </c>
      <c r="E94" s="3" t="s">
        <v>647</v>
      </c>
      <c r="F94" s="3" t="s">
        <v>16</v>
      </c>
      <c r="G94" s="5" t="s">
        <v>125</v>
      </c>
      <c r="H94" s="5">
        <v>0</v>
      </c>
      <c r="I94" s="5">
        <v>20.604190958855501</v>
      </c>
      <c r="J94" s="5">
        <v>37.688442211055303</v>
      </c>
      <c r="K94" s="5">
        <v>4</v>
      </c>
      <c r="L94" s="5">
        <v>30</v>
      </c>
      <c r="M94" s="5">
        <v>4</v>
      </c>
      <c r="N94" s="5">
        <v>199</v>
      </c>
      <c r="O94" s="5">
        <v>22.637</v>
      </c>
      <c r="P94" s="5">
        <v>5.55</v>
      </c>
      <c r="Q94" s="5">
        <v>1900000</v>
      </c>
      <c r="R94" s="5">
        <v>4700000</v>
      </c>
      <c r="S94" s="5">
        <v>5000000</v>
      </c>
      <c r="T94" s="5">
        <v>3700000</v>
      </c>
      <c r="U94" s="5">
        <v>2400000</v>
      </c>
      <c r="V94" s="5">
        <v>1700000</v>
      </c>
      <c r="W94" s="5" t="s">
        <v>18</v>
      </c>
      <c r="X94" s="5"/>
      <c r="Y94" s="5" t="s">
        <v>18</v>
      </c>
      <c r="Z94" s="5">
        <v>1600000</v>
      </c>
      <c r="AA94" s="5">
        <v>3800000</v>
      </c>
      <c r="AB94" s="5">
        <v>1600000</v>
      </c>
      <c r="AC94" s="5" t="s">
        <v>18</v>
      </c>
      <c r="AD94" s="5" t="s">
        <v>18</v>
      </c>
      <c r="AE94" s="5" t="s">
        <v>18</v>
      </c>
      <c r="AF94" s="5">
        <v>3000000</v>
      </c>
      <c r="AG94" s="5">
        <v>3300000</v>
      </c>
      <c r="AH94" s="5">
        <v>3000000</v>
      </c>
      <c r="AI94" s="5">
        <v>2.5939999999999999</v>
      </c>
      <c r="AJ94" s="5">
        <v>80.702349424362197</v>
      </c>
      <c r="AK94" s="5">
        <v>4</v>
      </c>
    </row>
    <row r="95" spans="1:37" x14ac:dyDescent="0.3">
      <c r="A95" s="5" t="s">
        <v>126</v>
      </c>
      <c r="B95" s="3" t="s">
        <v>127</v>
      </c>
      <c r="C95" s="1" t="s">
        <v>537</v>
      </c>
      <c r="D95" s="3" t="s">
        <v>570</v>
      </c>
      <c r="E95" s="3" t="s">
        <v>647</v>
      </c>
      <c r="F95" s="3" t="s">
        <v>16</v>
      </c>
      <c r="G95" s="5" t="s">
        <v>128</v>
      </c>
      <c r="H95" s="5">
        <v>0</v>
      </c>
      <c r="I95" s="5">
        <v>28.879242659284099</v>
      </c>
      <c r="J95" s="5">
        <v>30.1149425287356</v>
      </c>
      <c r="K95" s="5">
        <v>7</v>
      </c>
      <c r="L95" s="5">
        <v>22</v>
      </c>
      <c r="M95" s="5">
        <v>7</v>
      </c>
      <c r="N95" s="5">
        <v>435</v>
      </c>
      <c r="O95" s="5">
        <v>48.171999999999997</v>
      </c>
      <c r="P95" s="5">
        <v>6.68</v>
      </c>
      <c r="Q95" s="5">
        <v>750000</v>
      </c>
      <c r="R95" s="5">
        <v>4000000</v>
      </c>
      <c r="S95" s="5">
        <v>7000000</v>
      </c>
      <c r="T95" s="5" t="s">
        <v>18</v>
      </c>
      <c r="U95" s="5"/>
      <c r="V95" s="5" t="s">
        <v>18</v>
      </c>
      <c r="W95" s="5" t="s">
        <v>18</v>
      </c>
      <c r="X95" s="5" t="s">
        <v>18</v>
      </c>
      <c r="Y95" s="5" t="s">
        <v>18</v>
      </c>
      <c r="Z95" s="5">
        <f>AVERAGE(AA95:AB95)</f>
        <v>875000</v>
      </c>
      <c r="AA95" s="5">
        <v>1100000</v>
      </c>
      <c r="AB95" s="5">
        <v>650000</v>
      </c>
      <c r="AC95" s="5">
        <v>580000</v>
      </c>
      <c r="AD95" s="5">
        <v>1800000</v>
      </c>
      <c r="AE95" s="5">
        <f>AVERAGE(AC95:AD95)</f>
        <v>1190000</v>
      </c>
      <c r="AF95" s="5" t="s">
        <v>18</v>
      </c>
      <c r="AG95" s="5" t="s">
        <v>18</v>
      </c>
      <c r="AH95" s="5" t="s">
        <v>18</v>
      </c>
      <c r="AI95" s="5">
        <v>0.81699999999999995</v>
      </c>
      <c r="AJ95" s="5">
        <v>55.592839241027797</v>
      </c>
      <c r="AK95" s="5">
        <v>7</v>
      </c>
    </row>
    <row r="96" spans="1:37" x14ac:dyDescent="0.3">
      <c r="A96" s="5" t="s">
        <v>129</v>
      </c>
      <c r="B96" s="3" t="s">
        <v>130</v>
      </c>
      <c r="C96" s="1" t="s">
        <v>538</v>
      </c>
      <c r="D96" s="3" t="s">
        <v>624</v>
      </c>
      <c r="E96" s="3" t="s">
        <v>647</v>
      </c>
      <c r="F96" s="3" t="s">
        <v>16</v>
      </c>
      <c r="G96" s="5" t="s">
        <v>131</v>
      </c>
      <c r="H96" s="5">
        <v>0</v>
      </c>
      <c r="I96" s="5">
        <v>17.434567807988198</v>
      </c>
      <c r="J96" s="5">
        <v>12.9213483146067</v>
      </c>
      <c r="K96" s="5">
        <v>3</v>
      </c>
      <c r="L96" s="5">
        <v>25</v>
      </c>
      <c r="M96" s="5">
        <v>3</v>
      </c>
      <c r="N96" s="5">
        <v>356</v>
      </c>
      <c r="O96" s="5">
        <v>40.682000000000002</v>
      </c>
      <c r="P96" s="5">
        <v>4.46</v>
      </c>
      <c r="Q96" s="5">
        <v>1800000</v>
      </c>
      <c r="R96" s="5">
        <v>5500000</v>
      </c>
      <c r="S96" s="5">
        <v>4100000</v>
      </c>
      <c r="T96" s="5">
        <v>2600000</v>
      </c>
      <c r="U96" s="5">
        <v>1300000</v>
      </c>
      <c r="V96" s="5">
        <f>AVERAGE(T96:U96)</f>
        <v>1950000</v>
      </c>
      <c r="W96" s="5">
        <v>2900000</v>
      </c>
      <c r="X96" s="5">
        <v>5100000</v>
      </c>
      <c r="Y96" s="5">
        <f>AVERAGE(W96:X96)</f>
        <v>4000000</v>
      </c>
      <c r="Z96" s="5">
        <v>1800000</v>
      </c>
      <c r="AA96" s="5">
        <v>5200000</v>
      </c>
      <c r="AB96" s="5">
        <v>1500000</v>
      </c>
      <c r="AC96" s="5">
        <v>12000000</v>
      </c>
      <c r="AD96" s="5">
        <v>14000000</v>
      </c>
      <c r="AE96" s="5">
        <v>8700000</v>
      </c>
      <c r="AF96" s="5">
        <v>9400000</v>
      </c>
      <c r="AG96" s="5">
        <v>11000000</v>
      </c>
      <c r="AH96" s="5">
        <v>7000000</v>
      </c>
      <c r="AI96" s="5">
        <v>0.624</v>
      </c>
      <c r="AJ96" s="5">
        <v>79.048454046249404</v>
      </c>
      <c r="AK96" s="5">
        <v>3</v>
      </c>
    </row>
    <row r="97" spans="1:37" x14ac:dyDescent="0.3">
      <c r="A97" s="5" t="s">
        <v>132</v>
      </c>
      <c r="B97" s="3" t="s">
        <v>133</v>
      </c>
      <c r="C97" s="1" t="s">
        <v>539</v>
      </c>
      <c r="D97" s="3" t="s">
        <v>570</v>
      </c>
      <c r="E97" s="3" t="s">
        <v>647</v>
      </c>
      <c r="F97" s="3" t="s">
        <v>16</v>
      </c>
      <c r="G97" s="5" t="s">
        <v>134</v>
      </c>
      <c r="H97" s="5">
        <v>0</v>
      </c>
      <c r="I97" s="5">
        <v>49.634054750527397</v>
      </c>
      <c r="J97" s="5">
        <v>34.201954397394097</v>
      </c>
      <c r="K97" s="5">
        <v>6</v>
      </c>
      <c r="L97" s="5">
        <v>44</v>
      </c>
      <c r="M97" s="5">
        <v>6</v>
      </c>
      <c r="N97" s="5">
        <v>307</v>
      </c>
      <c r="O97" s="5">
        <v>34.100999999999999</v>
      </c>
      <c r="P97" s="5">
        <v>5.35</v>
      </c>
      <c r="Q97" s="5">
        <v>1800000</v>
      </c>
      <c r="R97" s="5">
        <v>1800000</v>
      </c>
      <c r="S97" s="5">
        <f>AVERAGE(Q97:R97)</f>
        <v>1800000</v>
      </c>
      <c r="T97" s="5">
        <v>2200000</v>
      </c>
      <c r="U97" s="5">
        <v>1800000</v>
      </c>
      <c r="V97" s="5">
        <v>1900000</v>
      </c>
      <c r="W97" s="5">
        <v>5600000</v>
      </c>
      <c r="X97" s="5">
        <v>3000000</v>
      </c>
      <c r="Y97" s="5">
        <v>2800000</v>
      </c>
      <c r="Z97" s="5">
        <v>1400000</v>
      </c>
      <c r="AA97" s="5">
        <v>890000</v>
      </c>
      <c r="AB97" s="5">
        <v>860000</v>
      </c>
      <c r="AC97" s="5">
        <v>6700000</v>
      </c>
      <c r="AD97" s="5">
        <v>7100000</v>
      </c>
      <c r="AE97" s="5">
        <f>AVERAGE(AC97:AD97)</f>
        <v>6900000</v>
      </c>
      <c r="AF97" s="5">
        <v>3400000</v>
      </c>
      <c r="AG97" s="5">
        <v>4600000</v>
      </c>
      <c r="AH97" s="5">
        <v>5400000</v>
      </c>
      <c r="AI97" s="5">
        <v>3.125</v>
      </c>
      <c r="AJ97" s="5">
        <v>140.42558372020699</v>
      </c>
      <c r="AK97" s="5">
        <v>6</v>
      </c>
    </row>
    <row r="98" spans="1:37" x14ac:dyDescent="0.3">
      <c r="A98" s="5" t="s">
        <v>135</v>
      </c>
      <c r="B98" s="3" t="s">
        <v>136</v>
      </c>
      <c r="C98" s="1" t="s">
        <v>540</v>
      </c>
      <c r="D98" s="3" t="s">
        <v>570</v>
      </c>
      <c r="E98" s="3" t="s">
        <v>647</v>
      </c>
      <c r="F98" s="3" t="s">
        <v>16</v>
      </c>
      <c r="G98" s="5" t="s">
        <v>137</v>
      </c>
      <c r="H98" s="5">
        <v>1.2953367875647699E-3</v>
      </c>
      <c r="I98" s="5">
        <v>8.3491448533995403</v>
      </c>
      <c r="J98" s="5">
        <v>13.170731707317101</v>
      </c>
      <c r="K98" s="5">
        <v>2</v>
      </c>
      <c r="L98" s="5">
        <v>3</v>
      </c>
      <c r="M98" s="5">
        <v>2</v>
      </c>
      <c r="N98" s="5">
        <v>205</v>
      </c>
      <c r="O98" s="5">
        <v>23.484999999999999</v>
      </c>
      <c r="P98" s="5">
        <v>4.7</v>
      </c>
      <c r="Q98" s="5" t="s">
        <v>18</v>
      </c>
      <c r="R98" s="5" t="s">
        <v>18</v>
      </c>
      <c r="S98" s="5" t="s">
        <v>18</v>
      </c>
      <c r="T98" s="5" t="s">
        <v>18</v>
      </c>
      <c r="U98" s="5" t="s">
        <v>18</v>
      </c>
      <c r="V98" s="5" t="s">
        <v>18</v>
      </c>
      <c r="W98" s="5" t="s">
        <v>18</v>
      </c>
      <c r="X98" s="5" t="s">
        <v>18</v>
      </c>
      <c r="Y98" s="5" t="s">
        <v>18</v>
      </c>
      <c r="Z98" s="5" t="s">
        <v>18</v>
      </c>
      <c r="AA98" s="5" t="s">
        <v>18</v>
      </c>
      <c r="AB98" s="5"/>
      <c r="AC98" s="5" t="s">
        <v>18</v>
      </c>
      <c r="AD98" s="5" t="s">
        <v>18</v>
      </c>
      <c r="AE98" s="5" t="s">
        <v>18</v>
      </c>
      <c r="AF98" s="5">
        <v>1500000</v>
      </c>
      <c r="AG98" s="5">
        <v>1600000</v>
      </c>
      <c r="AH98" s="5">
        <f>AVERAGE(AF98:AG98)</f>
        <v>1550000</v>
      </c>
      <c r="AI98" s="5">
        <v>0.58499999999999996</v>
      </c>
      <c r="AJ98" s="5">
        <v>8.5118384361267108</v>
      </c>
      <c r="AK98" s="5">
        <v>2</v>
      </c>
    </row>
    <row r="99" spans="1:37" x14ac:dyDescent="0.3">
      <c r="A99" s="5" t="s">
        <v>144</v>
      </c>
      <c r="B99" s="3" t="s">
        <v>145</v>
      </c>
      <c r="C99" s="1" t="s">
        <v>541</v>
      </c>
      <c r="D99" s="3" t="s">
        <v>625</v>
      </c>
      <c r="E99" s="3" t="s">
        <v>647</v>
      </c>
      <c r="F99" s="3" t="s">
        <v>16</v>
      </c>
      <c r="G99" s="5" t="s">
        <v>146</v>
      </c>
      <c r="H99" s="5">
        <v>0</v>
      </c>
      <c r="I99" s="5">
        <v>17.564711119856799</v>
      </c>
      <c r="J99" s="5">
        <v>12.589073634204301</v>
      </c>
      <c r="K99" s="5">
        <v>3</v>
      </c>
      <c r="L99" s="5">
        <v>24</v>
      </c>
      <c r="M99" s="5">
        <v>3</v>
      </c>
      <c r="N99" s="5">
        <v>421</v>
      </c>
      <c r="O99" s="5">
        <v>48.874000000000002</v>
      </c>
      <c r="P99" s="5">
        <v>8.85</v>
      </c>
      <c r="Q99" s="5">
        <v>1000000</v>
      </c>
      <c r="R99" s="5">
        <v>4500000</v>
      </c>
      <c r="S99" s="5">
        <f>AVERAGE(Q99:R99)</f>
        <v>2750000</v>
      </c>
      <c r="T99" s="5">
        <v>810000</v>
      </c>
      <c r="U99" s="5">
        <v>1400000</v>
      </c>
      <c r="V99" s="5">
        <v>3500000</v>
      </c>
      <c r="W99" s="5" t="s">
        <v>18</v>
      </c>
      <c r="X99" s="5" t="s">
        <v>18</v>
      </c>
      <c r="Y99" s="5" t="s">
        <v>18</v>
      </c>
      <c r="Z99" s="5">
        <v>1400000</v>
      </c>
      <c r="AA99" s="5">
        <v>4400000</v>
      </c>
      <c r="AB99" s="5">
        <v>1400000</v>
      </c>
      <c r="AC99" s="5"/>
      <c r="AD99" s="5" t="s">
        <v>18</v>
      </c>
      <c r="AE99" s="5" t="s">
        <v>18</v>
      </c>
      <c r="AF99" s="5">
        <v>2700000</v>
      </c>
      <c r="AG99" s="5">
        <v>4200000</v>
      </c>
      <c r="AH99" s="5">
        <v>2500000</v>
      </c>
      <c r="AI99" s="5">
        <v>0.52</v>
      </c>
      <c r="AJ99" s="5">
        <v>53.167131185531602</v>
      </c>
      <c r="AK99" s="5">
        <v>3</v>
      </c>
    </row>
    <row r="100" spans="1:37" x14ac:dyDescent="0.3">
      <c r="A100" s="5" t="s">
        <v>153</v>
      </c>
      <c r="B100" s="3" t="s">
        <v>154</v>
      </c>
      <c r="C100" s="1" t="s">
        <v>542</v>
      </c>
      <c r="D100" s="3" t="s">
        <v>616</v>
      </c>
      <c r="E100" s="3" t="s">
        <v>647</v>
      </c>
      <c r="F100" s="3" t="s">
        <v>16</v>
      </c>
      <c r="G100" s="5" t="s">
        <v>155</v>
      </c>
      <c r="H100" s="5">
        <v>0</v>
      </c>
      <c r="I100" s="5">
        <v>14.3281292236504</v>
      </c>
      <c r="J100" s="5">
        <v>22.2222222222222</v>
      </c>
      <c r="K100" s="5">
        <v>3</v>
      </c>
      <c r="L100" s="5">
        <v>16</v>
      </c>
      <c r="M100" s="5">
        <v>3</v>
      </c>
      <c r="N100" s="5">
        <v>180</v>
      </c>
      <c r="O100" s="5">
        <v>20.783000000000001</v>
      </c>
      <c r="P100" s="5">
        <v>5.36</v>
      </c>
      <c r="Q100" s="5"/>
      <c r="R100" s="5" t="s">
        <v>18</v>
      </c>
      <c r="S100" s="5" t="s">
        <v>18</v>
      </c>
      <c r="T100" s="5">
        <v>1500000</v>
      </c>
      <c r="U100" s="5">
        <v>2000000</v>
      </c>
      <c r="V100" s="5">
        <f>AVERAGE(T100:U100)</f>
        <v>1750000</v>
      </c>
      <c r="W100" s="5" t="s">
        <v>18</v>
      </c>
      <c r="X100" s="5" t="s">
        <v>18</v>
      </c>
      <c r="Y100" s="5" t="s">
        <v>18</v>
      </c>
      <c r="Z100" s="5">
        <v>1000000</v>
      </c>
      <c r="AA100" s="5">
        <v>1600000</v>
      </c>
      <c r="AB100" s="5">
        <v>960000</v>
      </c>
      <c r="AC100" s="5">
        <v>3900000</v>
      </c>
      <c r="AD100" s="5">
        <v>6600000</v>
      </c>
      <c r="AE100" s="5">
        <f>AVERAGE(AC100:AD100)</f>
        <v>5250000</v>
      </c>
      <c r="AF100" s="5">
        <v>5900000</v>
      </c>
      <c r="AG100" s="5">
        <v>6700000</v>
      </c>
      <c r="AH100" s="5">
        <v>6500000</v>
      </c>
      <c r="AI100" s="5">
        <v>0.874</v>
      </c>
      <c r="AJ100" s="5">
        <v>38.720142960548401</v>
      </c>
      <c r="AK100" s="5">
        <v>3</v>
      </c>
    </row>
    <row r="101" spans="1:37" x14ac:dyDescent="0.3">
      <c r="A101" s="5" t="s">
        <v>163</v>
      </c>
      <c r="B101" s="3" t="s">
        <v>164</v>
      </c>
      <c r="C101" s="1" t="s">
        <v>543</v>
      </c>
      <c r="D101" s="3" t="s">
        <v>626</v>
      </c>
      <c r="E101" s="3" t="s">
        <v>647</v>
      </c>
      <c r="F101" s="3" t="s">
        <v>16</v>
      </c>
      <c r="G101" s="5" t="s">
        <v>165</v>
      </c>
      <c r="H101" s="5">
        <v>1.2953367875647699E-3</v>
      </c>
      <c r="I101" s="5">
        <v>7.5286262591650903</v>
      </c>
      <c r="J101" s="5">
        <v>5.9304703476482601</v>
      </c>
      <c r="K101" s="5">
        <v>3</v>
      </c>
      <c r="L101" s="5">
        <v>4</v>
      </c>
      <c r="M101" s="5">
        <v>3</v>
      </c>
      <c r="N101" s="5">
        <v>489</v>
      </c>
      <c r="O101" s="5">
        <v>53.534999999999997</v>
      </c>
      <c r="P101" s="5">
        <v>4.9800000000000004</v>
      </c>
      <c r="Q101" s="5"/>
      <c r="R101" s="5" t="s">
        <v>18</v>
      </c>
      <c r="S101" s="5" t="s">
        <v>18</v>
      </c>
      <c r="T101" s="5" t="s">
        <v>18</v>
      </c>
      <c r="U101" s="5" t="s">
        <v>18</v>
      </c>
      <c r="V101" s="5" t="s">
        <v>18</v>
      </c>
      <c r="W101" s="5" t="s">
        <v>18</v>
      </c>
      <c r="X101" s="5" t="s">
        <v>18</v>
      </c>
      <c r="Y101" s="5" t="s">
        <v>18</v>
      </c>
      <c r="Z101" s="5" t="s">
        <v>18</v>
      </c>
      <c r="AA101" s="5" t="s">
        <v>18</v>
      </c>
      <c r="AB101" s="5" t="s">
        <v>18</v>
      </c>
      <c r="AC101" s="5">
        <v>3600000</v>
      </c>
      <c r="AD101" s="5">
        <v>11000000</v>
      </c>
      <c r="AE101" s="5">
        <f>AVERAGE(AC101:AD101)</f>
        <v>7300000</v>
      </c>
      <c r="AF101" s="5" t="s">
        <v>18</v>
      </c>
      <c r="AG101" s="5" t="s">
        <v>18</v>
      </c>
      <c r="AH101" s="5" t="s">
        <v>18</v>
      </c>
      <c r="AI101" s="5">
        <v>0.14099999999999999</v>
      </c>
      <c r="AJ101" s="5">
        <v>10.8774089813232</v>
      </c>
      <c r="AK101" s="5">
        <v>3</v>
      </c>
    </row>
    <row r="102" spans="1:37" x14ac:dyDescent="0.3">
      <c r="A102" s="5" t="s">
        <v>166</v>
      </c>
      <c r="B102" s="3" t="s">
        <v>167</v>
      </c>
      <c r="C102" s="1" t="s">
        <v>544</v>
      </c>
      <c r="D102" s="3" t="s">
        <v>570</v>
      </c>
      <c r="E102" s="3" t="s">
        <v>647</v>
      </c>
      <c r="F102" s="3" t="s">
        <v>16</v>
      </c>
      <c r="G102" s="5" t="s">
        <v>168</v>
      </c>
      <c r="H102" s="5">
        <v>1.2953367875647699E-3</v>
      </c>
      <c r="I102" s="5">
        <v>9.3938530451618494</v>
      </c>
      <c r="J102" s="5">
        <v>15.384615384615399</v>
      </c>
      <c r="K102" s="5">
        <v>2</v>
      </c>
      <c r="L102" s="5">
        <v>6</v>
      </c>
      <c r="M102" s="5">
        <v>2</v>
      </c>
      <c r="N102" s="5">
        <v>234</v>
      </c>
      <c r="O102" s="5">
        <v>25.446000000000002</v>
      </c>
      <c r="P102" s="5">
        <v>5.29</v>
      </c>
      <c r="Q102" s="5" t="s">
        <v>18</v>
      </c>
      <c r="R102" s="5"/>
      <c r="S102" s="5" t="s">
        <v>18</v>
      </c>
      <c r="T102" s="5" t="s">
        <v>18</v>
      </c>
      <c r="U102" s="5" t="s">
        <v>18</v>
      </c>
      <c r="V102" s="5" t="s">
        <v>18</v>
      </c>
      <c r="W102" s="5" t="s">
        <v>18</v>
      </c>
      <c r="X102" s="5" t="s">
        <v>18</v>
      </c>
      <c r="Y102" s="5" t="s">
        <v>18</v>
      </c>
      <c r="Z102" s="5">
        <f>AVERAGE(AA102:AB102)</f>
        <v>930000</v>
      </c>
      <c r="AA102" s="5">
        <v>1400000</v>
      </c>
      <c r="AB102" s="5">
        <v>460000</v>
      </c>
      <c r="AC102" s="5"/>
      <c r="AD102" s="5" t="s">
        <v>18</v>
      </c>
      <c r="AE102" s="5" t="s">
        <v>18</v>
      </c>
      <c r="AF102" s="5" t="s">
        <v>18</v>
      </c>
      <c r="AG102" s="5"/>
      <c r="AH102" s="5" t="s">
        <v>18</v>
      </c>
      <c r="AI102" s="5">
        <v>0.42499999999999999</v>
      </c>
      <c r="AJ102" s="5">
        <v>19.2619612216949</v>
      </c>
      <c r="AK102" s="5">
        <v>2</v>
      </c>
    </row>
    <row r="103" spans="1:37" x14ac:dyDescent="0.3">
      <c r="A103" s="5" t="s">
        <v>169</v>
      </c>
      <c r="B103" s="3" t="s">
        <v>170</v>
      </c>
      <c r="C103" s="1" t="s">
        <v>545</v>
      </c>
      <c r="D103" s="3" t="s">
        <v>627</v>
      </c>
      <c r="E103" s="3" t="s">
        <v>647</v>
      </c>
      <c r="F103" s="3" t="s">
        <v>16</v>
      </c>
      <c r="G103" s="5" t="s">
        <v>171</v>
      </c>
      <c r="H103" s="5">
        <v>0</v>
      </c>
      <c r="I103" s="5">
        <v>245.76962128795299</v>
      </c>
      <c r="J103" s="5">
        <v>47.560975609756099</v>
      </c>
      <c r="K103" s="5">
        <v>28</v>
      </c>
      <c r="L103" s="5">
        <v>85</v>
      </c>
      <c r="M103" s="5">
        <v>28</v>
      </c>
      <c r="N103" s="5">
        <v>574</v>
      </c>
      <c r="O103" s="5">
        <v>66.388999999999996</v>
      </c>
      <c r="P103" s="5">
        <v>4.74</v>
      </c>
      <c r="Q103" s="5" t="s">
        <v>18</v>
      </c>
      <c r="R103" s="5" t="s">
        <v>18</v>
      </c>
      <c r="S103" s="5" t="s">
        <v>18</v>
      </c>
      <c r="T103" s="5" t="s">
        <v>18</v>
      </c>
      <c r="U103" s="5" t="s">
        <v>18</v>
      </c>
      <c r="V103" s="5" t="s">
        <v>18</v>
      </c>
      <c r="W103" s="5" t="s">
        <v>18</v>
      </c>
      <c r="X103" s="5" t="s">
        <v>18</v>
      </c>
      <c r="Y103" s="5" t="s">
        <v>18</v>
      </c>
      <c r="Z103" s="5" t="s">
        <v>18</v>
      </c>
      <c r="AA103" s="5"/>
      <c r="AB103" s="5" t="s">
        <v>18</v>
      </c>
      <c r="AC103" s="5">
        <v>33000000</v>
      </c>
      <c r="AD103" s="5">
        <v>88000000</v>
      </c>
      <c r="AE103" s="5">
        <v>36000000</v>
      </c>
      <c r="AF103" s="5">
        <v>2100000</v>
      </c>
      <c r="AG103" s="5">
        <f>AVERAGE(AF103,AH103)</f>
        <v>1650000</v>
      </c>
      <c r="AH103" s="5">
        <v>1200000</v>
      </c>
      <c r="AI103" s="5">
        <v>21.638000000000002</v>
      </c>
      <c r="AJ103" s="5">
        <v>306.47233378887199</v>
      </c>
      <c r="AK103" s="5">
        <v>28</v>
      </c>
    </row>
    <row r="104" spans="1:37" x14ac:dyDescent="0.3">
      <c r="A104" s="5" t="s">
        <v>175</v>
      </c>
      <c r="B104" s="3" t="s">
        <v>176</v>
      </c>
      <c r="C104" s="1" t="s">
        <v>546</v>
      </c>
      <c r="D104" s="3" t="s">
        <v>570</v>
      </c>
      <c r="E104" s="3" t="s">
        <v>647</v>
      </c>
      <c r="F104" s="3" t="s">
        <v>16</v>
      </c>
      <c r="G104" s="5" t="s">
        <v>177</v>
      </c>
      <c r="H104" s="5">
        <v>0</v>
      </c>
      <c r="I104" s="5">
        <v>29.8875154960785</v>
      </c>
      <c r="J104" s="5">
        <v>20.8</v>
      </c>
      <c r="K104" s="5">
        <v>4</v>
      </c>
      <c r="L104" s="5">
        <v>13</v>
      </c>
      <c r="M104" s="5">
        <v>4</v>
      </c>
      <c r="N104" s="5">
        <v>250</v>
      </c>
      <c r="O104" s="5">
        <v>28.27</v>
      </c>
      <c r="P104" s="5">
        <v>5.0199999999999996</v>
      </c>
      <c r="Q104" s="5" t="s">
        <v>18</v>
      </c>
      <c r="R104" s="5" t="s">
        <v>18</v>
      </c>
      <c r="S104" s="5" t="s">
        <v>18</v>
      </c>
      <c r="T104" s="5" t="s">
        <v>18</v>
      </c>
      <c r="U104" s="5"/>
      <c r="V104" s="5" t="s">
        <v>18</v>
      </c>
      <c r="W104" s="5" t="s">
        <v>18</v>
      </c>
      <c r="X104" s="5" t="s">
        <v>18</v>
      </c>
      <c r="Y104" s="5" t="s">
        <v>18</v>
      </c>
      <c r="Z104" s="5" t="s">
        <v>18</v>
      </c>
      <c r="AA104" s="5" t="s">
        <v>18</v>
      </c>
      <c r="AB104" s="5" t="s">
        <v>18</v>
      </c>
      <c r="AC104" s="5">
        <v>11000000</v>
      </c>
      <c r="AD104" s="5">
        <v>18000000</v>
      </c>
      <c r="AE104" s="5">
        <f>AVERAGE(AC104:AD104)</f>
        <v>14500000</v>
      </c>
      <c r="AF104" s="5">
        <v>2300000</v>
      </c>
      <c r="AG104" s="5">
        <f>AVERAGE(AF104,AH104)</f>
        <v>2000000</v>
      </c>
      <c r="AH104" s="5">
        <v>1700000</v>
      </c>
      <c r="AI104" s="5">
        <v>0.96799999999999997</v>
      </c>
      <c r="AJ104" s="5">
        <v>46.724941968917797</v>
      </c>
      <c r="AK104" s="5">
        <v>4</v>
      </c>
    </row>
    <row r="105" spans="1:37" x14ac:dyDescent="0.3">
      <c r="A105" s="5" t="s">
        <v>178</v>
      </c>
      <c r="B105" s="3" t="s">
        <v>179</v>
      </c>
      <c r="C105" s="1" t="s">
        <v>547</v>
      </c>
      <c r="D105" s="3" t="s">
        <v>570</v>
      </c>
      <c r="E105" s="3" t="s">
        <v>647</v>
      </c>
      <c r="F105" s="3" t="s">
        <v>16</v>
      </c>
      <c r="G105" s="5" t="s">
        <v>180</v>
      </c>
      <c r="H105" s="5">
        <v>0</v>
      </c>
      <c r="I105" s="5">
        <v>13.0384797177566</v>
      </c>
      <c r="J105" s="5">
        <v>28.4671532846715</v>
      </c>
      <c r="K105" s="5">
        <v>2</v>
      </c>
      <c r="L105" s="5">
        <v>4</v>
      </c>
      <c r="M105" s="5">
        <v>2</v>
      </c>
      <c r="N105" s="5">
        <v>137</v>
      </c>
      <c r="O105" s="5">
        <v>14.16</v>
      </c>
      <c r="P105" s="5">
        <v>8.91</v>
      </c>
      <c r="Q105" s="5" t="s">
        <v>18</v>
      </c>
      <c r="R105" s="5" t="s">
        <v>18</v>
      </c>
      <c r="S105" s="5" t="s">
        <v>18</v>
      </c>
      <c r="T105" s="5" t="s">
        <v>18</v>
      </c>
      <c r="U105" s="5" t="s">
        <v>18</v>
      </c>
      <c r="V105" s="5" t="s">
        <v>18</v>
      </c>
      <c r="W105" s="5" t="s">
        <v>18</v>
      </c>
      <c r="X105" s="5" t="s">
        <v>18</v>
      </c>
      <c r="Y105" s="5" t="s">
        <v>18</v>
      </c>
      <c r="Z105" s="5" t="s">
        <v>18</v>
      </c>
      <c r="AA105" s="5" t="s">
        <v>18</v>
      </c>
      <c r="AB105" s="5" t="s">
        <v>18</v>
      </c>
      <c r="AC105" s="5">
        <v>7200000</v>
      </c>
      <c r="AD105" s="5">
        <v>14000000</v>
      </c>
      <c r="AE105" s="5">
        <v>13000000</v>
      </c>
      <c r="AF105" s="5" t="s">
        <v>18</v>
      </c>
      <c r="AG105" s="5" t="s">
        <v>18</v>
      </c>
      <c r="AH105" s="5" t="s">
        <v>18</v>
      </c>
      <c r="AI105" s="5">
        <v>0.93100000000000005</v>
      </c>
      <c r="AJ105" s="5">
        <v>17.671995878219601</v>
      </c>
      <c r="AK105" s="5">
        <v>2</v>
      </c>
    </row>
    <row r="106" spans="1:37" x14ac:dyDescent="0.3">
      <c r="A106" s="5" t="s">
        <v>181</v>
      </c>
      <c r="B106" s="3" t="s">
        <v>182</v>
      </c>
      <c r="C106" s="1" t="s">
        <v>548</v>
      </c>
      <c r="D106" s="3" t="s">
        <v>628</v>
      </c>
      <c r="E106" s="3" t="s">
        <v>647</v>
      </c>
      <c r="F106" s="3" t="s">
        <v>16</v>
      </c>
      <c r="G106" s="5" t="s">
        <v>183</v>
      </c>
      <c r="H106" s="5">
        <v>0</v>
      </c>
      <c r="I106" s="5">
        <v>193.13559907043</v>
      </c>
      <c r="J106" s="5">
        <v>31.397849462365599</v>
      </c>
      <c r="K106" s="5">
        <v>19</v>
      </c>
      <c r="L106" s="5">
        <v>295</v>
      </c>
      <c r="M106" s="5">
        <v>19</v>
      </c>
      <c r="N106" s="5">
        <v>465</v>
      </c>
      <c r="O106" s="5">
        <v>51.54</v>
      </c>
      <c r="P106" s="5">
        <v>6.21</v>
      </c>
      <c r="Q106" s="5">
        <v>20000000</v>
      </c>
      <c r="R106" s="5">
        <v>110000000</v>
      </c>
      <c r="S106" s="5">
        <v>100000000</v>
      </c>
      <c r="T106" s="5">
        <v>33000000</v>
      </c>
      <c r="U106" s="5">
        <v>19000000</v>
      </c>
      <c r="V106" s="5">
        <v>25000000</v>
      </c>
      <c r="W106" s="5">
        <v>15000000</v>
      </c>
      <c r="X106" s="5">
        <v>15000000</v>
      </c>
      <c r="Y106" s="5">
        <v>9500000</v>
      </c>
      <c r="Z106" s="5">
        <v>14000000</v>
      </c>
      <c r="AA106" s="5">
        <v>64000000</v>
      </c>
      <c r="AB106" s="5">
        <v>23000000</v>
      </c>
      <c r="AC106" s="5">
        <v>96000000</v>
      </c>
      <c r="AD106" s="5">
        <v>130000000</v>
      </c>
      <c r="AE106" s="5">
        <v>90000000</v>
      </c>
      <c r="AF106" s="5">
        <v>100000000</v>
      </c>
      <c r="AG106" s="5">
        <v>98000000</v>
      </c>
      <c r="AH106" s="5">
        <v>54000000</v>
      </c>
      <c r="AI106" s="5">
        <v>68.519000000000005</v>
      </c>
      <c r="AJ106" s="5">
        <v>959.02030253410305</v>
      </c>
      <c r="AK106" s="5">
        <v>19</v>
      </c>
    </row>
    <row r="107" spans="1:37" x14ac:dyDescent="0.3">
      <c r="A107" s="5" t="s">
        <v>184</v>
      </c>
      <c r="B107" s="3" t="s">
        <v>185</v>
      </c>
      <c r="C107" s="1" t="s">
        <v>549</v>
      </c>
      <c r="D107" s="3" t="s">
        <v>570</v>
      </c>
      <c r="E107" s="3" t="s">
        <v>647</v>
      </c>
      <c r="F107" s="3" t="s">
        <v>16</v>
      </c>
      <c r="G107" s="5" t="s">
        <v>186</v>
      </c>
      <c r="H107" s="5">
        <v>0</v>
      </c>
      <c r="I107" s="5">
        <v>40.587382163284097</v>
      </c>
      <c r="J107" s="5">
        <v>25.9649122807018</v>
      </c>
      <c r="K107" s="5">
        <v>9</v>
      </c>
      <c r="L107" s="5">
        <v>62</v>
      </c>
      <c r="M107" s="5">
        <v>9</v>
      </c>
      <c r="N107" s="5">
        <v>285</v>
      </c>
      <c r="O107" s="5">
        <v>32.183999999999997</v>
      </c>
      <c r="P107" s="5">
        <v>5.35</v>
      </c>
      <c r="Q107" s="5">
        <v>1400000</v>
      </c>
      <c r="R107" s="5">
        <v>6000000</v>
      </c>
      <c r="S107" s="5">
        <v>2800000</v>
      </c>
      <c r="T107" s="5">
        <v>2200000</v>
      </c>
      <c r="U107" s="5">
        <v>1900000</v>
      </c>
      <c r="V107" s="5">
        <v>1600000</v>
      </c>
      <c r="W107" s="5">
        <v>730000</v>
      </c>
      <c r="X107" s="5">
        <v>710000</v>
      </c>
      <c r="Y107" s="5">
        <v>720000</v>
      </c>
      <c r="Z107" s="5">
        <v>670000</v>
      </c>
      <c r="AA107" s="5">
        <v>1800000</v>
      </c>
      <c r="AB107" s="5">
        <v>1300000</v>
      </c>
      <c r="AC107" s="5">
        <v>750000</v>
      </c>
      <c r="AD107" s="5">
        <v>690000</v>
      </c>
      <c r="AE107" s="5">
        <f>AVERAGE(AC107:AD107)</f>
        <v>720000</v>
      </c>
      <c r="AF107" s="5">
        <v>2100000</v>
      </c>
      <c r="AG107" s="5">
        <v>3800000</v>
      </c>
      <c r="AH107" s="5">
        <v>2300000</v>
      </c>
      <c r="AI107" s="5">
        <v>9</v>
      </c>
      <c r="AJ107" s="5">
        <v>125.94533801078801</v>
      </c>
      <c r="AK107" s="5">
        <v>9</v>
      </c>
    </row>
    <row r="108" spans="1:37" x14ac:dyDescent="0.3">
      <c r="A108" s="5" t="s">
        <v>187</v>
      </c>
      <c r="B108" s="3" t="s">
        <v>188</v>
      </c>
      <c r="C108" s="1" t="s">
        <v>550</v>
      </c>
      <c r="D108" s="3" t="s">
        <v>629</v>
      </c>
      <c r="E108" s="3" t="s">
        <v>647</v>
      </c>
      <c r="F108" s="3" t="s">
        <v>16</v>
      </c>
      <c r="G108" s="5" t="s">
        <v>189</v>
      </c>
      <c r="H108" s="5">
        <v>0</v>
      </c>
      <c r="I108" s="5">
        <v>46.150808395936998</v>
      </c>
      <c r="J108" s="5">
        <v>32.781456953642397</v>
      </c>
      <c r="K108" s="5">
        <v>5</v>
      </c>
      <c r="L108" s="5">
        <v>78</v>
      </c>
      <c r="M108" s="5">
        <v>5</v>
      </c>
      <c r="N108" s="5">
        <v>302</v>
      </c>
      <c r="O108" s="5">
        <v>32.718000000000004</v>
      </c>
      <c r="P108" s="5">
        <v>5.35</v>
      </c>
      <c r="Q108" s="5">
        <v>2700000</v>
      </c>
      <c r="R108" s="5">
        <v>15000000</v>
      </c>
      <c r="S108" s="5">
        <v>15000000</v>
      </c>
      <c r="T108" s="5">
        <v>5400000</v>
      </c>
      <c r="U108" s="5">
        <v>3700000</v>
      </c>
      <c r="V108" s="5">
        <v>4700000</v>
      </c>
      <c r="W108" s="5">
        <v>6600000</v>
      </c>
      <c r="X108" s="5">
        <v>5000000</v>
      </c>
      <c r="Y108" s="5">
        <v>3700000</v>
      </c>
      <c r="Z108" s="5">
        <v>3600000</v>
      </c>
      <c r="AA108" s="5">
        <v>8600000</v>
      </c>
      <c r="AB108" s="5">
        <v>2900000</v>
      </c>
      <c r="AC108" s="5">
        <v>22000000</v>
      </c>
      <c r="AD108" s="5">
        <v>28000000</v>
      </c>
      <c r="AE108" s="5">
        <v>7200000</v>
      </c>
      <c r="AF108" s="5">
        <v>15000000</v>
      </c>
      <c r="AG108" s="5">
        <v>10000000</v>
      </c>
      <c r="AH108" s="5">
        <v>22000000</v>
      </c>
      <c r="AI108" s="5">
        <v>2.831</v>
      </c>
      <c r="AJ108" s="5">
        <v>277.08931052684801</v>
      </c>
      <c r="AK108" s="5">
        <v>5</v>
      </c>
    </row>
    <row r="109" spans="1:37" x14ac:dyDescent="0.3">
      <c r="A109" s="5" t="s">
        <v>190</v>
      </c>
      <c r="B109" s="3" t="s">
        <v>191</v>
      </c>
      <c r="C109" s="1" t="s">
        <v>551</v>
      </c>
      <c r="D109" s="3" t="s">
        <v>630</v>
      </c>
      <c r="E109" s="3" t="s">
        <v>647</v>
      </c>
      <c r="F109" s="3" t="s">
        <v>16</v>
      </c>
      <c r="G109" s="5" t="s">
        <v>192</v>
      </c>
      <c r="H109" s="5">
        <v>0</v>
      </c>
      <c r="I109" s="5">
        <v>81.306872124639497</v>
      </c>
      <c r="J109" s="5">
        <v>45.558739255014302</v>
      </c>
      <c r="K109" s="5">
        <v>14</v>
      </c>
      <c r="L109" s="5">
        <v>140</v>
      </c>
      <c r="M109" s="5">
        <v>14</v>
      </c>
      <c r="N109" s="5">
        <v>349</v>
      </c>
      <c r="O109" s="5">
        <v>37.738999999999997</v>
      </c>
      <c r="P109" s="5">
        <v>5.01</v>
      </c>
      <c r="Q109" s="5">
        <v>3300000</v>
      </c>
      <c r="R109" s="5">
        <v>10000000</v>
      </c>
      <c r="S109" s="5">
        <v>11000000</v>
      </c>
      <c r="T109" s="5">
        <v>4800000</v>
      </c>
      <c r="U109" s="5">
        <v>3000000</v>
      </c>
      <c r="V109" s="5">
        <v>3900000</v>
      </c>
      <c r="W109" s="5">
        <v>1900000</v>
      </c>
      <c r="X109" s="5">
        <v>730000</v>
      </c>
      <c r="Y109" s="5">
        <f>AVERAGE(W109:X109)</f>
        <v>1315000</v>
      </c>
      <c r="Z109" s="5">
        <v>2900000</v>
      </c>
      <c r="AA109" s="5">
        <v>5800000</v>
      </c>
      <c r="AB109" s="5">
        <v>2700000</v>
      </c>
      <c r="AC109" s="5">
        <v>17000000</v>
      </c>
      <c r="AD109" s="5">
        <v>21000000</v>
      </c>
      <c r="AE109" s="5">
        <v>10000000</v>
      </c>
      <c r="AF109" s="5">
        <v>17000000</v>
      </c>
      <c r="AG109" s="5">
        <v>18000000</v>
      </c>
      <c r="AH109" s="5">
        <v>14000000</v>
      </c>
      <c r="AI109" s="5">
        <v>7.7329999999999997</v>
      </c>
      <c r="AJ109" s="5">
        <v>398.81318879127502</v>
      </c>
      <c r="AK109" s="5">
        <v>14</v>
      </c>
    </row>
    <row r="110" spans="1:37" x14ac:dyDescent="0.3">
      <c r="A110" s="5" t="s">
        <v>196</v>
      </c>
      <c r="B110" s="3" t="s">
        <v>197</v>
      </c>
      <c r="C110" s="1" t="s">
        <v>552</v>
      </c>
      <c r="D110" s="3" t="s">
        <v>631</v>
      </c>
      <c r="E110" s="3" t="s">
        <v>647</v>
      </c>
      <c r="F110" s="3" t="s">
        <v>16</v>
      </c>
      <c r="G110" s="5" t="s">
        <v>198</v>
      </c>
      <c r="H110" s="5">
        <v>0</v>
      </c>
      <c r="I110" s="5">
        <v>92.834625577815402</v>
      </c>
      <c r="J110" s="5">
        <v>19.092122830440601</v>
      </c>
      <c r="K110" s="5">
        <v>12</v>
      </c>
      <c r="L110" s="5">
        <v>96</v>
      </c>
      <c r="M110" s="5">
        <v>12</v>
      </c>
      <c r="N110" s="5">
        <v>749</v>
      </c>
      <c r="O110" s="5">
        <v>82.590999999999994</v>
      </c>
      <c r="P110" s="5">
        <v>4.9800000000000004</v>
      </c>
      <c r="Q110" s="5">
        <v>3800000</v>
      </c>
      <c r="R110" s="5">
        <v>9800000</v>
      </c>
      <c r="S110" s="5">
        <v>14000000</v>
      </c>
      <c r="T110" s="5">
        <v>4500000</v>
      </c>
      <c r="U110" s="5">
        <v>4100000</v>
      </c>
      <c r="V110" s="5">
        <v>8400000</v>
      </c>
      <c r="W110" s="5">
        <v>2500000</v>
      </c>
      <c r="X110" s="5">
        <v>7400000</v>
      </c>
      <c r="Y110" s="5">
        <v>3900000</v>
      </c>
      <c r="Z110" s="5">
        <v>3500000</v>
      </c>
      <c r="AA110" s="5">
        <v>9700000</v>
      </c>
      <c r="AB110" s="5">
        <v>4600000</v>
      </c>
      <c r="AC110" s="5">
        <v>12000000</v>
      </c>
      <c r="AD110" s="5">
        <v>4900000</v>
      </c>
      <c r="AE110" s="5">
        <f>AVERAGE(AC110:AD110)</f>
        <v>8450000</v>
      </c>
      <c r="AF110" s="5">
        <v>6000000</v>
      </c>
      <c r="AG110" s="5">
        <v>7700000</v>
      </c>
      <c r="AH110" s="5">
        <v>6100000</v>
      </c>
      <c r="AI110" s="5">
        <v>1.1919999999999999</v>
      </c>
      <c r="AJ110" s="5">
        <v>291.37638032436399</v>
      </c>
      <c r="AK110" s="5">
        <v>12</v>
      </c>
    </row>
    <row r="111" spans="1:37" x14ac:dyDescent="0.3">
      <c r="A111" s="5" t="s">
        <v>211</v>
      </c>
      <c r="B111" s="3" t="s">
        <v>212</v>
      </c>
      <c r="C111" s="1" t="s">
        <v>553</v>
      </c>
      <c r="D111" s="3" t="s">
        <v>570</v>
      </c>
      <c r="E111" s="3" t="s">
        <v>647</v>
      </c>
      <c r="F111" s="3" t="s">
        <v>16</v>
      </c>
      <c r="G111" s="5" t="s">
        <v>213</v>
      </c>
      <c r="H111" s="5">
        <v>0</v>
      </c>
      <c r="I111" s="5">
        <v>13.326127492570199</v>
      </c>
      <c r="J111" s="5">
        <v>10.6666666666667</v>
      </c>
      <c r="K111" s="5">
        <v>3</v>
      </c>
      <c r="L111" s="5">
        <v>4</v>
      </c>
      <c r="M111" s="5">
        <v>3</v>
      </c>
      <c r="N111" s="5">
        <v>300</v>
      </c>
      <c r="O111" s="5">
        <v>33.487000000000002</v>
      </c>
      <c r="P111" s="5">
        <v>5.33</v>
      </c>
      <c r="Q111" s="5" t="s">
        <v>18</v>
      </c>
      <c r="R111" s="5" t="s">
        <v>18</v>
      </c>
      <c r="S111" s="5" t="s">
        <v>18</v>
      </c>
      <c r="T111" s="5" t="s">
        <v>18</v>
      </c>
      <c r="U111" s="5" t="s">
        <v>18</v>
      </c>
      <c r="V111" s="5" t="s">
        <v>18</v>
      </c>
      <c r="W111" s="5" t="s">
        <v>18</v>
      </c>
      <c r="X111" s="5" t="s">
        <v>18</v>
      </c>
      <c r="Y111" s="5" t="s">
        <v>18</v>
      </c>
      <c r="Z111" s="5" t="s">
        <v>18</v>
      </c>
      <c r="AA111" s="5" t="s">
        <v>18</v>
      </c>
      <c r="AB111" s="5" t="s">
        <v>18</v>
      </c>
      <c r="AC111" s="5">
        <v>3400000</v>
      </c>
      <c r="AD111" s="5">
        <v>7300000</v>
      </c>
      <c r="AE111" s="5">
        <f>AVERAGE(AC111:AD111)</f>
        <v>5350000</v>
      </c>
      <c r="AF111" s="5" t="s">
        <v>18</v>
      </c>
      <c r="AG111" s="5" t="s">
        <v>18</v>
      </c>
      <c r="AH111" s="5" t="s">
        <v>18</v>
      </c>
      <c r="AI111" s="5">
        <v>0.438</v>
      </c>
      <c r="AJ111" s="5">
        <v>10.8703258037567</v>
      </c>
      <c r="AK111" s="5">
        <v>3</v>
      </c>
    </row>
    <row r="112" spans="1:37" x14ac:dyDescent="0.3">
      <c r="A112" s="5" t="s">
        <v>217</v>
      </c>
      <c r="B112" s="3" t="s">
        <v>218</v>
      </c>
      <c r="C112" s="1" t="s">
        <v>554</v>
      </c>
      <c r="D112" s="3" t="s">
        <v>632</v>
      </c>
      <c r="E112" s="3" t="s">
        <v>647</v>
      </c>
      <c r="F112" s="3" t="s">
        <v>16</v>
      </c>
      <c r="G112" s="5" t="s">
        <v>219</v>
      </c>
      <c r="H112" s="5">
        <v>0</v>
      </c>
      <c r="I112" s="5">
        <v>57.262789089375502</v>
      </c>
      <c r="J112" s="5">
        <v>19.1316146540027</v>
      </c>
      <c r="K112" s="5">
        <v>13</v>
      </c>
      <c r="L112" s="5">
        <v>79</v>
      </c>
      <c r="M112" s="5">
        <v>13</v>
      </c>
      <c r="N112" s="5">
        <v>737</v>
      </c>
      <c r="O112" s="5">
        <v>81.495999999999995</v>
      </c>
      <c r="P112" s="5">
        <v>5.1100000000000003</v>
      </c>
      <c r="Q112" s="5">
        <v>2100000</v>
      </c>
      <c r="R112" s="5">
        <v>7000000</v>
      </c>
      <c r="S112" s="5">
        <v>6200000</v>
      </c>
      <c r="T112" s="5">
        <v>5100000</v>
      </c>
      <c r="U112" s="5">
        <v>2600000</v>
      </c>
      <c r="V112" s="5">
        <v>3500000</v>
      </c>
      <c r="W112" s="5">
        <v>1300000</v>
      </c>
      <c r="X112" s="5">
        <v>1600000</v>
      </c>
      <c r="Y112" s="5">
        <v>1100000</v>
      </c>
      <c r="Z112" s="5">
        <v>1100000</v>
      </c>
      <c r="AA112" s="5">
        <v>3800000</v>
      </c>
      <c r="AB112" s="5">
        <v>1800000</v>
      </c>
      <c r="AC112" s="5">
        <v>7200000</v>
      </c>
      <c r="AD112" s="5">
        <v>8600000</v>
      </c>
      <c r="AE112" s="5">
        <v>5900000</v>
      </c>
      <c r="AF112" s="5">
        <v>3100000</v>
      </c>
      <c r="AG112" s="5">
        <v>9100000</v>
      </c>
      <c r="AH112" s="5">
        <v>6200000</v>
      </c>
      <c r="AI112" s="5">
        <v>1.762</v>
      </c>
      <c r="AJ112" s="5">
        <v>238.983590006828</v>
      </c>
      <c r="AK112" s="5">
        <v>13</v>
      </c>
    </row>
    <row r="113" spans="1:37" x14ac:dyDescent="0.3">
      <c r="A113" s="5" t="s">
        <v>226</v>
      </c>
      <c r="B113" s="3" t="s">
        <v>227</v>
      </c>
      <c r="C113" s="3" t="s">
        <v>555</v>
      </c>
      <c r="D113" s="3" t="s">
        <v>570</v>
      </c>
      <c r="E113" s="3" t="s">
        <v>647</v>
      </c>
      <c r="F113" s="3" t="s">
        <v>16</v>
      </c>
      <c r="G113" s="5" t="s">
        <v>228</v>
      </c>
      <c r="H113" s="5">
        <v>0</v>
      </c>
      <c r="I113" s="5">
        <v>370.39962585187698</v>
      </c>
      <c r="J113" s="5">
        <v>67.567567567567593</v>
      </c>
      <c r="K113" s="5">
        <v>49</v>
      </c>
      <c r="L113" s="5">
        <v>281</v>
      </c>
      <c r="M113" s="5">
        <v>49</v>
      </c>
      <c r="N113" s="5">
        <v>999</v>
      </c>
      <c r="O113" s="5">
        <v>109.97799999999999</v>
      </c>
      <c r="P113" s="5">
        <v>5.03</v>
      </c>
      <c r="Q113" s="5">
        <v>13000000</v>
      </c>
      <c r="R113" s="5">
        <v>67000000</v>
      </c>
      <c r="S113" s="5">
        <v>82000000</v>
      </c>
      <c r="T113" s="5">
        <v>17000000</v>
      </c>
      <c r="U113" s="5">
        <v>13000000</v>
      </c>
      <c r="V113" s="5">
        <v>27000000</v>
      </c>
      <c r="W113" s="5">
        <v>1200000</v>
      </c>
      <c r="X113" s="5">
        <v>1500000</v>
      </c>
      <c r="Y113" s="5">
        <v>960000</v>
      </c>
      <c r="Z113" s="5">
        <f>AVERAGE(AA113:AB113)</f>
        <v>5300000</v>
      </c>
      <c r="AA113" s="5">
        <v>8500000</v>
      </c>
      <c r="AB113" s="5">
        <v>2100000</v>
      </c>
      <c r="AC113" s="5" t="s">
        <v>18</v>
      </c>
      <c r="AD113" s="5" t="s">
        <v>18</v>
      </c>
      <c r="AE113" s="5" t="s">
        <v>18</v>
      </c>
      <c r="AF113" s="5">
        <v>5200000</v>
      </c>
      <c r="AG113" s="5">
        <v>14000000</v>
      </c>
      <c r="AH113" s="5">
        <v>7500000</v>
      </c>
      <c r="AI113" s="5">
        <v>12.335000000000001</v>
      </c>
      <c r="AJ113" s="5">
        <v>891.99045968055702</v>
      </c>
      <c r="AK113" s="5">
        <v>49</v>
      </c>
    </row>
    <row r="114" spans="1:37" x14ac:dyDescent="0.3">
      <c r="A114" s="5" t="s">
        <v>32</v>
      </c>
      <c r="B114" s="3" t="s">
        <v>33</v>
      </c>
      <c r="C114" s="1" t="s">
        <v>556</v>
      </c>
      <c r="D114" s="3" t="s">
        <v>570</v>
      </c>
      <c r="E114" s="3" t="s">
        <v>647</v>
      </c>
      <c r="F114" s="3" t="s">
        <v>34</v>
      </c>
      <c r="G114" s="5" t="s">
        <v>35</v>
      </c>
      <c r="H114" s="5">
        <v>0</v>
      </c>
      <c r="I114" s="5">
        <v>58.411579239342899</v>
      </c>
      <c r="J114" s="5">
        <v>49.371069182389903</v>
      </c>
      <c r="K114" s="5">
        <v>8</v>
      </c>
      <c r="L114" s="5">
        <v>79</v>
      </c>
      <c r="M114" s="5">
        <v>8</v>
      </c>
      <c r="N114" s="5">
        <v>318</v>
      </c>
      <c r="O114" s="5">
        <v>33.57</v>
      </c>
      <c r="P114" s="5">
        <v>4.4800000000000004</v>
      </c>
      <c r="Q114" s="5">
        <v>4200000</v>
      </c>
      <c r="R114" s="5">
        <v>14000000</v>
      </c>
      <c r="S114" s="5">
        <v>33000000</v>
      </c>
      <c r="T114" s="5">
        <v>5500000</v>
      </c>
      <c r="U114" s="5">
        <v>750000</v>
      </c>
      <c r="V114" s="5">
        <v>2700000</v>
      </c>
      <c r="W114" s="5">
        <v>2200000</v>
      </c>
      <c r="X114" s="5">
        <v>4700000</v>
      </c>
      <c r="Y114" s="5">
        <v>3400000</v>
      </c>
      <c r="Z114" s="5">
        <v>6500000</v>
      </c>
      <c r="AA114" s="5">
        <v>12000000</v>
      </c>
      <c r="AB114" s="5">
        <v>1800000</v>
      </c>
      <c r="AC114" s="5">
        <v>34000000</v>
      </c>
      <c r="AD114" s="5">
        <v>70000000</v>
      </c>
      <c r="AE114" s="5">
        <v>6600000</v>
      </c>
      <c r="AF114" s="5">
        <v>40000000</v>
      </c>
      <c r="AG114" s="5">
        <v>42000000</v>
      </c>
      <c r="AH114" s="5">
        <v>35000000</v>
      </c>
      <c r="AI114" s="5">
        <v>3.87</v>
      </c>
      <c r="AJ114" s="5">
        <v>288.26554763317102</v>
      </c>
      <c r="AK114" s="5">
        <v>8</v>
      </c>
    </row>
    <row r="115" spans="1:37" x14ac:dyDescent="0.3">
      <c r="A115" s="5" t="s">
        <v>54</v>
      </c>
      <c r="B115" s="1" t="s">
        <v>55</v>
      </c>
      <c r="C115" s="1" t="s">
        <v>557</v>
      </c>
      <c r="D115" s="1" t="s">
        <v>570</v>
      </c>
      <c r="E115" s="3" t="s">
        <v>647</v>
      </c>
      <c r="F115" s="3" t="s">
        <v>34</v>
      </c>
      <c r="G115" s="5" t="s">
        <v>56</v>
      </c>
      <c r="H115" s="5">
        <v>0</v>
      </c>
      <c r="I115" s="5">
        <v>53.900863162325003</v>
      </c>
      <c r="J115" s="5">
        <v>13.035204567079001</v>
      </c>
      <c r="K115" s="5">
        <v>10</v>
      </c>
      <c r="L115" s="5">
        <v>40</v>
      </c>
      <c r="M115" s="5">
        <v>10</v>
      </c>
      <c r="N115" s="5">
        <v>1051</v>
      </c>
      <c r="O115" s="5">
        <v>116.58</v>
      </c>
      <c r="P115" s="5">
        <v>5.33</v>
      </c>
      <c r="Q115" s="5">
        <v>1100000</v>
      </c>
      <c r="R115" s="5">
        <v>3700000</v>
      </c>
      <c r="S115" s="5">
        <v>7800000</v>
      </c>
      <c r="T115" s="5">
        <v>2600000</v>
      </c>
      <c r="U115" s="5">
        <v>1800000</v>
      </c>
      <c r="V115" s="5">
        <v>3300000</v>
      </c>
      <c r="W115" s="5">
        <v>3400000</v>
      </c>
      <c r="X115" s="5">
        <v>740000</v>
      </c>
      <c r="Y115" s="5">
        <v>1500000</v>
      </c>
      <c r="Z115" s="5">
        <v>570000</v>
      </c>
      <c r="AA115" s="5">
        <v>2800000</v>
      </c>
      <c r="AB115" s="5">
        <f>AVERAGE(Z115:AA115)</f>
        <v>1685000</v>
      </c>
      <c r="AC115" s="5"/>
      <c r="AD115" s="5" t="s">
        <v>18</v>
      </c>
      <c r="AE115" s="5" t="s">
        <v>18</v>
      </c>
      <c r="AF115" s="5">
        <f>AVERAGE(AG115:AH115)</f>
        <v>2700000</v>
      </c>
      <c r="AG115" s="5">
        <v>3500000</v>
      </c>
      <c r="AH115" s="5">
        <v>1900000</v>
      </c>
      <c r="AI115" s="5">
        <v>0.54400000000000004</v>
      </c>
      <c r="AJ115" s="5">
        <v>113.14141690731</v>
      </c>
      <c r="AK115" s="5">
        <v>10</v>
      </c>
    </row>
    <row r="116" spans="1:37" x14ac:dyDescent="0.3">
      <c r="A116" s="5" t="s">
        <v>69</v>
      </c>
      <c r="B116" s="3" t="s">
        <v>70</v>
      </c>
      <c r="C116" s="1" t="s">
        <v>558</v>
      </c>
      <c r="D116" s="3" t="s">
        <v>633</v>
      </c>
      <c r="E116" s="3" t="s">
        <v>647</v>
      </c>
      <c r="F116" s="3" t="s">
        <v>34</v>
      </c>
      <c r="G116" s="5" t="s">
        <v>71</v>
      </c>
      <c r="H116" s="5">
        <v>0</v>
      </c>
      <c r="I116" s="5">
        <v>380.57031108471199</v>
      </c>
      <c r="J116" s="5">
        <v>84.909456740442707</v>
      </c>
      <c r="K116" s="5">
        <v>33</v>
      </c>
      <c r="L116" s="5">
        <v>500</v>
      </c>
      <c r="M116" s="5">
        <v>33</v>
      </c>
      <c r="N116" s="5">
        <v>497</v>
      </c>
      <c r="O116" s="5">
        <v>54.875</v>
      </c>
      <c r="P116" s="5">
        <v>5.03</v>
      </c>
      <c r="Q116" s="5">
        <v>39000000</v>
      </c>
      <c r="R116" s="5">
        <v>290000000</v>
      </c>
      <c r="S116" s="5">
        <v>160000000</v>
      </c>
      <c r="T116" s="5">
        <v>93000000</v>
      </c>
      <c r="U116" s="5">
        <v>43000000</v>
      </c>
      <c r="V116" s="5">
        <v>93000000</v>
      </c>
      <c r="W116" s="5">
        <v>10000000</v>
      </c>
      <c r="X116" s="5">
        <v>8700000</v>
      </c>
      <c r="Y116" s="5">
        <v>5700000</v>
      </c>
      <c r="Z116" s="5">
        <v>16000000</v>
      </c>
      <c r="AA116" s="5">
        <v>210000000</v>
      </c>
      <c r="AB116" s="5">
        <v>55000000</v>
      </c>
      <c r="AC116" s="5">
        <v>150000000</v>
      </c>
      <c r="AD116" s="5">
        <v>220000000</v>
      </c>
      <c r="AE116" s="5">
        <v>49000000</v>
      </c>
      <c r="AF116" s="5">
        <v>110000000</v>
      </c>
      <c r="AG116" s="5">
        <v>200000000</v>
      </c>
      <c r="AH116" s="5">
        <v>63000000</v>
      </c>
      <c r="AI116" s="5">
        <v>184.87899999999999</v>
      </c>
      <c r="AJ116" s="5">
        <v>1639.30982673168</v>
      </c>
      <c r="AK116" s="5">
        <v>33</v>
      </c>
    </row>
    <row r="117" spans="1:37" x14ac:dyDescent="0.3">
      <c r="A117" s="5" t="s">
        <v>72</v>
      </c>
      <c r="B117" s="3" t="s">
        <v>73</v>
      </c>
      <c r="C117" s="1" t="s">
        <v>559</v>
      </c>
      <c r="D117" s="3" t="s">
        <v>634</v>
      </c>
      <c r="E117" s="3" t="s">
        <v>647</v>
      </c>
      <c r="F117" s="3" t="s">
        <v>34</v>
      </c>
      <c r="G117" s="5" t="s">
        <v>74</v>
      </c>
      <c r="H117" s="5">
        <v>0</v>
      </c>
      <c r="I117" s="5">
        <v>116.736830328672</v>
      </c>
      <c r="J117" s="5">
        <v>57.190635451505003</v>
      </c>
      <c r="K117" s="5">
        <v>16</v>
      </c>
      <c r="L117" s="5">
        <v>148</v>
      </c>
      <c r="M117" s="5">
        <v>16</v>
      </c>
      <c r="N117" s="5">
        <v>299</v>
      </c>
      <c r="O117" s="5">
        <v>34.406999999999996</v>
      </c>
      <c r="P117" s="5">
        <v>6.83</v>
      </c>
      <c r="Q117" s="5">
        <v>5800000</v>
      </c>
      <c r="R117" s="5">
        <v>18000000</v>
      </c>
      <c r="S117" s="5">
        <v>13000000</v>
      </c>
      <c r="T117" s="5">
        <v>2000000</v>
      </c>
      <c r="U117" s="5">
        <v>4100000</v>
      </c>
      <c r="V117" s="5">
        <v>2000000</v>
      </c>
      <c r="W117" s="5">
        <v>1300000</v>
      </c>
      <c r="X117" s="5">
        <v>900000</v>
      </c>
      <c r="Y117" s="5">
        <f>AVERAGE(W117:X117)</f>
        <v>1100000</v>
      </c>
      <c r="Z117" s="5">
        <v>1400000</v>
      </c>
      <c r="AA117" s="5">
        <v>2800000</v>
      </c>
      <c r="AB117" s="5">
        <v>3400000</v>
      </c>
      <c r="AC117" s="5">
        <v>33000000</v>
      </c>
      <c r="AD117" s="5">
        <v>60000000</v>
      </c>
      <c r="AE117" s="5">
        <v>44000000</v>
      </c>
      <c r="AF117" s="5">
        <v>18000000</v>
      </c>
      <c r="AG117" s="5">
        <v>21000000</v>
      </c>
      <c r="AH117" s="5">
        <v>21000000</v>
      </c>
      <c r="AI117" s="5">
        <v>9</v>
      </c>
      <c r="AJ117" s="5">
        <v>431.490335583687</v>
      </c>
      <c r="AK117" s="5">
        <v>16</v>
      </c>
    </row>
    <row r="118" spans="1:37" x14ac:dyDescent="0.3">
      <c r="A118" s="5" t="s">
        <v>141</v>
      </c>
      <c r="B118" s="3" t="s">
        <v>142</v>
      </c>
      <c r="C118" s="1" t="s">
        <v>508</v>
      </c>
      <c r="D118" s="3" t="s">
        <v>602</v>
      </c>
      <c r="E118" s="3" t="s">
        <v>647</v>
      </c>
      <c r="F118" s="3" t="s">
        <v>34</v>
      </c>
      <c r="G118" s="5" t="s">
        <v>143</v>
      </c>
      <c r="H118" s="5">
        <v>6.1878453038674001E-2</v>
      </c>
      <c r="I118" s="5">
        <v>2.0015226969634901</v>
      </c>
      <c r="J118" s="5">
        <v>4.01606425702811</v>
      </c>
      <c r="K118" s="5">
        <v>1</v>
      </c>
      <c r="L118" s="5">
        <v>2</v>
      </c>
      <c r="M118" s="5">
        <v>1</v>
      </c>
      <c r="N118" s="5">
        <v>249</v>
      </c>
      <c r="O118" s="5">
        <v>28.221</v>
      </c>
      <c r="P118" s="5">
        <v>9.51</v>
      </c>
      <c r="Q118" s="5" t="s">
        <v>18</v>
      </c>
      <c r="R118" s="5" t="s">
        <v>18</v>
      </c>
      <c r="S118" s="5" t="s">
        <v>18</v>
      </c>
      <c r="T118" s="5" t="s">
        <v>18</v>
      </c>
      <c r="U118" s="5" t="s">
        <v>18</v>
      </c>
      <c r="V118" s="5" t="s">
        <v>18</v>
      </c>
      <c r="W118" s="5" t="s">
        <v>18</v>
      </c>
      <c r="X118" s="5" t="s">
        <v>18</v>
      </c>
      <c r="Y118" s="5" t="s">
        <v>18</v>
      </c>
      <c r="Z118" s="5" t="s">
        <v>18</v>
      </c>
      <c r="AA118" s="5" t="s">
        <v>18</v>
      </c>
      <c r="AB118" s="5" t="s">
        <v>18</v>
      </c>
      <c r="AC118" s="5">
        <v>1300000</v>
      </c>
      <c r="AD118" s="5">
        <v>3000000</v>
      </c>
      <c r="AE118" s="5">
        <f>AVERAGE(AC118:AD118)</f>
        <v>2150000</v>
      </c>
      <c r="AF118" s="5" t="s">
        <v>18</v>
      </c>
      <c r="AG118" s="5" t="s">
        <v>18</v>
      </c>
      <c r="AH118" s="5" t="s">
        <v>18</v>
      </c>
      <c r="AI118" s="5">
        <v>0.122</v>
      </c>
      <c r="AJ118" s="5">
        <v>5.1901903152465803</v>
      </c>
      <c r="AK118" s="5">
        <v>1</v>
      </c>
    </row>
    <row r="119" spans="1:37" x14ac:dyDescent="0.3">
      <c r="A119" s="5" t="s">
        <v>78</v>
      </c>
      <c r="B119" s="3" t="s">
        <v>79</v>
      </c>
      <c r="C119" s="1" t="s">
        <v>560</v>
      </c>
      <c r="D119" s="3" t="s">
        <v>635</v>
      </c>
      <c r="E119" s="3" t="s">
        <v>647</v>
      </c>
      <c r="F119" s="3" t="s">
        <v>34</v>
      </c>
      <c r="G119" s="5" t="s">
        <v>80</v>
      </c>
      <c r="H119" s="5">
        <v>0</v>
      </c>
      <c r="I119" s="5">
        <v>286.90919719953899</v>
      </c>
      <c r="J119" s="5">
        <v>73.118279569892493</v>
      </c>
      <c r="K119" s="5">
        <v>21</v>
      </c>
      <c r="L119" s="5">
        <v>407</v>
      </c>
      <c r="M119" s="5">
        <v>21</v>
      </c>
      <c r="N119" s="5">
        <v>279</v>
      </c>
      <c r="O119" s="5">
        <v>30.696999999999999</v>
      </c>
      <c r="P119" s="5">
        <v>4.79</v>
      </c>
      <c r="Q119" s="5">
        <v>23000000</v>
      </c>
      <c r="R119" s="5">
        <v>86000000</v>
      </c>
      <c r="S119" s="5">
        <v>74000000</v>
      </c>
      <c r="T119" s="5">
        <v>37000000</v>
      </c>
      <c r="U119" s="5">
        <v>28000000</v>
      </c>
      <c r="V119" s="5">
        <v>36000000</v>
      </c>
      <c r="W119" s="5">
        <v>9500000</v>
      </c>
      <c r="X119" s="5">
        <v>19000000</v>
      </c>
      <c r="Y119" s="5">
        <v>7400000</v>
      </c>
      <c r="Z119" s="5">
        <v>19000000</v>
      </c>
      <c r="AA119" s="5">
        <v>32000000</v>
      </c>
      <c r="AB119" s="5">
        <v>15000000</v>
      </c>
      <c r="AC119" s="5">
        <v>70000000</v>
      </c>
      <c r="AD119" s="5">
        <v>85000000</v>
      </c>
      <c r="AE119" s="5">
        <v>58000000</v>
      </c>
      <c r="AF119" s="5">
        <v>52000000</v>
      </c>
      <c r="AG119" s="5">
        <v>49000000</v>
      </c>
      <c r="AH119" s="5">
        <v>75000000</v>
      </c>
      <c r="AI119" s="5">
        <v>236.137</v>
      </c>
      <c r="AJ119" s="5">
        <v>1582.62959885597</v>
      </c>
      <c r="AK119" s="5">
        <v>21</v>
      </c>
    </row>
    <row r="120" spans="1:37" x14ac:dyDescent="0.3">
      <c r="A120" s="5" t="s">
        <v>99</v>
      </c>
      <c r="B120" s="3" t="s">
        <v>100</v>
      </c>
      <c r="C120" s="1" t="s">
        <v>561</v>
      </c>
      <c r="D120" s="3" t="s">
        <v>636</v>
      </c>
      <c r="E120" s="3" t="s">
        <v>647</v>
      </c>
      <c r="F120" s="3" t="s">
        <v>34</v>
      </c>
      <c r="G120" s="5" t="s">
        <v>101</v>
      </c>
      <c r="H120" s="5">
        <v>0</v>
      </c>
      <c r="I120" s="5">
        <v>13.546076612717</v>
      </c>
      <c r="J120" s="5">
        <v>12.915129151291501</v>
      </c>
      <c r="K120" s="5">
        <v>3</v>
      </c>
      <c r="L120" s="5">
        <v>5</v>
      </c>
      <c r="M120" s="5">
        <v>3</v>
      </c>
      <c r="N120" s="5">
        <v>271</v>
      </c>
      <c r="O120" s="5">
        <v>28.841000000000001</v>
      </c>
      <c r="P120" s="5">
        <v>5.63</v>
      </c>
      <c r="Q120" s="5" t="s">
        <v>18</v>
      </c>
      <c r="R120" s="5" t="s">
        <v>18</v>
      </c>
      <c r="S120" s="5" t="s">
        <v>18</v>
      </c>
      <c r="T120" s="5" t="s">
        <v>18</v>
      </c>
      <c r="U120" s="5" t="s">
        <v>18</v>
      </c>
      <c r="V120" s="5" t="s">
        <v>18</v>
      </c>
      <c r="W120" s="5" t="s">
        <v>18</v>
      </c>
      <c r="X120" s="5" t="s">
        <v>18</v>
      </c>
      <c r="Y120" s="5" t="s">
        <v>18</v>
      </c>
      <c r="Z120" s="5" t="s">
        <v>18</v>
      </c>
      <c r="AA120" s="5" t="s">
        <v>18</v>
      </c>
      <c r="AB120" s="5" t="s">
        <v>18</v>
      </c>
      <c r="AC120" s="5">
        <v>3800000</v>
      </c>
      <c r="AD120" s="5">
        <v>4800000</v>
      </c>
      <c r="AE120" s="5">
        <f>AVERAGE(AC120:AD120)</f>
        <v>4300000</v>
      </c>
      <c r="AF120" s="5" t="s">
        <v>18</v>
      </c>
      <c r="AG120" s="5" t="s">
        <v>18</v>
      </c>
      <c r="AH120" s="5" t="s">
        <v>18</v>
      </c>
      <c r="AI120" s="5">
        <v>0.70099999999999996</v>
      </c>
      <c r="AJ120" s="5">
        <v>15.5321605205536</v>
      </c>
      <c r="AK120" s="5">
        <v>3</v>
      </c>
    </row>
    <row r="121" spans="1:37" x14ac:dyDescent="0.3">
      <c r="A121" s="5" t="s">
        <v>205</v>
      </c>
      <c r="B121" s="3" t="s">
        <v>206</v>
      </c>
      <c r="C121" s="1" t="s">
        <v>562</v>
      </c>
      <c r="D121" s="3" t="s">
        <v>637</v>
      </c>
      <c r="E121" s="3" t="s">
        <v>647</v>
      </c>
      <c r="F121" s="3" t="s">
        <v>34</v>
      </c>
      <c r="G121" s="5" t="s">
        <v>207</v>
      </c>
      <c r="H121" s="5">
        <v>0</v>
      </c>
      <c r="I121" s="5">
        <v>197.69384891523799</v>
      </c>
      <c r="J121" s="5">
        <v>49.878934624697301</v>
      </c>
      <c r="K121" s="5">
        <v>20</v>
      </c>
      <c r="L121" s="5">
        <v>293</v>
      </c>
      <c r="M121" s="5">
        <v>20</v>
      </c>
      <c r="N121" s="5">
        <v>413</v>
      </c>
      <c r="O121" s="5">
        <v>44.935000000000002</v>
      </c>
      <c r="P121" s="5">
        <v>4.8099999999999996</v>
      </c>
      <c r="Q121" s="5">
        <v>15000000</v>
      </c>
      <c r="R121" s="5">
        <v>60000000</v>
      </c>
      <c r="S121" s="5">
        <v>60000000</v>
      </c>
      <c r="T121" s="5">
        <v>26000000</v>
      </c>
      <c r="U121" s="5">
        <v>16000000</v>
      </c>
      <c r="V121" s="5">
        <v>21000000</v>
      </c>
      <c r="W121" s="5">
        <v>6200000</v>
      </c>
      <c r="X121" s="5">
        <v>12000000</v>
      </c>
      <c r="Y121" s="5">
        <v>7500000</v>
      </c>
      <c r="Z121" s="5">
        <v>7800000</v>
      </c>
      <c r="AA121" s="5">
        <v>17000000</v>
      </c>
      <c r="AB121" s="5">
        <v>8100000</v>
      </c>
      <c r="AC121" s="5">
        <v>57000000</v>
      </c>
      <c r="AD121" s="5">
        <v>72000000</v>
      </c>
      <c r="AE121" s="5">
        <v>30000000</v>
      </c>
      <c r="AF121" s="5">
        <v>41000000</v>
      </c>
      <c r="AG121" s="5">
        <v>33000000</v>
      </c>
      <c r="AH121" s="5">
        <v>29000000</v>
      </c>
      <c r="AI121" s="5">
        <v>15.156000000000001</v>
      </c>
      <c r="AJ121" s="5">
        <v>997.06275212764695</v>
      </c>
      <c r="AK121" s="5">
        <v>20</v>
      </c>
    </row>
    <row r="122" spans="1:37" x14ac:dyDescent="0.3">
      <c r="A122" s="5" t="s">
        <v>232</v>
      </c>
      <c r="B122" s="3" t="s">
        <v>233</v>
      </c>
      <c r="C122" s="1" t="s">
        <v>563</v>
      </c>
      <c r="D122" s="3" t="s">
        <v>570</v>
      </c>
      <c r="E122" s="3" t="s">
        <v>647</v>
      </c>
      <c r="F122" s="3" t="s">
        <v>34</v>
      </c>
      <c r="G122" s="5" t="s">
        <v>234</v>
      </c>
      <c r="H122" s="5">
        <v>0</v>
      </c>
      <c r="I122" s="5">
        <v>273.96258207204198</v>
      </c>
      <c r="J122" s="5">
        <v>80.434782608695699</v>
      </c>
      <c r="K122" s="5">
        <v>18</v>
      </c>
      <c r="L122" s="5">
        <v>1611</v>
      </c>
      <c r="M122" s="5">
        <v>18</v>
      </c>
      <c r="N122" s="5">
        <v>184</v>
      </c>
      <c r="O122" s="5">
        <v>19.885000000000002</v>
      </c>
      <c r="P122" s="5">
        <v>4.88</v>
      </c>
      <c r="Q122" s="5">
        <v>340000000</v>
      </c>
      <c r="R122" s="5">
        <v>690000000</v>
      </c>
      <c r="S122" s="5">
        <v>950000000</v>
      </c>
      <c r="T122" s="5">
        <v>1800000000</v>
      </c>
      <c r="U122" s="5">
        <v>1100000000</v>
      </c>
      <c r="V122" s="5">
        <v>940000000</v>
      </c>
      <c r="W122" s="5">
        <v>1300000000</v>
      </c>
      <c r="X122" s="5">
        <v>1200000000</v>
      </c>
      <c r="Y122" s="5">
        <v>660000000</v>
      </c>
      <c r="Z122" s="5">
        <v>1900000000</v>
      </c>
      <c r="AA122" s="5">
        <v>900000000</v>
      </c>
      <c r="AB122" s="5">
        <v>950000000</v>
      </c>
      <c r="AC122" s="5">
        <v>1500000000</v>
      </c>
      <c r="AD122" s="5">
        <v>1700000000</v>
      </c>
      <c r="AE122" s="5">
        <v>880000000</v>
      </c>
      <c r="AF122" s="5">
        <v>3400000000</v>
      </c>
      <c r="AG122" s="5">
        <v>4900000000</v>
      </c>
      <c r="AH122" s="5">
        <v>6600000000</v>
      </c>
      <c r="AI122" s="5">
        <v>491.38799999999998</v>
      </c>
      <c r="AJ122" s="5">
        <v>5200.0185855627096</v>
      </c>
      <c r="AK122" s="5">
        <v>18</v>
      </c>
    </row>
    <row r="123" spans="1:37" x14ac:dyDescent="0.3">
      <c r="A123" s="5" t="s">
        <v>156</v>
      </c>
      <c r="B123" s="5" t="s">
        <v>157</v>
      </c>
      <c r="C123" s="5" t="s">
        <v>564</v>
      </c>
      <c r="D123" s="5" t="s">
        <v>570</v>
      </c>
      <c r="E123" s="3" t="s">
        <v>647</v>
      </c>
      <c r="F123" s="3" t="s">
        <v>158</v>
      </c>
      <c r="G123" s="5" t="s">
        <v>159</v>
      </c>
      <c r="H123" s="5">
        <v>0</v>
      </c>
      <c r="I123" s="5">
        <v>932.20438952793097</v>
      </c>
      <c r="J123" s="5">
        <v>49.815498154981597</v>
      </c>
      <c r="K123" s="5">
        <v>68</v>
      </c>
      <c r="L123" s="5">
        <v>1603</v>
      </c>
      <c r="M123" s="5">
        <v>68</v>
      </c>
      <c r="N123" s="5">
        <v>1084</v>
      </c>
      <c r="O123" s="5">
        <v>117.714</v>
      </c>
      <c r="P123" s="5">
        <v>4.45</v>
      </c>
      <c r="Q123" s="5">
        <v>200000000</v>
      </c>
      <c r="R123" s="5">
        <v>700000000</v>
      </c>
      <c r="S123" s="5">
        <v>770000000</v>
      </c>
      <c r="T123" s="5">
        <v>380000000</v>
      </c>
      <c r="U123" s="5">
        <v>140000000</v>
      </c>
      <c r="V123" s="5">
        <v>350000000</v>
      </c>
      <c r="W123" s="5">
        <v>180000000</v>
      </c>
      <c r="X123" s="5">
        <v>220000000</v>
      </c>
      <c r="Y123" s="5">
        <v>120000000</v>
      </c>
      <c r="Z123" s="5">
        <v>34000000</v>
      </c>
      <c r="AA123" s="5">
        <v>300000000</v>
      </c>
      <c r="AB123" s="5">
        <v>50000000</v>
      </c>
      <c r="AC123" s="5">
        <v>310000000</v>
      </c>
      <c r="AD123" s="5">
        <v>260000000</v>
      </c>
      <c r="AE123" s="5">
        <v>370000000</v>
      </c>
      <c r="AF123" s="5">
        <v>230000000</v>
      </c>
      <c r="AG123" s="5">
        <v>400000000</v>
      </c>
      <c r="AH123" s="5">
        <v>420000000</v>
      </c>
      <c r="AI123" s="5">
        <v>408.49200000000002</v>
      </c>
      <c r="AJ123" s="5">
        <v>5460.8372125625601</v>
      </c>
      <c r="AK123" s="5">
        <v>68</v>
      </c>
    </row>
    <row r="124" spans="1:37" x14ac:dyDescent="0.3">
      <c r="A124" s="5" t="s">
        <v>242</v>
      </c>
      <c r="B124" s="3" t="s">
        <v>243</v>
      </c>
      <c r="C124" s="3" t="s">
        <v>482</v>
      </c>
      <c r="D124" s="1" t="s">
        <v>570</v>
      </c>
      <c r="E124" s="3" t="s">
        <v>648</v>
      </c>
      <c r="F124" s="3" t="s">
        <v>244</v>
      </c>
      <c r="G124" s="5" t="s">
        <v>245</v>
      </c>
      <c r="H124" s="5">
        <v>0</v>
      </c>
      <c r="I124" s="5">
        <v>86.288472231018403</v>
      </c>
      <c r="J124" s="5">
        <v>32.459016393442603</v>
      </c>
      <c r="K124" s="5">
        <v>5</v>
      </c>
      <c r="L124" s="5">
        <v>179</v>
      </c>
      <c r="M124" s="5">
        <v>5</v>
      </c>
      <c r="N124" s="5">
        <v>305</v>
      </c>
      <c r="O124" s="5">
        <v>33.106999999999999</v>
      </c>
      <c r="P124" s="5">
        <v>4.2699999999999996</v>
      </c>
      <c r="Q124" s="5">
        <v>26000000</v>
      </c>
      <c r="R124" s="5">
        <v>92000000</v>
      </c>
      <c r="S124" s="5">
        <v>89000000</v>
      </c>
      <c r="T124" s="5">
        <v>99000000</v>
      </c>
      <c r="U124" s="5">
        <v>48000000</v>
      </c>
      <c r="V124" s="5">
        <v>48000000</v>
      </c>
      <c r="W124" s="5">
        <v>64000000</v>
      </c>
      <c r="X124" s="5">
        <v>66000000</v>
      </c>
      <c r="Y124" s="5">
        <v>120000000</v>
      </c>
      <c r="Z124" s="5">
        <v>130000000</v>
      </c>
      <c r="AA124" s="5">
        <v>150000000</v>
      </c>
      <c r="AB124" s="5">
        <v>70000000</v>
      </c>
      <c r="AC124" s="5">
        <v>240000000</v>
      </c>
      <c r="AD124" s="5">
        <v>330000000</v>
      </c>
      <c r="AE124" s="5">
        <v>170000000</v>
      </c>
      <c r="AF124" s="5">
        <v>290000000</v>
      </c>
      <c r="AG124" s="5">
        <v>400000000</v>
      </c>
      <c r="AH124" s="5">
        <v>260000000</v>
      </c>
      <c r="AI124" s="5">
        <v>70.968999999999994</v>
      </c>
      <c r="AJ124" s="5">
        <v>604.16736614704098</v>
      </c>
      <c r="AK124" s="5">
        <v>5</v>
      </c>
    </row>
    <row r="125" spans="1:37" x14ac:dyDescent="0.3">
      <c r="A125" s="5" t="s">
        <v>252</v>
      </c>
      <c r="B125" s="3" t="s">
        <v>253</v>
      </c>
      <c r="C125" s="3" t="s">
        <v>483</v>
      </c>
      <c r="D125" s="3" t="s">
        <v>638</v>
      </c>
      <c r="E125" s="3" t="s">
        <v>648</v>
      </c>
      <c r="F125" s="3" t="s">
        <v>244</v>
      </c>
      <c r="G125" s="5" t="s">
        <v>254</v>
      </c>
      <c r="H125" s="5">
        <v>0</v>
      </c>
      <c r="I125" s="5">
        <v>154.87230628493199</v>
      </c>
      <c r="J125" s="5">
        <v>45.714285714285701</v>
      </c>
      <c r="K125" s="5">
        <v>13</v>
      </c>
      <c r="L125" s="5">
        <v>191</v>
      </c>
      <c r="M125" s="5">
        <v>13</v>
      </c>
      <c r="N125" s="5">
        <v>385</v>
      </c>
      <c r="O125" s="5">
        <v>40.170999999999999</v>
      </c>
      <c r="P125" s="5">
        <v>4.7699999999999996</v>
      </c>
      <c r="Q125" s="5">
        <v>26000000</v>
      </c>
      <c r="R125" s="5">
        <v>110000000</v>
      </c>
      <c r="S125" s="5">
        <v>110000000</v>
      </c>
      <c r="T125" s="5">
        <v>53000000</v>
      </c>
      <c r="U125" s="5">
        <v>42000000</v>
      </c>
      <c r="V125" s="5">
        <v>52000000</v>
      </c>
      <c r="W125" s="5">
        <v>24000000</v>
      </c>
      <c r="X125" s="5">
        <v>29000000</v>
      </c>
      <c r="Y125" s="5">
        <v>19000000</v>
      </c>
      <c r="Z125" s="5">
        <v>30000000</v>
      </c>
      <c r="AA125" s="5">
        <v>60000000</v>
      </c>
      <c r="AB125" s="5">
        <v>32000000</v>
      </c>
      <c r="AC125" s="5">
        <v>120000000</v>
      </c>
      <c r="AD125" s="5">
        <v>160000000</v>
      </c>
      <c r="AE125" s="5">
        <v>85000000</v>
      </c>
      <c r="AF125" s="5">
        <v>85000000</v>
      </c>
      <c r="AG125" s="5">
        <v>79000000</v>
      </c>
      <c r="AH125" s="5">
        <v>98000000</v>
      </c>
      <c r="AI125" s="5">
        <v>15.680999999999999</v>
      </c>
      <c r="AJ125" s="5">
        <v>824.28127276897396</v>
      </c>
      <c r="AK125" s="5">
        <v>13</v>
      </c>
    </row>
    <row r="126" spans="1:37" x14ac:dyDescent="0.3">
      <c r="A126" s="5" t="s">
        <v>264</v>
      </c>
      <c r="B126" s="3" t="s">
        <v>265</v>
      </c>
      <c r="C126" s="3" t="s">
        <v>484</v>
      </c>
      <c r="D126" s="3" t="s">
        <v>639</v>
      </c>
      <c r="E126" s="3" t="s">
        <v>648</v>
      </c>
      <c r="F126" s="3" t="s">
        <v>244</v>
      </c>
      <c r="G126" s="5" t="s">
        <v>266</v>
      </c>
      <c r="H126" s="5">
        <v>0</v>
      </c>
      <c r="I126" s="5">
        <v>474.312823680485</v>
      </c>
      <c r="J126" s="5">
        <v>82.352941176470594</v>
      </c>
      <c r="K126" s="5">
        <v>45</v>
      </c>
      <c r="L126" s="5">
        <v>897</v>
      </c>
      <c r="M126" s="5">
        <v>45</v>
      </c>
      <c r="N126" s="5">
        <v>935</v>
      </c>
      <c r="O126" s="5">
        <v>102.14100000000001</v>
      </c>
      <c r="P126" s="5">
        <v>7.12</v>
      </c>
      <c r="Q126" s="5">
        <v>48000000</v>
      </c>
      <c r="R126" s="5">
        <v>200000000</v>
      </c>
      <c r="S126" s="5">
        <v>210000000</v>
      </c>
      <c r="T126" s="5">
        <v>100000000</v>
      </c>
      <c r="U126" s="5">
        <v>80000000</v>
      </c>
      <c r="V126" s="5">
        <v>120000000</v>
      </c>
      <c r="W126" s="5">
        <v>130000000</v>
      </c>
      <c r="X126" s="5">
        <v>280000000</v>
      </c>
      <c r="Y126" s="5">
        <v>130000000</v>
      </c>
      <c r="Z126" s="5">
        <v>48000000</v>
      </c>
      <c r="AA126" s="5">
        <v>180000000</v>
      </c>
      <c r="AB126" s="5">
        <v>61000000</v>
      </c>
      <c r="AC126" s="5">
        <v>330000000</v>
      </c>
      <c r="AD126" s="5">
        <v>330000000</v>
      </c>
      <c r="AE126" s="5">
        <v>170000000</v>
      </c>
      <c r="AF126" s="5">
        <v>620000000</v>
      </c>
      <c r="AG126" s="5">
        <v>960000000</v>
      </c>
      <c r="AH126" s="5">
        <v>610000000</v>
      </c>
      <c r="AI126" s="5">
        <v>22.018000000000001</v>
      </c>
      <c r="AJ126" s="5">
        <v>2714.4035071134599</v>
      </c>
      <c r="AK126" s="5">
        <v>45</v>
      </c>
    </row>
    <row r="127" spans="1:37" x14ac:dyDescent="0.3">
      <c r="A127" s="5" t="s">
        <v>297</v>
      </c>
      <c r="B127" s="3" t="s">
        <v>298</v>
      </c>
      <c r="C127" s="3" t="s">
        <v>485</v>
      </c>
      <c r="D127" s="3" t="s">
        <v>570</v>
      </c>
      <c r="E127" s="3" t="s">
        <v>648</v>
      </c>
      <c r="F127" s="3" t="s">
        <v>244</v>
      </c>
      <c r="G127" s="5" t="s">
        <v>299</v>
      </c>
      <c r="H127" s="5">
        <v>0</v>
      </c>
      <c r="I127" s="5">
        <v>82.050447143496797</v>
      </c>
      <c r="J127" s="5">
        <v>50.877192982456101</v>
      </c>
      <c r="K127" s="5">
        <v>9</v>
      </c>
      <c r="L127" s="5">
        <v>149</v>
      </c>
      <c r="M127" s="5">
        <v>9</v>
      </c>
      <c r="N127" s="5">
        <v>114</v>
      </c>
      <c r="O127" s="5">
        <v>12.619</v>
      </c>
      <c r="P127" s="5">
        <v>9.6999999999999993</v>
      </c>
      <c r="Q127" s="5">
        <v>11000000</v>
      </c>
      <c r="R127" s="5">
        <v>31000000</v>
      </c>
      <c r="S127" s="5">
        <v>29000000</v>
      </c>
      <c r="T127" s="5">
        <v>18000000</v>
      </c>
      <c r="U127" s="5">
        <v>10000000</v>
      </c>
      <c r="V127" s="5">
        <v>48000000</v>
      </c>
      <c r="W127" s="5"/>
      <c r="X127" s="5" t="s">
        <v>18</v>
      </c>
      <c r="Y127" s="5" t="s">
        <v>18</v>
      </c>
      <c r="Z127" s="5">
        <v>9300000</v>
      </c>
      <c r="AA127" s="5">
        <v>62000000</v>
      </c>
      <c r="AB127" s="5">
        <v>11000000</v>
      </c>
      <c r="AC127" s="5">
        <v>22000000</v>
      </c>
      <c r="AD127" s="5">
        <v>19000000</v>
      </c>
      <c r="AE127" s="5">
        <v>8100000</v>
      </c>
      <c r="AF127" s="5">
        <v>49000000</v>
      </c>
      <c r="AG127" s="5">
        <v>69000000</v>
      </c>
      <c r="AH127" s="5">
        <v>52000000</v>
      </c>
      <c r="AI127" s="5">
        <v>34.938000000000002</v>
      </c>
      <c r="AJ127" s="5">
        <v>483.24576437473303</v>
      </c>
      <c r="AK127" s="5">
        <v>9</v>
      </c>
    </row>
    <row r="128" spans="1:37" x14ac:dyDescent="0.3">
      <c r="A128" s="5" t="s">
        <v>306</v>
      </c>
      <c r="B128" s="3" t="s">
        <v>307</v>
      </c>
      <c r="C128" s="3" t="s">
        <v>486</v>
      </c>
      <c r="D128" s="3" t="s">
        <v>570</v>
      </c>
      <c r="E128" s="3" t="s">
        <v>648</v>
      </c>
      <c r="F128" s="3" t="s">
        <v>244</v>
      </c>
      <c r="G128" s="5" t="s">
        <v>308</v>
      </c>
      <c r="H128" s="5">
        <v>0</v>
      </c>
      <c r="I128" s="5">
        <v>333.22235130211499</v>
      </c>
      <c r="J128" s="5">
        <v>76.020408163265301</v>
      </c>
      <c r="K128" s="5">
        <v>32</v>
      </c>
      <c r="L128" s="5">
        <v>696</v>
      </c>
      <c r="M128" s="5">
        <v>32</v>
      </c>
      <c r="N128" s="5">
        <v>196</v>
      </c>
      <c r="O128" s="5">
        <v>22.59</v>
      </c>
      <c r="P128" s="5">
        <v>6.8</v>
      </c>
      <c r="Q128" s="5">
        <v>100000000</v>
      </c>
      <c r="R128" s="5">
        <v>320000000</v>
      </c>
      <c r="S128" s="5">
        <v>380000000</v>
      </c>
      <c r="T128" s="5">
        <v>100000000</v>
      </c>
      <c r="U128" s="5">
        <v>85000000</v>
      </c>
      <c r="V128" s="5">
        <v>140000000</v>
      </c>
      <c r="W128" s="5">
        <v>73000000</v>
      </c>
      <c r="X128" s="5">
        <v>60000000</v>
      </c>
      <c r="Y128" s="5">
        <v>46000000</v>
      </c>
      <c r="Z128" s="5">
        <v>59000000</v>
      </c>
      <c r="AA128" s="5">
        <v>190000000</v>
      </c>
      <c r="AB128" s="5">
        <v>72000000</v>
      </c>
      <c r="AC128" s="5">
        <v>160000000</v>
      </c>
      <c r="AD128" s="5">
        <v>300000000</v>
      </c>
      <c r="AE128" s="5">
        <v>170000000</v>
      </c>
      <c r="AF128" s="5">
        <v>150000000</v>
      </c>
      <c r="AG128" s="5">
        <v>120000000</v>
      </c>
      <c r="AH128" s="5">
        <v>150000000</v>
      </c>
      <c r="AI128" s="5">
        <v>21543.347000000002</v>
      </c>
      <c r="AJ128" s="5">
        <v>2151.6300040483502</v>
      </c>
      <c r="AK128" s="5">
        <v>32</v>
      </c>
    </row>
    <row r="129" spans="1:37" x14ac:dyDescent="0.3">
      <c r="A129" s="5" t="s">
        <v>318</v>
      </c>
      <c r="B129" s="3" t="s">
        <v>319</v>
      </c>
      <c r="C129" s="3" t="s">
        <v>487</v>
      </c>
      <c r="D129" s="3" t="s">
        <v>570</v>
      </c>
      <c r="E129" s="3" t="s">
        <v>648</v>
      </c>
      <c r="F129" s="3" t="s">
        <v>244</v>
      </c>
      <c r="G129" s="5" t="s">
        <v>320</v>
      </c>
      <c r="H129" s="5">
        <v>0</v>
      </c>
      <c r="I129" s="5">
        <v>36.432120200102602</v>
      </c>
      <c r="J129" s="5">
        <v>39.887640449438202</v>
      </c>
      <c r="K129" s="5">
        <v>6</v>
      </c>
      <c r="L129" s="5">
        <v>20</v>
      </c>
      <c r="M129" s="5">
        <v>6</v>
      </c>
      <c r="N129" s="5">
        <v>178</v>
      </c>
      <c r="O129" s="5">
        <v>19.172999999999998</v>
      </c>
      <c r="P129" s="5">
        <v>4.45</v>
      </c>
      <c r="Q129" s="5" t="s">
        <v>18</v>
      </c>
      <c r="R129" s="5"/>
      <c r="S129" s="5" t="s">
        <v>18</v>
      </c>
      <c r="T129" s="5" t="s">
        <v>18</v>
      </c>
      <c r="U129" s="5" t="s">
        <v>18</v>
      </c>
      <c r="V129" s="5"/>
      <c r="W129" s="5"/>
      <c r="X129" s="5" t="s">
        <v>18</v>
      </c>
      <c r="Y129" s="5" t="s">
        <v>18</v>
      </c>
      <c r="Z129" s="5" t="s">
        <v>18</v>
      </c>
      <c r="AA129" s="5" t="s">
        <v>18</v>
      </c>
      <c r="AB129" s="5"/>
      <c r="AC129" s="5">
        <v>21000000</v>
      </c>
      <c r="AD129" s="5">
        <v>17000000</v>
      </c>
      <c r="AE129" s="5">
        <v>20000000</v>
      </c>
      <c r="AF129" s="5">
        <v>20000000</v>
      </c>
      <c r="AG129" s="5">
        <v>21000000</v>
      </c>
      <c r="AH129" s="5">
        <v>19000000</v>
      </c>
      <c r="AI129" s="5">
        <v>12.895</v>
      </c>
      <c r="AJ129" s="5">
        <v>61.216294050216703</v>
      </c>
      <c r="AK129" s="5">
        <v>6</v>
      </c>
    </row>
    <row r="130" spans="1:37" x14ac:dyDescent="0.3">
      <c r="A130" s="5" t="s">
        <v>330</v>
      </c>
      <c r="B130" s="3" t="s">
        <v>331</v>
      </c>
      <c r="C130" s="3" t="s">
        <v>488</v>
      </c>
      <c r="D130" s="3" t="s">
        <v>570</v>
      </c>
      <c r="E130" s="3" t="s">
        <v>648</v>
      </c>
      <c r="F130" s="3" t="s">
        <v>244</v>
      </c>
      <c r="G130" s="5" t="s">
        <v>332</v>
      </c>
      <c r="H130" s="5">
        <v>0</v>
      </c>
      <c r="I130" s="5">
        <v>881.91000616632198</v>
      </c>
      <c r="J130" s="5">
        <v>60.660124888492398</v>
      </c>
      <c r="K130" s="5">
        <v>74</v>
      </c>
      <c r="L130" s="5">
        <v>936</v>
      </c>
      <c r="M130" s="5">
        <v>74</v>
      </c>
      <c r="N130" s="5">
        <v>1121</v>
      </c>
      <c r="O130" s="5">
        <v>121.97199999999999</v>
      </c>
      <c r="P130" s="5">
        <v>4.75</v>
      </c>
      <c r="Q130" s="5">
        <v>40000000</v>
      </c>
      <c r="R130" s="5">
        <v>250000000</v>
      </c>
      <c r="S130" s="5">
        <v>250000000</v>
      </c>
      <c r="T130" s="5">
        <v>63000000</v>
      </c>
      <c r="U130" s="5">
        <v>22000000</v>
      </c>
      <c r="V130" s="5">
        <v>97000000</v>
      </c>
      <c r="W130" s="5">
        <v>14000000</v>
      </c>
      <c r="X130" s="5">
        <v>15000000</v>
      </c>
      <c r="Y130" s="5">
        <v>9600000</v>
      </c>
      <c r="Z130" s="5">
        <v>1400000</v>
      </c>
      <c r="AA130" s="5">
        <v>43000000</v>
      </c>
      <c r="AB130" s="5">
        <v>4900000</v>
      </c>
      <c r="AC130" s="5">
        <v>9700000</v>
      </c>
      <c r="AD130" s="5">
        <v>5800000</v>
      </c>
      <c r="AE130" s="5">
        <v>5800000</v>
      </c>
      <c r="AF130" s="5">
        <v>31000000</v>
      </c>
      <c r="AG130" s="5">
        <v>72000000</v>
      </c>
      <c r="AH130" s="5">
        <v>34000000</v>
      </c>
      <c r="AI130" s="5">
        <v>296.63499999999999</v>
      </c>
      <c r="AJ130" s="5">
        <v>3037.8590496778502</v>
      </c>
      <c r="AK130" s="5">
        <v>74</v>
      </c>
    </row>
    <row r="131" spans="1:37" x14ac:dyDescent="0.3">
      <c r="A131" s="5" t="s">
        <v>336</v>
      </c>
      <c r="B131" s="3" t="s">
        <v>337</v>
      </c>
      <c r="C131" s="3" t="s">
        <v>489</v>
      </c>
      <c r="D131" s="3" t="s">
        <v>640</v>
      </c>
      <c r="E131" s="3" t="s">
        <v>648</v>
      </c>
      <c r="F131" s="3" t="s">
        <v>244</v>
      </c>
      <c r="G131" s="5" t="s">
        <v>338</v>
      </c>
      <c r="H131" s="5">
        <v>0</v>
      </c>
      <c r="I131" s="5">
        <v>84.890919214663498</v>
      </c>
      <c r="J131" s="5">
        <v>51.385390428211601</v>
      </c>
      <c r="K131" s="5">
        <v>17</v>
      </c>
      <c r="L131" s="5">
        <v>105</v>
      </c>
      <c r="M131" s="5">
        <v>17</v>
      </c>
      <c r="N131" s="5">
        <v>397</v>
      </c>
      <c r="O131" s="5">
        <v>43.548000000000002</v>
      </c>
      <c r="P131" s="5">
        <v>4.67</v>
      </c>
      <c r="Q131" s="5">
        <v>3500000</v>
      </c>
      <c r="R131" s="5">
        <v>14000000</v>
      </c>
      <c r="S131" s="5">
        <v>14000000</v>
      </c>
      <c r="T131" s="5">
        <v>8700000</v>
      </c>
      <c r="U131" s="5">
        <v>5800000</v>
      </c>
      <c r="V131" s="5">
        <v>6600000</v>
      </c>
      <c r="W131" s="5">
        <v>3500000</v>
      </c>
      <c r="X131" s="5">
        <v>1500000</v>
      </c>
      <c r="Y131" s="5">
        <v>2900000</v>
      </c>
      <c r="Z131" s="5">
        <v>1100000</v>
      </c>
      <c r="AA131" s="5">
        <v>9800000</v>
      </c>
      <c r="AB131" s="5">
        <v>2800000</v>
      </c>
      <c r="AC131" s="5">
        <v>5700000</v>
      </c>
      <c r="AD131" s="5">
        <v>9300000</v>
      </c>
      <c r="AE131" s="5">
        <f>AVERAGE(AC131:AD131)</f>
        <v>7500000</v>
      </c>
      <c r="AF131" s="5">
        <v>7200000</v>
      </c>
      <c r="AG131" s="5">
        <v>12000000</v>
      </c>
      <c r="AH131" s="5">
        <v>8800000</v>
      </c>
      <c r="AI131" s="5">
        <v>14.849</v>
      </c>
      <c r="AJ131" s="5">
        <v>291.98321235179901</v>
      </c>
      <c r="AK131" s="5">
        <v>17</v>
      </c>
    </row>
    <row r="132" spans="1:37" x14ac:dyDescent="0.3">
      <c r="A132" s="5" t="s">
        <v>342</v>
      </c>
      <c r="B132" s="3" t="s">
        <v>343</v>
      </c>
      <c r="C132" s="3" t="s">
        <v>490</v>
      </c>
      <c r="D132" s="3" t="s">
        <v>641</v>
      </c>
      <c r="E132" s="3" t="s">
        <v>648</v>
      </c>
      <c r="F132" s="3" t="s">
        <v>244</v>
      </c>
      <c r="G132" s="5" t="s">
        <v>344</v>
      </c>
      <c r="H132" s="5">
        <v>0</v>
      </c>
      <c r="I132" s="5">
        <v>99.182492058974105</v>
      </c>
      <c r="J132" s="5">
        <v>51.505016722408001</v>
      </c>
      <c r="K132" s="5">
        <v>15</v>
      </c>
      <c r="L132" s="5">
        <v>106</v>
      </c>
      <c r="M132" s="5">
        <v>15</v>
      </c>
      <c r="N132" s="5">
        <v>299</v>
      </c>
      <c r="O132" s="5">
        <v>33.319000000000003</v>
      </c>
      <c r="P132" s="5">
        <v>6.14</v>
      </c>
      <c r="Q132" s="5">
        <v>6300000</v>
      </c>
      <c r="R132" s="5">
        <v>29000000</v>
      </c>
      <c r="S132" s="5">
        <v>22000000</v>
      </c>
      <c r="T132" s="5">
        <v>5700000</v>
      </c>
      <c r="U132" s="5">
        <v>3500000</v>
      </c>
      <c r="V132" s="5">
        <v>2900000</v>
      </c>
      <c r="W132" s="5">
        <v>1200000</v>
      </c>
      <c r="X132" s="5">
        <v>3000000</v>
      </c>
      <c r="Y132" s="5">
        <f>AVERAGE(W132:X132)</f>
        <v>2100000</v>
      </c>
      <c r="Z132" s="5">
        <v>2600000</v>
      </c>
      <c r="AA132" s="5">
        <v>12000000</v>
      </c>
      <c r="AB132" s="5">
        <v>9000000</v>
      </c>
      <c r="AC132" s="5">
        <v>76000000</v>
      </c>
      <c r="AD132" s="5">
        <v>130000000</v>
      </c>
      <c r="AE132" s="5">
        <v>99000000</v>
      </c>
      <c r="AF132" s="5">
        <v>27000000</v>
      </c>
      <c r="AG132" s="5">
        <v>27000000</v>
      </c>
      <c r="AH132" s="5">
        <v>20000000</v>
      </c>
      <c r="AI132" s="5">
        <v>25.827000000000002</v>
      </c>
      <c r="AJ132" s="5">
        <v>283.56094789504999</v>
      </c>
      <c r="AK132" s="5">
        <v>15</v>
      </c>
    </row>
    <row r="133" spans="1:37" x14ac:dyDescent="0.3">
      <c r="A133" s="5" t="s">
        <v>348</v>
      </c>
      <c r="B133" s="1" t="s">
        <v>349</v>
      </c>
      <c r="C133" s="1" t="s">
        <v>491</v>
      </c>
      <c r="D133" s="1" t="s">
        <v>570</v>
      </c>
      <c r="E133" s="3" t="s">
        <v>648</v>
      </c>
      <c r="F133" s="3" t="s">
        <v>244</v>
      </c>
      <c r="G133" s="5" t="s">
        <v>350</v>
      </c>
      <c r="H133" s="5">
        <v>0</v>
      </c>
      <c r="I133" s="5">
        <v>24.548099425830799</v>
      </c>
      <c r="J133" s="5">
        <v>33.668341708542698</v>
      </c>
      <c r="K133" s="5">
        <v>3</v>
      </c>
      <c r="L133" s="5">
        <v>39</v>
      </c>
      <c r="M133" s="5">
        <v>3</v>
      </c>
      <c r="N133" s="5">
        <v>199</v>
      </c>
      <c r="O133" s="5">
        <v>20.693999999999999</v>
      </c>
      <c r="P133" s="5">
        <v>5.95</v>
      </c>
      <c r="Q133" s="5">
        <v>15000000</v>
      </c>
      <c r="R133" s="5">
        <v>23000000</v>
      </c>
      <c r="S133" s="5">
        <v>36000000</v>
      </c>
      <c r="T133" s="5">
        <v>24000000</v>
      </c>
      <c r="U133" s="5">
        <v>12000000</v>
      </c>
      <c r="V133" s="5">
        <v>17000000</v>
      </c>
      <c r="W133" s="5">
        <v>16000000</v>
      </c>
      <c r="X133" s="5">
        <v>11000000</v>
      </c>
      <c r="Y133" s="5">
        <f>AVERAGE(W133:X133)</f>
        <v>13500000</v>
      </c>
      <c r="Z133" s="5">
        <v>23000000</v>
      </c>
      <c r="AA133" s="5">
        <v>19000000</v>
      </c>
      <c r="AB133" s="5">
        <v>8400000</v>
      </c>
      <c r="AC133" s="5">
        <v>41000000</v>
      </c>
      <c r="AD133" s="5">
        <v>49000000</v>
      </c>
      <c r="AE133" s="5">
        <v>24000000</v>
      </c>
      <c r="AF133" s="5">
        <v>39000000</v>
      </c>
      <c r="AG133" s="5">
        <v>38000000</v>
      </c>
      <c r="AH133" s="5">
        <v>52000000</v>
      </c>
      <c r="AI133" s="5">
        <v>2.7280000000000002</v>
      </c>
      <c r="AJ133" s="5">
        <v>164.26507520675699</v>
      </c>
      <c r="AK133" s="5">
        <v>3</v>
      </c>
    </row>
    <row r="134" spans="1:37" x14ac:dyDescent="0.3">
      <c r="A134" s="5" t="s">
        <v>360</v>
      </c>
      <c r="B134" s="3" t="s">
        <v>361</v>
      </c>
      <c r="C134" s="3" t="s">
        <v>492</v>
      </c>
      <c r="D134" s="3" t="s">
        <v>642</v>
      </c>
      <c r="E134" s="3" t="s">
        <v>648</v>
      </c>
      <c r="F134" s="3" t="s">
        <v>244</v>
      </c>
      <c r="G134" s="5" t="s">
        <v>362</v>
      </c>
      <c r="H134" s="5">
        <v>0</v>
      </c>
      <c r="I134" s="5">
        <v>334.98494721038497</v>
      </c>
      <c r="J134" s="5">
        <v>84.673366834170807</v>
      </c>
      <c r="K134" s="5">
        <v>24</v>
      </c>
      <c r="L134" s="5">
        <v>529</v>
      </c>
      <c r="M134" s="5">
        <v>24</v>
      </c>
      <c r="N134" s="5">
        <v>398</v>
      </c>
      <c r="O134" s="5">
        <v>41.886000000000003</v>
      </c>
      <c r="P134" s="5">
        <v>4.97</v>
      </c>
      <c r="Q134" s="5">
        <v>58000000</v>
      </c>
      <c r="R134" s="5">
        <v>290000000</v>
      </c>
      <c r="S134" s="5">
        <v>170000000</v>
      </c>
      <c r="T134" s="5">
        <v>160000000</v>
      </c>
      <c r="U134" s="5">
        <v>74000000</v>
      </c>
      <c r="V134" s="5">
        <v>100000000</v>
      </c>
      <c r="W134" s="5">
        <v>56000000</v>
      </c>
      <c r="X134" s="5">
        <v>90000000</v>
      </c>
      <c r="Y134" s="5">
        <v>57000000</v>
      </c>
      <c r="Z134" s="5">
        <v>99000000</v>
      </c>
      <c r="AA134" s="5">
        <v>200000000</v>
      </c>
      <c r="AB134" s="5">
        <v>76000000</v>
      </c>
      <c r="AC134" s="5">
        <v>340000000</v>
      </c>
      <c r="AD134" s="5">
        <v>340000000</v>
      </c>
      <c r="AE134" s="5">
        <v>150000000</v>
      </c>
      <c r="AF134" s="5">
        <v>180000000</v>
      </c>
      <c r="AG134" s="5">
        <v>230000000</v>
      </c>
      <c r="AH134" s="5">
        <v>210000000</v>
      </c>
      <c r="AI134" s="5">
        <v>442.66899999999998</v>
      </c>
      <c r="AJ134" s="5">
        <v>2093.3043707609199</v>
      </c>
      <c r="AK134" s="5">
        <v>24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filtered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Prados</dc:creator>
  <cp:lastModifiedBy>mdpi</cp:lastModifiedBy>
  <dcterms:created xsi:type="dcterms:W3CDTF">2019-07-12T07:05:21Z</dcterms:created>
  <dcterms:modified xsi:type="dcterms:W3CDTF">2020-04-17T07:18:54Z</dcterms:modified>
</cp:coreProperties>
</file>