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ohta/Downloads/Supplementary Materials 2/"/>
    </mc:Choice>
  </mc:AlternateContent>
  <xr:revisionPtr revIDLastSave="0" documentId="13_ncr:1_{B2C71B58-7FEA-9E40-96A3-D4F84ACA8DDA}" xr6:coauthVersionLast="36" xr6:coauthVersionMax="41" xr10:uidLastSave="{00000000-0000-0000-0000-000000000000}"/>
  <bookViews>
    <workbookView xWindow="-29240" yWindow="-1340" windowWidth="22600" windowHeight="16640" xr2:uid="{84A94A38-1F6D-9B45-9016-7EFBEAA7EE7B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I4" i="2"/>
  <c r="G15" i="2"/>
  <c r="F15" i="2"/>
  <c r="G26" i="2"/>
  <c r="H26" i="2"/>
  <c r="H15" i="2" s="1"/>
  <c r="H3" i="2" s="1"/>
  <c r="I26" i="2"/>
  <c r="I15" i="2" s="1"/>
  <c r="I3" i="2" s="1"/>
  <c r="F26" i="2"/>
  <c r="G23" i="2"/>
  <c r="H23" i="2"/>
  <c r="I23" i="2"/>
  <c r="F23" i="2"/>
  <c r="G16" i="2"/>
  <c r="H16" i="2"/>
  <c r="I16" i="2"/>
  <c r="F16" i="2"/>
  <c r="G5" i="2"/>
  <c r="G4" i="2" s="1"/>
  <c r="G3" i="2" s="1"/>
  <c r="H5" i="2"/>
  <c r="I5" i="2"/>
  <c r="F5" i="2"/>
  <c r="F4" i="2" s="1"/>
  <c r="F3" i="2" s="1"/>
</calcChain>
</file>

<file path=xl/sharedStrings.xml><?xml version="1.0" encoding="utf-8"?>
<sst xmlns="http://schemas.openxmlformats.org/spreadsheetml/2006/main" count="56" uniqueCount="52">
  <si>
    <t>Syneco</t>
    <phoneticPr fontId="1"/>
  </si>
  <si>
    <t>Conv</t>
    <phoneticPr fontId="1"/>
  </si>
  <si>
    <t>Glycosides</t>
    <phoneticPr fontId="1"/>
  </si>
  <si>
    <t>Lipids</t>
    <phoneticPr fontId="1"/>
  </si>
  <si>
    <t>Phytochemical compounds</t>
    <phoneticPr fontId="1"/>
  </si>
  <si>
    <t>Anatomical Therapeutic Chemical (ATC) classification</t>
    <phoneticPr fontId="1"/>
  </si>
  <si>
    <t>Target-based classification of drugs</t>
    <phoneticPr fontId="1"/>
  </si>
  <si>
    <t>Target-based classification of compounds</t>
    <phoneticPr fontId="1"/>
  </si>
  <si>
    <t>Therapeutic category of drugs in Japan</t>
    <phoneticPr fontId="1"/>
  </si>
  <si>
    <t>USP drug classification</t>
    <phoneticPr fontId="1"/>
  </si>
  <si>
    <t>Drugs listed in the Japanese Pharmacopoeia</t>
    <phoneticPr fontId="1"/>
  </si>
  <si>
    <t>Risk category of Japanese OTC drugs</t>
    <phoneticPr fontId="1"/>
  </si>
  <si>
    <t>Classification of Japanese OTC drugs</t>
    <phoneticPr fontId="1"/>
  </si>
  <si>
    <t>Compounds with biological roles</t>
    <phoneticPr fontId="1"/>
  </si>
  <si>
    <t>Carcinogens</t>
    <phoneticPr fontId="1"/>
  </si>
  <si>
    <t>Natural toxins</t>
    <phoneticPr fontId="1"/>
  </si>
  <si>
    <t>Major components of natural products</t>
    <phoneticPr fontId="1"/>
  </si>
  <si>
    <t>Pharmaceutical additives in Japan</t>
    <phoneticPr fontId="1"/>
  </si>
  <si>
    <t>Animal drugs in Japan</t>
    <phoneticPr fontId="1"/>
  </si>
  <si>
    <t>Pesticides</t>
    <phoneticPr fontId="1"/>
  </si>
  <si>
    <t>Endocrine disrupting compounds</t>
    <phoneticPr fontId="1"/>
  </si>
  <si>
    <t>Compounds</t>
    <phoneticPr fontId="1"/>
  </si>
  <si>
    <t>Compounds and Reactions</t>
    <phoneticPr fontId="1"/>
  </si>
  <si>
    <t>Drugs</t>
    <phoneticPr fontId="1"/>
  </si>
  <si>
    <t>Drug classifications</t>
    <phoneticPr fontId="1"/>
  </si>
  <si>
    <t>Drug information</t>
    <phoneticPr fontId="1"/>
  </si>
  <si>
    <t>Other related information</t>
    <phoneticPr fontId="1"/>
  </si>
  <si>
    <t>br08001</t>
    <phoneticPr fontId="1"/>
  </si>
  <si>
    <t>br08002</t>
    <phoneticPr fontId="1"/>
  </si>
  <si>
    <t>br08003</t>
  </si>
  <si>
    <t>br08006</t>
  </si>
  <si>
    <t>br08007</t>
  </si>
  <si>
    <t>br08008</t>
  </si>
  <si>
    <t>br08009</t>
  </si>
  <si>
    <t>br08010</t>
  </si>
  <si>
    <t>br08021</t>
  </si>
  <si>
    <t>br08301</t>
  </si>
  <si>
    <t>br08302</t>
  </si>
  <si>
    <t>br08303</t>
  </si>
  <si>
    <t>br08312</t>
  </si>
  <si>
    <t>br08313</t>
  </si>
  <si>
    <t>br08316</t>
  </si>
  <si>
    <t>br08310</t>
  </si>
  <si>
    <t>br08311</t>
  </si>
  <si>
    <t>br08323</t>
  </si>
  <si>
    <t>br08331</t>
  </si>
  <si>
    <t>Category</t>
    <phoneticPr fontId="1"/>
  </si>
  <si>
    <t>All Categories</t>
    <phoneticPr fontId="1"/>
  </si>
  <si>
    <t>Uncertainty Score</t>
    <phoneticPr fontId="1"/>
  </si>
  <si>
    <t>-</t>
    <phoneticPr fontId="1"/>
  </si>
  <si>
    <t>#Formulae</t>
    <phoneticPr fontId="1"/>
  </si>
  <si>
    <t>KEGG BRITE compound classification in the other hierarchy of BRITE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</si>
</sst>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Fill="1" applyBorder="1">
      <alignment vertical="center"/>
    </xf>
    <xf numFmtId="0" fontId="0" fillId="0" borderId="4" xfId="0" applyBorder="1">
      <alignment vertical="center"/>
    </xf>
    <xf numFmtId="0" fontId="0" fillId="0" borderId="0" xfId="0" applyFill="1" applyBorder="1">
      <alignment vertical="center"/>
    </xf>
    <xf numFmtId="0" fontId="0" fillId="0" borderId="6" xfId="0" applyBorder="1">
      <alignment vertical="center"/>
    </xf>
    <xf numFmtId="0" fontId="0" fillId="0" borderId="7" xfId="0" applyFill="1" applyBorder="1">
      <alignment vertical="center"/>
    </xf>
    <xf numFmtId="0" fontId="0" fillId="0" borderId="9" xfId="0" applyBorder="1">
      <alignment vertical="center"/>
    </xf>
    <xf numFmtId="0" fontId="0" fillId="0" borderId="10" xfId="0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B1C7-8C9B-384A-BFC7-BF0D3A6238C1}">
  <dimension ref="A1:I28"/>
  <sheetViews>
    <sheetView tabSelected="1" zoomScale="81" zoomScaleNormal="81" workbookViewId="0">
      <selection activeCell="A2" sqref="A2"/>
    </sheetView>
  </sheetViews>
  <sheetFormatPr baseColWidth="10" defaultRowHeight="20"/>
  <cols>
    <col min="2" max="2" width="6.85546875" customWidth="1"/>
    <col min="3" max="3" width="6.5703125" customWidth="1"/>
    <col min="4" max="4" width="14.7109375" customWidth="1"/>
    <col min="5" max="5" width="47.7109375" customWidth="1"/>
    <col min="7" max="7" width="20.140625" customWidth="1"/>
    <col min="9" max="9" width="20.5703125" customWidth="1"/>
  </cols>
  <sheetData>
    <row r="1" spans="1:9">
      <c r="A1" t="s">
        <v>51</v>
      </c>
      <c r="F1" s="19" t="s">
        <v>0</v>
      </c>
      <c r="G1" s="19"/>
      <c r="H1" s="19" t="s">
        <v>1</v>
      </c>
      <c r="I1" s="19"/>
    </row>
    <row r="2" spans="1:9">
      <c r="A2" t="s">
        <v>46</v>
      </c>
      <c r="F2" t="s">
        <v>50</v>
      </c>
      <c r="G2" t="s">
        <v>48</v>
      </c>
      <c r="H2" t="s">
        <v>50</v>
      </c>
      <c r="I2" t="s">
        <v>48</v>
      </c>
    </row>
    <row r="3" spans="1:9">
      <c r="A3" s="1" t="s">
        <v>47</v>
      </c>
      <c r="B3" s="2"/>
      <c r="C3" s="2"/>
      <c r="D3" s="2"/>
      <c r="E3" s="2"/>
      <c r="F3" s="10">
        <f>SUM(F4,F15)</f>
        <v>118</v>
      </c>
      <c r="G3" s="10">
        <f t="shared" ref="G3:I3" si="0">SUM(G4,G15)</f>
        <v>43.746504884004871</v>
      </c>
      <c r="H3" s="10">
        <f t="shared" si="0"/>
        <v>105</v>
      </c>
      <c r="I3" s="10">
        <f t="shared" si="0"/>
        <v>39.921130477708751</v>
      </c>
    </row>
    <row r="4" spans="1:9">
      <c r="A4" s="4"/>
      <c r="B4" s="1" t="s">
        <v>22</v>
      </c>
      <c r="C4" s="2"/>
      <c r="D4" s="2"/>
      <c r="E4" s="2"/>
      <c r="F4" s="10">
        <f>SUM(F5)</f>
        <v>82</v>
      </c>
      <c r="G4" s="10">
        <f>SUM(G5)</f>
        <v>33.765949328449302</v>
      </c>
      <c r="H4" s="10">
        <f t="shared" ref="H4:I4" si="1">SUM(H5)</f>
        <v>74</v>
      </c>
      <c r="I4" s="11">
        <f t="shared" si="1"/>
        <v>32.985059239005928</v>
      </c>
    </row>
    <row r="5" spans="1:9">
      <c r="A5" s="4"/>
      <c r="B5" s="4"/>
      <c r="C5" s="1" t="s">
        <v>21</v>
      </c>
      <c r="D5" s="2"/>
      <c r="E5" s="2"/>
      <c r="F5" s="10">
        <f>SUM(F6:F14)</f>
        <v>82</v>
      </c>
      <c r="G5" s="10">
        <f t="shared" ref="G5:I5" si="2">SUM(G6:G14)</f>
        <v>33.765949328449302</v>
      </c>
      <c r="H5" s="10">
        <f t="shared" si="2"/>
        <v>74</v>
      </c>
      <c r="I5" s="11">
        <f t="shared" si="2"/>
        <v>32.985059239005928</v>
      </c>
    </row>
    <row r="6" spans="1:9">
      <c r="A6" s="4"/>
      <c r="B6" s="4"/>
      <c r="C6" s="4"/>
      <c r="D6" s="1" t="s">
        <v>27</v>
      </c>
      <c r="E6" s="3" t="s">
        <v>13</v>
      </c>
      <c r="F6" s="10">
        <v>2</v>
      </c>
      <c r="G6" s="10">
        <v>0.625</v>
      </c>
      <c r="H6" s="10">
        <v>7</v>
      </c>
      <c r="I6" s="11">
        <v>2.0829725829725798</v>
      </c>
    </row>
    <row r="7" spans="1:9">
      <c r="A7" s="4"/>
      <c r="B7" s="4"/>
      <c r="C7" s="4"/>
      <c r="D7" s="8" t="s">
        <v>28</v>
      </c>
      <c r="E7" s="9" t="s">
        <v>3</v>
      </c>
      <c r="F7" s="12">
        <v>21</v>
      </c>
      <c r="G7" s="12">
        <v>9.9963675213675192</v>
      </c>
      <c r="H7" s="12">
        <v>17</v>
      </c>
      <c r="I7" s="13">
        <v>7.3867946381104304</v>
      </c>
    </row>
    <row r="8" spans="1:9">
      <c r="A8" s="4"/>
      <c r="B8" s="4"/>
      <c r="C8" s="4"/>
      <c r="D8" s="4" t="s">
        <v>29</v>
      </c>
      <c r="E8" s="5" t="s">
        <v>4</v>
      </c>
      <c r="F8" s="14">
        <v>41</v>
      </c>
      <c r="G8" s="14">
        <v>15.9838675213675</v>
      </c>
      <c r="H8" s="14">
        <v>25</v>
      </c>
      <c r="I8" s="15">
        <v>12.6129851143009</v>
      </c>
    </row>
    <row r="9" spans="1:9">
      <c r="A9" s="4"/>
      <c r="B9" s="4"/>
      <c r="C9" s="4"/>
      <c r="D9" s="8" t="s">
        <v>30</v>
      </c>
      <c r="E9" s="9" t="s">
        <v>20</v>
      </c>
      <c r="F9" s="12">
        <v>0</v>
      </c>
      <c r="G9" s="12" t="s">
        <v>49</v>
      </c>
      <c r="H9" s="12">
        <v>1</v>
      </c>
      <c r="I9" s="13">
        <v>0.5</v>
      </c>
    </row>
    <row r="10" spans="1:9">
      <c r="A10" s="4"/>
      <c r="B10" s="4"/>
      <c r="C10" s="4"/>
      <c r="D10" s="4" t="s">
        <v>31</v>
      </c>
      <c r="E10" s="5" t="s">
        <v>19</v>
      </c>
      <c r="F10" s="16">
        <v>0</v>
      </c>
      <c r="G10" s="14" t="s">
        <v>49</v>
      </c>
      <c r="H10" s="14">
        <v>3</v>
      </c>
      <c r="I10" s="15">
        <v>1.0909090909090899</v>
      </c>
    </row>
    <row r="11" spans="1:9">
      <c r="A11" s="4"/>
      <c r="B11" s="4"/>
      <c r="C11" s="4"/>
      <c r="D11" s="8" t="s">
        <v>32</v>
      </c>
      <c r="E11" s="9" t="s">
        <v>14</v>
      </c>
      <c r="F11" s="12">
        <v>5</v>
      </c>
      <c r="G11" s="12">
        <v>0.61785714285714299</v>
      </c>
      <c r="H11" s="12">
        <v>6</v>
      </c>
      <c r="I11" s="13">
        <v>2.2109649122807</v>
      </c>
    </row>
    <row r="12" spans="1:9">
      <c r="A12" s="4"/>
      <c r="B12" s="4"/>
      <c r="C12" s="4"/>
      <c r="D12" s="4" t="s">
        <v>33</v>
      </c>
      <c r="E12" s="5" t="s">
        <v>15</v>
      </c>
      <c r="F12" s="14">
        <v>2</v>
      </c>
      <c r="G12" s="14">
        <v>0.39285714285714302</v>
      </c>
      <c r="H12" s="14">
        <v>2</v>
      </c>
      <c r="I12" s="15">
        <v>0.66666666666600005</v>
      </c>
    </row>
    <row r="13" spans="1:9">
      <c r="A13" s="4"/>
      <c r="B13" s="4"/>
      <c r="C13" s="4"/>
      <c r="D13" s="8" t="s">
        <v>34</v>
      </c>
      <c r="E13" s="9" t="s">
        <v>7</v>
      </c>
      <c r="F13" s="12">
        <v>4</v>
      </c>
      <c r="G13" s="12">
        <v>1.5333333333333301</v>
      </c>
      <c r="H13" s="12">
        <v>3</v>
      </c>
      <c r="I13" s="13">
        <v>1.5909090909090899</v>
      </c>
    </row>
    <row r="14" spans="1:9">
      <c r="A14" s="4"/>
      <c r="B14" s="6"/>
      <c r="C14" s="6"/>
      <c r="D14" s="6" t="s">
        <v>35</v>
      </c>
      <c r="E14" s="7" t="s">
        <v>2</v>
      </c>
      <c r="F14" s="17">
        <v>7</v>
      </c>
      <c r="G14" s="17">
        <v>4.6166666666666698</v>
      </c>
      <c r="H14" s="17">
        <v>10</v>
      </c>
      <c r="I14" s="18">
        <v>4.8428571428571399</v>
      </c>
    </row>
    <row r="15" spans="1:9">
      <c r="A15" s="4"/>
      <c r="B15" s="1" t="s">
        <v>23</v>
      </c>
      <c r="C15" s="2"/>
      <c r="D15" s="2"/>
      <c r="E15" s="3"/>
      <c r="F15" s="10">
        <f>SUM(F16,F23,F26)</f>
        <v>36</v>
      </c>
      <c r="G15" s="10">
        <f t="shared" ref="G15:I15" si="3">SUM(G16,G23,G26)</f>
        <v>9.9805555555555685</v>
      </c>
      <c r="H15" s="10">
        <f t="shared" si="3"/>
        <v>31</v>
      </c>
      <c r="I15" s="11">
        <f t="shared" si="3"/>
        <v>6.9360712387028212</v>
      </c>
    </row>
    <row r="16" spans="1:9">
      <c r="A16" s="4"/>
      <c r="B16" s="4"/>
      <c r="C16" s="1" t="s">
        <v>24</v>
      </c>
      <c r="D16" s="2"/>
      <c r="E16" s="3"/>
      <c r="F16" s="10">
        <f>SUM(F17:F22)</f>
        <v>22</v>
      </c>
      <c r="G16" s="10">
        <f t="shared" ref="G16:I16" si="4">SUM(G17:G22)</f>
        <v>6.7166666666666766</v>
      </c>
      <c r="H16" s="10">
        <f t="shared" si="4"/>
        <v>21</v>
      </c>
      <c r="I16" s="11">
        <f t="shared" si="4"/>
        <v>4.8762246525404445</v>
      </c>
    </row>
    <row r="17" spans="1:9">
      <c r="A17" s="4"/>
      <c r="B17" s="4"/>
      <c r="C17" s="4"/>
      <c r="D17" s="1" t="s">
        <v>36</v>
      </c>
      <c r="E17" s="3" t="s">
        <v>8</v>
      </c>
      <c r="F17" s="10">
        <v>3</v>
      </c>
      <c r="G17" s="10">
        <v>1.1666666666666701</v>
      </c>
      <c r="H17" s="10">
        <v>3</v>
      </c>
      <c r="I17" s="11">
        <v>0.56709956709956699</v>
      </c>
    </row>
    <row r="18" spans="1:9">
      <c r="A18" s="4"/>
      <c r="B18" s="4"/>
      <c r="C18" s="4"/>
      <c r="D18" s="8" t="s">
        <v>37</v>
      </c>
      <c r="E18" s="9" t="s">
        <v>9</v>
      </c>
      <c r="F18" s="12">
        <v>3</v>
      </c>
      <c r="G18" s="12">
        <v>1.1666666666666701</v>
      </c>
      <c r="H18" s="12">
        <v>2</v>
      </c>
      <c r="I18" s="13">
        <v>0.476190476190476</v>
      </c>
    </row>
    <row r="19" spans="1:9">
      <c r="A19" s="4"/>
      <c r="B19" s="4"/>
      <c r="C19" s="4"/>
      <c r="D19" s="4" t="s">
        <v>38</v>
      </c>
      <c r="E19" s="5" t="s">
        <v>5</v>
      </c>
      <c r="F19" s="14">
        <v>7</v>
      </c>
      <c r="G19" s="14">
        <v>2.4166666666666701</v>
      </c>
      <c r="H19" s="14">
        <v>7</v>
      </c>
      <c r="I19" s="15">
        <v>2.09686147186147</v>
      </c>
    </row>
    <row r="20" spans="1:9">
      <c r="A20" s="4"/>
      <c r="B20" s="4"/>
      <c r="C20" s="4"/>
      <c r="D20" s="8" t="s">
        <v>39</v>
      </c>
      <c r="E20" s="9" t="s">
        <v>11</v>
      </c>
      <c r="F20" s="12">
        <v>4</v>
      </c>
      <c r="G20" s="12">
        <v>0.93333333333333302</v>
      </c>
      <c r="H20" s="12">
        <v>5</v>
      </c>
      <c r="I20" s="13">
        <v>1.4301948051948099</v>
      </c>
    </row>
    <row r="21" spans="1:9">
      <c r="A21" s="4"/>
      <c r="B21" s="4"/>
      <c r="C21" s="4"/>
      <c r="D21" s="4" t="s">
        <v>40</v>
      </c>
      <c r="E21" s="5" t="s">
        <v>12</v>
      </c>
      <c r="F21" s="14">
        <v>3</v>
      </c>
      <c r="G21" s="14">
        <v>0.76666666666666705</v>
      </c>
      <c r="H21" s="14">
        <v>1</v>
      </c>
      <c r="I21" s="15">
        <v>9.0909090909090898E-2</v>
      </c>
    </row>
    <row r="22" spans="1:9">
      <c r="A22" s="4"/>
      <c r="B22" s="4"/>
      <c r="C22" s="6"/>
      <c r="D22" s="8" t="s">
        <v>41</v>
      </c>
      <c r="E22" s="9" t="s">
        <v>17</v>
      </c>
      <c r="F22" s="12">
        <v>2</v>
      </c>
      <c r="G22" s="12">
        <v>0.266666666666667</v>
      </c>
      <c r="H22" s="12">
        <v>3</v>
      </c>
      <c r="I22" s="13">
        <v>0.214969241285031</v>
      </c>
    </row>
    <row r="23" spans="1:9">
      <c r="A23" s="4"/>
      <c r="B23" s="4"/>
      <c r="C23" s="1" t="s">
        <v>25</v>
      </c>
      <c r="D23" s="2"/>
      <c r="E23" s="3"/>
      <c r="F23" s="10">
        <f>SUM(F24:F25)</f>
        <v>7</v>
      </c>
      <c r="G23" s="10">
        <f t="shared" ref="G23:I23" si="5">SUM(G24:G25)</f>
        <v>2.6666666666666701</v>
      </c>
      <c r="H23" s="10">
        <f t="shared" si="5"/>
        <v>8</v>
      </c>
      <c r="I23" s="11">
        <f t="shared" si="5"/>
        <v>1.5072150072150081</v>
      </c>
    </row>
    <row r="24" spans="1:9">
      <c r="A24" s="4"/>
      <c r="B24" s="4"/>
      <c r="C24" s="4"/>
      <c r="D24" s="1" t="s">
        <v>42</v>
      </c>
      <c r="E24" s="3" t="s">
        <v>6</v>
      </c>
      <c r="F24" s="10">
        <v>4</v>
      </c>
      <c r="G24" s="10">
        <v>1.6666666666666701</v>
      </c>
      <c r="H24" s="10">
        <v>3</v>
      </c>
      <c r="I24" s="11">
        <v>0.75757575757575801</v>
      </c>
    </row>
    <row r="25" spans="1:9">
      <c r="A25" s="4"/>
      <c r="B25" s="4"/>
      <c r="C25" s="6"/>
      <c r="D25" s="8" t="s">
        <v>43</v>
      </c>
      <c r="E25" s="9" t="s">
        <v>10</v>
      </c>
      <c r="F25" s="12">
        <v>3</v>
      </c>
      <c r="G25" s="12">
        <v>1</v>
      </c>
      <c r="H25" s="12">
        <v>5</v>
      </c>
      <c r="I25" s="13">
        <v>0.74963924963924999</v>
      </c>
    </row>
    <row r="26" spans="1:9">
      <c r="A26" s="4"/>
      <c r="B26" s="4"/>
      <c r="C26" s="1" t="s">
        <v>26</v>
      </c>
      <c r="D26" s="2"/>
      <c r="E26" s="3"/>
      <c r="F26" s="10">
        <f>SUM(F27:F28)</f>
        <v>7</v>
      </c>
      <c r="G26" s="10">
        <f t="shared" ref="G26:I26" si="6">SUM(G27:G28)</f>
        <v>0.59722222222222199</v>
      </c>
      <c r="H26" s="10">
        <f t="shared" si="6"/>
        <v>2</v>
      </c>
      <c r="I26" s="11">
        <f t="shared" si="6"/>
        <v>0.55263157894736803</v>
      </c>
    </row>
    <row r="27" spans="1:9">
      <c r="A27" s="4"/>
      <c r="B27" s="4"/>
      <c r="C27" s="4"/>
      <c r="D27" s="1" t="s">
        <v>44</v>
      </c>
      <c r="E27" s="3" t="s">
        <v>16</v>
      </c>
      <c r="F27" s="10">
        <v>4</v>
      </c>
      <c r="G27" s="10">
        <v>0.36111111111111099</v>
      </c>
      <c r="H27" s="10">
        <v>2</v>
      </c>
      <c r="I27" s="11">
        <v>0.55263157894736803</v>
      </c>
    </row>
    <row r="28" spans="1:9">
      <c r="A28" s="6"/>
      <c r="B28" s="6"/>
      <c r="C28" s="6"/>
      <c r="D28" s="8" t="s">
        <v>45</v>
      </c>
      <c r="E28" s="9" t="s">
        <v>18</v>
      </c>
      <c r="F28" s="12">
        <v>3</v>
      </c>
      <c r="G28" s="12">
        <v>0.23611111111111099</v>
      </c>
      <c r="H28" s="12">
        <v>0</v>
      </c>
      <c r="I28" s="13" t="s">
        <v>49</v>
      </c>
    </row>
  </sheetData>
  <sortState ref="D6:I28">
    <sortCondition ref="D1"/>
  </sortState>
  <mergeCells count="2">
    <mergeCell ref="F1:G1"/>
    <mergeCell ref="H1:I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太田 耕作</cp:lastModifiedBy>
  <dcterms:created xsi:type="dcterms:W3CDTF">2020-07-02T01:00:01Z</dcterms:created>
  <dcterms:modified xsi:type="dcterms:W3CDTF">2020-12-12T22:33:34Z</dcterms:modified>
</cp:coreProperties>
</file>