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45"/>
  </bookViews>
  <sheets>
    <sheet name="Comet assay" sheetId="1" r:id="rId1"/>
    <sheet name="Fertilisation" sheetId="2" r:id="rId2"/>
  </sheets>
  <calcPr calcId="162913"/>
</workbook>
</file>

<file path=xl/calcChain.xml><?xml version="1.0" encoding="utf-8"?>
<calcChain xmlns="http://schemas.openxmlformats.org/spreadsheetml/2006/main">
  <c r="J29" i="2" l="1"/>
  <c r="J28" i="2"/>
  <c r="I29" i="2"/>
  <c r="I28" i="2"/>
  <c r="H28" i="2"/>
  <c r="H29" i="2"/>
  <c r="G29" i="2"/>
  <c r="G28" i="2"/>
  <c r="F29" i="2"/>
  <c r="F28" i="2"/>
  <c r="E29" i="2"/>
  <c r="E28" i="2"/>
  <c r="D29" i="2"/>
  <c r="D28" i="2"/>
  <c r="C29" i="2"/>
  <c r="C28" i="2"/>
  <c r="I23" i="1" l="1"/>
  <c r="I22" i="1"/>
  <c r="H23" i="1"/>
  <c r="H22" i="1"/>
  <c r="G23" i="1"/>
  <c r="G22" i="1"/>
  <c r="G29" i="1"/>
  <c r="H29" i="1"/>
  <c r="I29" i="1"/>
  <c r="F29" i="1"/>
  <c r="F23" i="1" l="1"/>
  <c r="F22" i="1"/>
  <c r="C29" i="1"/>
  <c r="D29" i="1"/>
  <c r="E29" i="1"/>
  <c r="C23" i="1"/>
  <c r="D23" i="1"/>
  <c r="E23" i="1"/>
  <c r="C22" i="1"/>
  <c r="D22" i="1"/>
  <c r="E22" i="1"/>
  <c r="B23" i="1"/>
  <c r="B22" i="1"/>
  <c r="B29" i="1"/>
</calcChain>
</file>

<file path=xl/sharedStrings.xml><?xml version="1.0" encoding="utf-8"?>
<sst xmlns="http://schemas.openxmlformats.org/spreadsheetml/2006/main" count="30" uniqueCount="15">
  <si>
    <t>Sperm</t>
  </si>
  <si>
    <t>Egg</t>
  </si>
  <si>
    <t>Control</t>
  </si>
  <si>
    <t>10^4</t>
  </si>
  <si>
    <t>10^5</t>
  </si>
  <si>
    <t>10^6</t>
  </si>
  <si>
    <t>mean</t>
  </si>
  <si>
    <t>standard deviation</t>
  </si>
  <si>
    <t>C0</t>
  </si>
  <si>
    <t>C1</t>
  </si>
  <si>
    <t>C2</t>
  </si>
  <si>
    <t>C3</t>
  </si>
  <si>
    <t>C4</t>
  </si>
  <si>
    <t>GDI</t>
  </si>
  <si>
    <t xml:space="preserve">Sperm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</si>
</sst>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NumberFormat="1"/>
    <xf numFmtId="0" fontId="1" fillId="0" borderId="0" xfId="0" applyFont="1"/>
    <xf numFmtId="2" fontId="1" fillId="0" borderId="0" xfId="0" applyNumberFormat="1" applyFont="1" applyAlignment="1">
      <alignment horizontal="right"/>
    </xf>
    <xf numFmtId="2" fontId="1" fillId="0" borderId="0" xfId="0" applyNumberFormat="1" applyFont="1"/>
    <xf numFmtId="1" fontId="0" fillId="0" borderId="0" xfId="0" applyNumberFormat="1"/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29"/>
  <sheetViews>
    <sheetView tabSelected="1" topLeftCell="A4" workbookViewId="0">
      <selection activeCell="A22" sqref="A22"/>
    </sheetView>
  </sheetViews>
  <sheetFormatPr defaultRowHeight="15" x14ac:dyDescent="0.25"/>
  <cols>
    <col min="1" max="1" width="17.85546875" customWidth="1"/>
    <col min="2" max="2" width="9.42578125" bestFit="1" customWidth="1"/>
  </cols>
  <sheetData>
    <row r="4" spans="1:9" x14ac:dyDescent="0.25">
      <c r="B4" s="6" t="s">
        <v>0</v>
      </c>
      <c r="C4" s="6"/>
      <c r="D4" s="6"/>
      <c r="E4" s="6"/>
      <c r="F4" s="6" t="s">
        <v>1</v>
      </c>
      <c r="G4" s="6"/>
      <c r="H4" s="6"/>
      <c r="I4" s="6"/>
    </row>
    <row r="5" spans="1:9" x14ac:dyDescent="0.25">
      <c r="B5" t="s">
        <v>2</v>
      </c>
      <c r="C5" t="s">
        <v>3</v>
      </c>
      <c r="D5" t="s">
        <v>4</v>
      </c>
      <c r="E5" t="s">
        <v>5</v>
      </c>
      <c r="F5" t="s">
        <v>2</v>
      </c>
      <c r="G5" t="s">
        <v>3</v>
      </c>
      <c r="H5" t="s">
        <v>4</v>
      </c>
      <c r="I5" t="s">
        <v>5</v>
      </c>
    </row>
    <row r="6" spans="1:9" x14ac:dyDescent="0.25">
      <c r="A6">
        <v>1</v>
      </c>
      <c r="B6" s="1">
        <v>11.34</v>
      </c>
      <c r="C6">
        <v>15.18</v>
      </c>
      <c r="D6">
        <v>21.16</v>
      </c>
      <c r="E6">
        <v>20.239999999999998</v>
      </c>
      <c r="F6">
        <v>4.5599999999999996</v>
      </c>
      <c r="G6">
        <v>4.93</v>
      </c>
      <c r="H6">
        <v>4.1100000000000003</v>
      </c>
      <c r="I6">
        <v>5.51</v>
      </c>
    </row>
    <row r="7" spans="1:9" x14ac:dyDescent="0.25">
      <c r="A7">
        <v>2</v>
      </c>
      <c r="B7">
        <v>11.09</v>
      </c>
      <c r="C7">
        <v>14.39</v>
      </c>
      <c r="D7">
        <v>20.43</v>
      </c>
      <c r="E7">
        <v>19.16</v>
      </c>
      <c r="F7">
        <v>4.9800000000000004</v>
      </c>
      <c r="G7">
        <v>5.29</v>
      </c>
      <c r="H7">
        <v>5.0599999999999996</v>
      </c>
      <c r="I7">
        <v>5.12</v>
      </c>
    </row>
    <row r="8" spans="1:9" x14ac:dyDescent="0.25">
      <c r="A8">
        <v>3</v>
      </c>
      <c r="B8">
        <v>11.25</v>
      </c>
      <c r="C8">
        <v>13.48</v>
      </c>
      <c r="D8">
        <v>20.71</v>
      </c>
      <c r="E8">
        <v>19.489999999999998</v>
      </c>
      <c r="F8">
        <v>6.17</v>
      </c>
      <c r="G8">
        <v>3.88</v>
      </c>
      <c r="H8">
        <v>4.26</v>
      </c>
      <c r="I8">
        <v>4.49</v>
      </c>
    </row>
    <row r="9" spans="1:9" x14ac:dyDescent="0.25">
      <c r="A9">
        <v>4</v>
      </c>
      <c r="B9">
        <v>9.89</v>
      </c>
      <c r="C9">
        <v>14.25</v>
      </c>
      <c r="D9">
        <v>21.06</v>
      </c>
      <c r="E9">
        <v>19.79</v>
      </c>
      <c r="F9">
        <v>5.54</v>
      </c>
      <c r="G9">
        <v>4.78</v>
      </c>
      <c r="H9">
        <v>4.3899999999999997</v>
      </c>
      <c r="I9">
        <v>4.53</v>
      </c>
    </row>
    <row r="10" spans="1:9" x14ac:dyDescent="0.25">
      <c r="A10">
        <v>5</v>
      </c>
      <c r="B10">
        <v>10.18</v>
      </c>
      <c r="C10">
        <v>13.37</v>
      </c>
      <c r="D10">
        <v>19.37</v>
      </c>
      <c r="E10">
        <v>18.11</v>
      </c>
      <c r="F10">
        <v>5.67</v>
      </c>
      <c r="G10">
        <v>4.62</v>
      </c>
      <c r="H10">
        <v>4.0599999999999996</v>
      </c>
      <c r="I10">
        <v>4.99</v>
      </c>
    </row>
    <row r="11" spans="1:9" x14ac:dyDescent="0.25">
      <c r="A11">
        <v>6</v>
      </c>
      <c r="B11">
        <v>10.65</v>
      </c>
      <c r="C11">
        <v>14.19</v>
      </c>
      <c r="D11">
        <v>20.07</v>
      </c>
      <c r="E11">
        <v>18.37</v>
      </c>
      <c r="F11">
        <v>5.23</v>
      </c>
      <c r="G11">
        <v>5.35</v>
      </c>
      <c r="H11">
        <v>4.3</v>
      </c>
      <c r="I11">
        <v>5.13</v>
      </c>
    </row>
    <row r="12" spans="1:9" x14ac:dyDescent="0.25">
      <c r="A12">
        <v>7</v>
      </c>
      <c r="B12">
        <v>11.58</v>
      </c>
      <c r="C12">
        <v>16.14</v>
      </c>
      <c r="D12">
        <v>20.21</v>
      </c>
      <c r="E12">
        <v>19.989999999999998</v>
      </c>
      <c r="F12">
        <v>4.93</v>
      </c>
      <c r="G12">
        <v>4.66</v>
      </c>
      <c r="H12">
        <v>5.03</v>
      </c>
      <c r="I12">
        <v>5.65</v>
      </c>
    </row>
    <row r="13" spans="1:9" x14ac:dyDescent="0.25">
      <c r="A13">
        <v>8</v>
      </c>
      <c r="B13">
        <v>10.89</v>
      </c>
      <c r="C13">
        <v>13.52</v>
      </c>
      <c r="D13">
        <v>19.96</v>
      </c>
      <c r="E13">
        <v>19.36</v>
      </c>
      <c r="F13">
        <v>6.27</v>
      </c>
      <c r="G13">
        <v>6.02</v>
      </c>
      <c r="H13">
        <v>3.29</v>
      </c>
      <c r="I13">
        <v>5.36</v>
      </c>
    </row>
    <row r="14" spans="1:9" x14ac:dyDescent="0.25">
      <c r="A14">
        <v>9</v>
      </c>
      <c r="B14">
        <v>10.76</v>
      </c>
      <c r="C14">
        <v>13.67</v>
      </c>
      <c r="D14">
        <v>19.45</v>
      </c>
      <c r="E14">
        <v>17.54</v>
      </c>
      <c r="F14">
        <v>4.88</v>
      </c>
      <c r="G14">
        <v>4.4400000000000004</v>
      </c>
      <c r="H14">
        <v>3.68</v>
      </c>
      <c r="I14">
        <v>5.49</v>
      </c>
    </row>
    <row r="15" spans="1:9" x14ac:dyDescent="0.25">
      <c r="A15">
        <v>10</v>
      </c>
      <c r="B15">
        <v>11.31</v>
      </c>
      <c r="C15">
        <v>13.36</v>
      </c>
      <c r="D15">
        <v>18.760000000000002</v>
      </c>
      <c r="E15">
        <v>19.649999999999999</v>
      </c>
      <c r="F15">
        <v>5.34</v>
      </c>
      <c r="G15">
        <v>5.32</v>
      </c>
      <c r="H15">
        <v>4.12</v>
      </c>
      <c r="I15">
        <v>3.98</v>
      </c>
    </row>
    <row r="16" spans="1:9" x14ac:dyDescent="0.25">
      <c r="A16">
        <v>11</v>
      </c>
      <c r="B16">
        <v>10.65</v>
      </c>
      <c r="C16">
        <v>14.71</v>
      </c>
      <c r="D16">
        <v>20.41</v>
      </c>
      <c r="E16">
        <v>17.39</v>
      </c>
      <c r="F16">
        <v>5.4</v>
      </c>
      <c r="G16">
        <v>4.9800000000000004</v>
      </c>
      <c r="H16">
        <v>4.21</v>
      </c>
      <c r="I16">
        <v>5.69</v>
      </c>
    </row>
    <row r="17" spans="1:9" x14ac:dyDescent="0.25">
      <c r="A17">
        <v>12</v>
      </c>
      <c r="B17">
        <v>9.5399999999999991</v>
      </c>
      <c r="C17">
        <v>12.98</v>
      </c>
      <c r="D17">
        <v>19.34</v>
      </c>
      <c r="E17">
        <v>19.88</v>
      </c>
      <c r="F17">
        <v>5.62</v>
      </c>
      <c r="G17">
        <v>5.12</v>
      </c>
      <c r="H17">
        <v>4.17</v>
      </c>
      <c r="I17">
        <v>4.88</v>
      </c>
    </row>
    <row r="18" spans="1:9" x14ac:dyDescent="0.25">
      <c r="A18">
        <v>13</v>
      </c>
      <c r="B18">
        <v>10.37</v>
      </c>
      <c r="C18">
        <v>14.24</v>
      </c>
      <c r="D18">
        <v>20.13</v>
      </c>
      <c r="E18">
        <v>18.690000000000001</v>
      </c>
      <c r="F18">
        <v>6.17</v>
      </c>
      <c r="G18">
        <v>3.76</v>
      </c>
      <c r="H18">
        <v>3.19</v>
      </c>
      <c r="I18">
        <v>5.42</v>
      </c>
    </row>
    <row r="19" spans="1:9" x14ac:dyDescent="0.25">
      <c r="A19">
        <v>14</v>
      </c>
      <c r="B19">
        <v>11.61</v>
      </c>
      <c r="C19">
        <v>12.47</v>
      </c>
      <c r="D19">
        <v>21.87</v>
      </c>
      <c r="E19">
        <v>19.04</v>
      </c>
      <c r="F19">
        <v>6.63</v>
      </c>
      <c r="G19">
        <v>4.04</v>
      </c>
      <c r="H19">
        <v>4.0999999999999996</v>
      </c>
      <c r="I19">
        <v>5.15</v>
      </c>
    </row>
    <row r="20" spans="1:9" x14ac:dyDescent="0.25">
      <c r="A20">
        <v>15</v>
      </c>
      <c r="B20">
        <v>12.47</v>
      </c>
      <c r="C20">
        <v>15.89</v>
      </c>
      <c r="D20">
        <v>19.34</v>
      </c>
      <c r="E20">
        <v>20.25</v>
      </c>
      <c r="F20">
        <v>5.33</v>
      </c>
      <c r="G20">
        <v>4.88</v>
      </c>
      <c r="H20">
        <v>4.24</v>
      </c>
      <c r="I20">
        <v>5.31</v>
      </c>
    </row>
    <row r="21" spans="1:9" x14ac:dyDescent="0.25">
      <c r="A21">
        <v>16</v>
      </c>
      <c r="B21">
        <v>10.64</v>
      </c>
      <c r="C21">
        <v>13.11</v>
      </c>
      <c r="D21">
        <v>20.51</v>
      </c>
      <c r="E21">
        <v>18.82</v>
      </c>
      <c r="F21">
        <v>5.42</v>
      </c>
      <c r="G21">
        <v>5.67</v>
      </c>
      <c r="H21">
        <v>4.2300000000000004</v>
      </c>
      <c r="I21">
        <v>5.98</v>
      </c>
    </row>
    <row r="22" spans="1:9" x14ac:dyDescent="0.25">
      <c r="A22" s="2" t="s">
        <v>6</v>
      </c>
      <c r="B22" s="3">
        <f>AVERAGE(B6:B21)</f>
        <v>10.888750000000002</v>
      </c>
      <c r="C22" s="3">
        <f t="shared" ref="C22:I22" si="0">AVERAGE(C6:C21)</f>
        <v>14.059375000000003</v>
      </c>
      <c r="D22" s="3">
        <f t="shared" si="0"/>
        <v>20.173749999999998</v>
      </c>
      <c r="E22" s="3">
        <f t="shared" si="0"/>
        <v>19.110624999999999</v>
      </c>
      <c r="F22" s="3">
        <f t="shared" si="0"/>
        <v>5.50875</v>
      </c>
      <c r="G22" s="3">
        <f t="shared" si="0"/>
        <v>4.8587499999999997</v>
      </c>
      <c r="H22" s="3">
        <f t="shared" si="0"/>
        <v>4.1524999999999999</v>
      </c>
      <c r="I22" s="3">
        <f t="shared" si="0"/>
        <v>5.1675000000000004</v>
      </c>
    </row>
    <row r="23" spans="1:9" x14ac:dyDescent="0.25">
      <c r="A23" s="2" t="s">
        <v>7</v>
      </c>
      <c r="B23" s="3">
        <f>STDEV(B6:B21)</f>
        <v>0.7225406562955472</v>
      </c>
      <c r="C23" s="3">
        <f t="shared" ref="C23:I23" si="1">STDEV(C6:C21)</f>
        <v>1.0292292828455023</v>
      </c>
      <c r="D23" s="3">
        <f t="shared" si="1"/>
        <v>0.80729899459039745</v>
      </c>
      <c r="E23" s="3">
        <f t="shared" si="1"/>
        <v>0.89975899550935268</v>
      </c>
      <c r="F23" s="3">
        <f t="shared" si="1"/>
        <v>0.56676714795407812</v>
      </c>
      <c r="G23" s="3">
        <f t="shared" si="1"/>
        <v>0.62443441075371275</v>
      </c>
      <c r="H23" s="3">
        <f t="shared" si="1"/>
        <v>0.49046236688795619</v>
      </c>
      <c r="I23" s="3">
        <f t="shared" si="1"/>
        <v>0.51003921417867482</v>
      </c>
    </row>
    <row r="24" spans="1:9" x14ac:dyDescent="0.25">
      <c r="A24" t="s">
        <v>8</v>
      </c>
      <c r="B24">
        <v>224</v>
      </c>
      <c r="C24">
        <v>160</v>
      </c>
      <c r="D24">
        <v>64</v>
      </c>
      <c r="E24">
        <v>120</v>
      </c>
      <c r="F24">
        <v>424</v>
      </c>
      <c r="G24">
        <v>544</v>
      </c>
      <c r="H24">
        <v>580</v>
      </c>
      <c r="I24">
        <v>512</v>
      </c>
    </row>
    <row r="25" spans="1:9" x14ac:dyDescent="0.25">
      <c r="A25" t="s">
        <v>9</v>
      </c>
      <c r="B25">
        <v>452</v>
      </c>
      <c r="C25">
        <v>440</v>
      </c>
      <c r="D25">
        <v>392</v>
      </c>
      <c r="E25">
        <v>384</v>
      </c>
      <c r="F25">
        <v>376</v>
      </c>
      <c r="G25">
        <v>240</v>
      </c>
      <c r="H25">
        <v>220</v>
      </c>
      <c r="I25">
        <v>280</v>
      </c>
    </row>
    <row r="26" spans="1:9" x14ac:dyDescent="0.25">
      <c r="A26" t="s">
        <v>10</v>
      </c>
      <c r="B26">
        <v>124</v>
      </c>
      <c r="C26">
        <v>190</v>
      </c>
      <c r="D26">
        <v>280</v>
      </c>
      <c r="E26">
        <v>264</v>
      </c>
      <c r="F26">
        <v>0</v>
      </c>
      <c r="G26">
        <v>16</v>
      </c>
      <c r="H26">
        <v>0</v>
      </c>
      <c r="I26">
        <v>8</v>
      </c>
    </row>
    <row r="27" spans="1:9" x14ac:dyDescent="0.25">
      <c r="A27" t="s">
        <v>11</v>
      </c>
      <c r="B27">
        <v>0</v>
      </c>
      <c r="C27">
        <v>10</v>
      </c>
      <c r="D27">
        <v>64</v>
      </c>
      <c r="E27">
        <v>32</v>
      </c>
      <c r="F27">
        <v>0</v>
      </c>
      <c r="G27">
        <v>0</v>
      </c>
      <c r="H27">
        <v>0</v>
      </c>
      <c r="I27">
        <v>0</v>
      </c>
    </row>
    <row r="28" spans="1:9" x14ac:dyDescent="0.25">
      <c r="A28" t="s">
        <v>12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</row>
    <row r="29" spans="1:9" x14ac:dyDescent="0.25">
      <c r="A29" t="s">
        <v>13</v>
      </c>
      <c r="B29" s="4">
        <f>(B25+2*B26+3*B27+4*B28)/(B24+B25+B26+B27+B28)</f>
        <v>0.875</v>
      </c>
      <c r="C29" s="4">
        <f t="shared" ref="C29:F29" si="2">(C25+2*C26+3*C27+4*C28)/(C24+C25+C26+C27+C28)</f>
        <v>1.0625</v>
      </c>
      <c r="D29" s="4">
        <f t="shared" si="2"/>
        <v>1.43</v>
      </c>
      <c r="E29" s="4">
        <f t="shared" si="2"/>
        <v>1.26</v>
      </c>
      <c r="F29" s="4">
        <f t="shared" si="2"/>
        <v>0.47</v>
      </c>
      <c r="G29" s="4">
        <f t="shared" ref="G29" si="3">(G25+2*G26+3*G27+4*G28)/(G24+G25+G26+G27+G28)</f>
        <v>0.34</v>
      </c>
      <c r="H29" s="4">
        <f t="shared" ref="H29" si="4">(H25+2*H26+3*H27+4*H28)/(H24+H25+H26+H27+H28)</f>
        <v>0.27500000000000002</v>
      </c>
      <c r="I29" s="4">
        <f t="shared" ref="I29" si="5">(I25+2*I26+3*I27+4*I28)/(I24+I25+I26+I27+I28)</f>
        <v>0.37</v>
      </c>
    </row>
  </sheetData>
  <mergeCells count="2">
    <mergeCell ref="B4:E4"/>
    <mergeCell ref="F4:I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J29"/>
  <sheetViews>
    <sheetView topLeftCell="A7" workbookViewId="0">
      <selection activeCell="T24" sqref="T24"/>
    </sheetView>
  </sheetViews>
  <sheetFormatPr defaultRowHeight="15" x14ac:dyDescent="0.25"/>
  <sheetData>
    <row r="10" spans="2:10" x14ac:dyDescent="0.25">
      <c r="C10" s="6" t="s">
        <v>14</v>
      </c>
      <c r="D10" s="6"/>
      <c r="E10" s="6"/>
      <c r="F10" s="6"/>
      <c r="G10" s="6" t="s">
        <v>1</v>
      </c>
      <c r="H10" s="6"/>
      <c r="I10" s="6"/>
      <c r="J10" s="6"/>
    </row>
    <row r="11" spans="2:10" x14ac:dyDescent="0.25">
      <c r="C11" t="s">
        <v>2</v>
      </c>
      <c r="D11" t="s">
        <v>3</v>
      </c>
      <c r="E11" t="s">
        <v>4</v>
      </c>
      <c r="F11" t="s">
        <v>5</v>
      </c>
      <c r="G11" t="s">
        <v>2</v>
      </c>
      <c r="H11" t="s">
        <v>3</v>
      </c>
      <c r="I11" t="s">
        <v>4</v>
      </c>
      <c r="J11" t="s">
        <v>5</v>
      </c>
    </row>
    <row r="12" spans="2:10" x14ac:dyDescent="0.25">
      <c r="B12">
        <v>1</v>
      </c>
      <c r="C12">
        <v>100</v>
      </c>
      <c r="D12">
        <v>99</v>
      </c>
      <c r="E12">
        <v>98</v>
      </c>
      <c r="F12">
        <v>96</v>
      </c>
      <c r="G12">
        <v>100</v>
      </c>
      <c r="H12">
        <v>87</v>
      </c>
      <c r="I12">
        <v>94</v>
      </c>
      <c r="J12">
        <v>97</v>
      </c>
    </row>
    <row r="13" spans="2:10" x14ac:dyDescent="0.25">
      <c r="B13">
        <v>2</v>
      </c>
      <c r="C13">
        <v>95</v>
      </c>
      <c r="D13">
        <v>90</v>
      </c>
      <c r="E13">
        <v>98</v>
      </c>
      <c r="F13">
        <v>93</v>
      </c>
      <c r="G13">
        <v>98</v>
      </c>
      <c r="H13">
        <v>93</v>
      </c>
      <c r="I13">
        <v>94</v>
      </c>
      <c r="J13">
        <v>97</v>
      </c>
    </row>
    <row r="14" spans="2:10" x14ac:dyDescent="0.25">
      <c r="B14">
        <v>3</v>
      </c>
      <c r="C14">
        <v>98</v>
      </c>
      <c r="D14">
        <v>100</v>
      </c>
      <c r="E14">
        <v>94</v>
      </c>
      <c r="F14">
        <v>93</v>
      </c>
      <c r="G14">
        <v>91</v>
      </c>
      <c r="H14">
        <v>99</v>
      </c>
      <c r="I14">
        <v>96</v>
      </c>
      <c r="J14">
        <v>97</v>
      </c>
    </row>
    <row r="15" spans="2:10" x14ac:dyDescent="0.25">
      <c r="B15">
        <v>4</v>
      </c>
      <c r="C15">
        <v>97</v>
      </c>
      <c r="D15">
        <v>93</v>
      </c>
      <c r="E15">
        <v>93</v>
      </c>
      <c r="F15">
        <v>98</v>
      </c>
      <c r="G15">
        <v>93</v>
      </c>
      <c r="H15">
        <v>100</v>
      </c>
      <c r="I15">
        <v>96</v>
      </c>
      <c r="J15">
        <v>95</v>
      </c>
    </row>
    <row r="16" spans="2:10" x14ac:dyDescent="0.25">
      <c r="B16">
        <v>5</v>
      </c>
      <c r="C16">
        <v>93</v>
      </c>
      <c r="D16">
        <v>91</v>
      </c>
      <c r="E16">
        <v>94</v>
      </c>
      <c r="F16">
        <v>97</v>
      </c>
      <c r="G16">
        <v>93</v>
      </c>
      <c r="H16">
        <v>88</v>
      </c>
      <c r="I16">
        <v>96</v>
      </c>
      <c r="J16">
        <v>95</v>
      </c>
    </row>
    <row r="17" spans="1:10" x14ac:dyDescent="0.25">
      <c r="B17">
        <v>6</v>
      </c>
      <c r="C17">
        <v>95</v>
      </c>
      <c r="D17">
        <v>95</v>
      </c>
      <c r="E17">
        <v>90</v>
      </c>
      <c r="F17">
        <v>96</v>
      </c>
      <c r="G17">
        <v>93</v>
      </c>
      <c r="H17">
        <v>91</v>
      </c>
      <c r="I17">
        <v>92</v>
      </c>
      <c r="J17">
        <v>95</v>
      </c>
    </row>
    <row r="18" spans="1:10" x14ac:dyDescent="0.25">
      <c r="B18">
        <v>7</v>
      </c>
      <c r="C18">
        <v>95</v>
      </c>
      <c r="D18">
        <v>95</v>
      </c>
      <c r="E18">
        <v>91</v>
      </c>
      <c r="F18">
        <v>96</v>
      </c>
      <c r="G18">
        <v>96</v>
      </c>
      <c r="H18">
        <v>96</v>
      </c>
      <c r="I18">
        <v>96</v>
      </c>
      <c r="J18">
        <v>95</v>
      </c>
    </row>
    <row r="19" spans="1:10" x14ac:dyDescent="0.25">
      <c r="B19">
        <v>8</v>
      </c>
      <c r="C19">
        <v>95</v>
      </c>
      <c r="D19">
        <v>96</v>
      </c>
      <c r="E19">
        <v>91</v>
      </c>
      <c r="F19">
        <v>98</v>
      </c>
      <c r="G19">
        <v>98</v>
      </c>
      <c r="H19">
        <v>96</v>
      </c>
      <c r="I19">
        <v>93</v>
      </c>
      <c r="J19">
        <v>97</v>
      </c>
    </row>
    <row r="20" spans="1:10" x14ac:dyDescent="0.25">
      <c r="B20">
        <v>9</v>
      </c>
      <c r="C20">
        <v>92</v>
      </c>
      <c r="D20">
        <v>93</v>
      </c>
      <c r="E20">
        <v>93</v>
      </c>
      <c r="F20">
        <v>93</v>
      </c>
      <c r="G20">
        <v>100</v>
      </c>
      <c r="H20">
        <v>98</v>
      </c>
      <c r="I20">
        <v>93</v>
      </c>
      <c r="J20">
        <v>96</v>
      </c>
    </row>
    <row r="21" spans="1:10" x14ac:dyDescent="0.25">
      <c r="B21">
        <v>10</v>
      </c>
      <c r="C21">
        <v>94</v>
      </c>
      <c r="D21">
        <v>93</v>
      </c>
      <c r="E21">
        <v>93</v>
      </c>
      <c r="F21">
        <v>93</v>
      </c>
      <c r="G21">
        <v>93</v>
      </c>
      <c r="H21">
        <v>89</v>
      </c>
      <c r="I21">
        <v>92</v>
      </c>
      <c r="J21">
        <v>96</v>
      </c>
    </row>
    <row r="22" spans="1:10" x14ac:dyDescent="0.25">
      <c r="B22">
        <v>11</v>
      </c>
      <c r="C22">
        <v>100</v>
      </c>
      <c r="D22">
        <v>92</v>
      </c>
      <c r="E22">
        <v>96</v>
      </c>
      <c r="F22">
        <v>95</v>
      </c>
      <c r="G22">
        <v>95</v>
      </c>
      <c r="H22">
        <v>91</v>
      </c>
      <c r="I22">
        <v>94</v>
      </c>
      <c r="J22">
        <v>96</v>
      </c>
    </row>
    <row r="23" spans="1:10" x14ac:dyDescent="0.25">
      <c r="B23">
        <v>12</v>
      </c>
      <c r="C23">
        <v>99</v>
      </c>
      <c r="D23">
        <v>99</v>
      </c>
      <c r="E23">
        <v>92</v>
      </c>
      <c r="F23">
        <v>95</v>
      </c>
      <c r="G23">
        <v>93</v>
      </c>
      <c r="H23">
        <v>93</v>
      </c>
      <c r="I23">
        <v>94</v>
      </c>
      <c r="J23">
        <v>97</v>
      </c>
    </row>
    <row r="24" spans="1:10" x14ac:dyDescent="0.25">
      <c r="B24">
        <v>13</v>
      </c>
      <c r="C24">
        <v>91</v>
      </c>
      <c r="D24">
        <v>99</v>
      </c>
      <c r="E24">
        <v>96</v>
      </c>
      <c r="F24">
        <v>96</v>
      </c>
      <c r="G24">
        <v>96</v>
      </c>
      <c r="H24">
        <v>93</v>
      </c>
      <c r="I24">
        <v>91</v>
      </c>
      <c r="J24">
        <v>96</v>
      </c>
    </row>
    <row r="25" spans="1:10" x14ac:dyDescent="0.25">
      <c r="B25">
        <v>14</v>
      </c>
      <c r="C25">
        <v>94</v>
      </c>
      <c r="D25">
        <v>92</v>
      </c>
      <c r="E25">
        <v>96</v>
      </c>
      <c r="F25">
        <v>96</v>
      </c>
      <c r="G25">
        <v>90</v>
      </c>
      <c r="H25">
        <v>95</v>
      </c>
      <c r="I25">
        <v>91</v>
      </c>
      <c r="J25">
        <v>97</v>
      </c>
    </row>
    <row r="26" spans="1:10" x14ac:dyDescent="0.25">
      <c r="B26">
        <v>15</v>
      </c>
      <c r="C26">
        <v>99</v>
      </c>
      <c r="D26">
        <v>90</v>
      </c>
      <c r="E26">
        <v>96</v>
      </c>
      <c r="F26">
        <v>95</v>
      </c>
      <c r="G26">
        <v>95</v>
      </c>
      <c r="H26">
        <v>90</v>
      </c>
      <c r="I26">
        <v>91</v>
      </c>
      <c r="J26">
        <v>96</v>
      </c>
    </row>
    <row r="27" spans="1:10" x14ac:dyDescent="0.25">
      <c r="B27">
        <v>16</v>
      </c>
      <c r="C27">
        <v>92</v>
      </c>
      <c r="D27">
        <v>94</v>
      </c>
      <c r="E27">
        <v>94</v>
      </c>
      <c r="F27">
        <v>97</v>
      </c>
      <c r="G27">
        <v>96</v>
      </c>
      <c r="H27">
        <v>90</v>
      </c>
      <c r="I27">
        <v>99</v>
      </c>
      <c r="J27">
        <v>99</v>
      </c>
    </row>
    <row r="28" spans="1:10" x14ac:dyDescent="0.25">
      <c r="A28" s="2" t="s">
        <v>6</v>
      </c>
      <c r="C28" s="5">
        <f t="shared" ref="C28:J28" si="0">AVERAGE(C12:C27)</f>
        <v>95.5625</v>
      </c>
      <c r="D28" s="5">
        <f t="shared" si="0"/>
        <v>94.4375</v>
      </c>
      <c r="E28" s="5">
        <f t="shared" si="0"/>
        <v>94.0625</v>
      </c>
      <c r="F28" s="5">
        <f t="shared" si="0"/>
        <v>95.4375</v>
      </c>
      <c r="G28" s="5">
        <f t="shared" si="0"/>
        <v>95</v>
      </c>
      <c r="H28" s="5">
        <f t="shared" si="0"/>
        <v>93.0625</v>
      </c>
      <c r="I28" s="5">
        <f t="shared" si="0"/>
        <v>93.875</v>
      </c>
      <c r="J28" s="5">
        <f t="shared" si="0"/>
        <v>96.3125</v>
      </c>
    </row>
    <row r="29" spans="1:10" x14ac:dyDescent="0.25">
      <c r="A29" s="2" t="s">
        <v>7</v>
      </c>
      <c r="C29" s="5">
        <f t="shared" ref="C29:J29" si="1">STDEV(C12:C27)</f>
        <v>2.9432125305522874</v>
      </c>
      <c r="D29" s="5">
        <f t="shared" si="1"/>
        <v>3.3260336739125176</v>
      </c>
      <c r="E29" s="5">
        <f t="shared" si="1"/>
        <v>2.4349880218733451</v>
      </c>
      <c r="F29" s="5">
        <f t="shared" si="1"/>
        <v>1.7114808402861736</v>
      </c>
      <c r="G29" s="5">
        <f t="shared" si="1"/>
        <v>2.9664793948382653</v>
      </c>
      <c r="H29" s="5">
        <f t="shared" si="1"/>
        <v>3.957587649060978</v>
      </c>
      <c r="I29" s="5">
        <f t="shared" si="1"/>
        <v>2.276693508870558</v>
      </c>
      <c r="J29" s="5">
        <f t="shared" si="1"/>
        <v>1.0781929326423914</v>
      </c>
    </row>
  </sheetData>
  <mergeCells count="2">
    <mergeCell ref="C10:F10"/>
    <mergeCell ref="G10:J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Comet assay</vt:lpstr>
      <vt:lpstr>Fertilisation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2021-09-29T06:35:27Z</dcterms:modified>
</cp:coreProperties>
</file>