
<file path=[Content_Types].xml><?xml version="1.0" encoding="utf-8"?>
<Types xmlns="http://schemas.openxmlformats.org/package/2006/content-types">
  <Default Extension="bin" ContentType="application/vnd.openxmlformats-officedocument.spreadsheetml.printerSettings"/>
  <Default Extension="png" ContentType="image/png"/>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7908" yWindow="2652" windowWidth="14340" windowHeight="10872" tabRatio="871"/>
  </bookViews>
  <sheets>
    <sheet name="Introductory page" sheetId="10" r:id="rId1"/>
    <sheet name="OL-KE_ScienceDirect-raw" sheetId="2" r:id="rId2"/>
    <sheet name="OL-KE_ScienceDirect-details" sheetId="3" r:id="rId3"/>
    <sheet name="OL-KE_WOS-raw" sheetId="15" r:id="rId4"/>
    <sheet name="OL-KE_DuplicitiesElimination" sheetId="16" r:id="rId5"/>
    <sheet name="OL-KE_WOS-details" sheetId="19" r:id="rId6"/>
    <sheet name="OL-KE-Statistics-REV" sheetId="14" r:id="rId7"/>
    <sheet name="OL-KE-ProgrammableWeb" sheetId="9" r:id="rId8"/>
  </sheets>
  <definedNames>
    <definedName name="_xlnm._FilterDatabase" localSheetId="4" hidden="1">'OL-KE_DuplicitiesElimination'!$A$10:$H$10</definedName>
    <definedName name="_xlnm._FilterDatabase" localSheetId="2" hidden="1">'OL-KE_ScienceDirect-details'!$A$5:$L$5</definedName>
    <definedName name="_xlnm._FilterDatabase" localSheetId="1" hidden="1">'OL-KE_ScienceDirect-raw'!$A$17:$V$17</definedName>
    <definedName name="_xlnm._FilterDatabase" localSheetId="5" hidden="1">'OL-KE_WOS-details'!$A$5:$K$5</definedName>
    <definedName name="_xlnm._FilterDatabase" localSheetId="3" hidden="1">'OL-KE_WOS-raw'!$A$9:$AU$9</definedName>
    <definedName name="_xlnm._FilterDatabase" localSheetId="6" hidden="1">'OL-KE-Statistics-REV'!$A$15:$P$15</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C7" i="16"/>
  <c r="F355" i="14" l="1"/>
  <c r="F354"/>
  <c r="F353"/>
  <c r="F328"/>
  <c r="F327"/>
  <c r="F326"/>
  <c r="F325"/>
  <c r="F247"/>
  <c r="F246"/>
  <c r="F245"/>
  <c r="F166"/>
  <c r="F165"/>
  <c r="F164"/>
  <c r="F163"/>
  <c r="C97"/>
  <c r="D97"/>
  <c r="E97"/>
  <c r="F97"/>
  <c r="G97"/>
  <c r="H97"/>
  <c r="I97"/>
  <c r="J97"/>
  <c r="K97"/>
  <c r="L97"/>
  <c r="M97"/>
  <c r="B97"/>
  <c r="A97"/>
  <c r="M98" l="1"/>
  <c r="E98"/>
  <c r="I98"/>
  <c r="L98"/>
  <c r="H98"/>
  <c r="D98"/>
  <c r="B98"/>
  <c r="K98"/>
  <c r="G98"/>
  <c r="C98"/>
  <c r="J98"/>
  <c r="F98"/>
</calcChain>
</file>

<file path=xl/comments1.xml><?xml version="1.0" encoding="utf-8"?>
<comments xmlns="http://schemas.openxmlformats.org/spreadsheetml/2006/main">
  <authors>
    <author>Uživatel systému Windows</author>
  </authors>
  <commentList>
    <comment ref="G5" authorId="0">
      <text>
        <r>
          <rPr>
            <b/>
            <sz val="9"/>
            <color indexed="81"/>
            <rFont val="Tahoma"/>
            <family val="2"/>
            <charset val="238"/>
          </rPr>
          <t>review paper
research paper
other paper</t>
        </r>
      </text>
    </comment>
    <comment ref="J5" authorId="0">
      <text>
        <r>
          <rPr>
            <b/>
            <sz val="9"/>
            <color indexed="81"/>
            <rFont val="Tahoma"/>
            <family val="2"/>
            <charset val="238"/>
          </rPr>
          <t>selection of the closest application domain to ontology learning (if possible)</t>
        </r>
        <r>
          <rPr>
            <sz val="9"/>
            <color indexed="81"/>
            <rFont val="Tahoma"/>
            <family val="2"/>
            <charset val="238"/>
          </rPr>
          <t xml:space="preserve">
</t>
        </r>
      </text>
    </comment>
  </commentList>
</comments>
</file>

<file path=xl/comments2.xml><?xml version="1.0" encoding="utf-8"?>
<comments xmlns="http://schemas.openxmlformats.org/spreadsheetml/2006/main">
  <authors>
    <author>Uživatel systému Windows</author>
  </authors>
  <commentList>
    <comment ref="G5" authorId="0">
      <text>
        <r>
          <rPr>
            <b/>
            <sz val="9"/>
            <color indexed="81"/>
            <rFont val="Tahoma"/>
            <family val="2"/>
            <charset val="238"/>
          </rPr>
          <t>review paper
research paper
other paper</t>
        </r>
      </text>
    </comment>
  </commentList>
</comments>
</file>

<file path=xl/sharedStrings.xml><?xml version="1.0" encoding="utf-8"?>
<sst xmlns="http://schemas.openxmlformats.org/spreadsheetml/2006/main" count="3568" uniqueCount="1392">
  <si>
    <t>This paper proposes a general framework for automatic core domain ontology generation from LMF (ISO 24613) standardized dictionaries. The originality of this work lies not only in the use of a unique and finely structured source containing multi-domain and lexical knowledge of morphological, syntactic and semantic levels, lending itself to ontological interpretations, but also in the proper building of the taxonomic backbone of the domain ontology. To this end, we have integrated a validation stage into the proposed process in order to maintain the consistency of the resulting formalized domain ontology core throughout this process and support the checking of anomalies in the handled source. Furthermore, this generation process has been implemented in an iterative and incremental system based on domain- and language-independent rules. The reliability of the proposed process is proven through many experiments that have been conducted on various domains using normalized dictionaries, but without lack of generality, we choose to illustrate an experiment carried out on the Arabic language. This choice is explained by both the great deficiency of work on building of Arabic ontologies and the availability within our research team of an LMF-standardized Arabic dictionary.</t>
  </si>
  <si>
    <t>The prediction of cancer treatment side-effects requires the capturing of complex biophysical therapy parameters and the integration of different medical knowledge elements. In relation with radiotherapy, it is widely observed that the uncontrolled processes or undefined radiation therapy dose can decline the state of treatment. Precisely, the inability to manage the flow of available information, usually provided in heterogeneous formats, made it complicated to oversee and predict risks and effects of a prescribed treatment protocol. We think that, the optimization of knowledge representation and modelling in the context of evidence-based medicine can support the automated prediction of risks and side effects in oncotherapy. The following manuscript describes our methodology used for the design of a bladder cancer treatment side effects ontology embedded with evidence-based semantic rules and queries. Treatment knowledge is represented along with a particular consideration to the modelling of its referred risks and side effects. Our ontology model helps in improving the streamlining of medical practices and clinical decision-making. Within our semantic web approach, better strategies are applied for treatment selection with reference to possible side effects. Our ontology depicts real world scenario of developing treatment-related side effects. Furthermore, it is a clinical decision support system founding tool that highlights treatments efficiency. Our model shares treatment knowledge, facts and effects. Moreover, it includes medical evidence and incorporates a semantic rule base for systemic prediction results.</t>
  </si>
  <si>
    <t>Due to the considerable increase in freely available data (especially on the Web), extracting relevant information from textual content is a critical challenge. Most of the available data is embedded in unstructured texts and is not linked to formalized knowledge structures such as ontologies or rules. A potential solution to this problem is to acquire such knowledge through natural language processing (NLP) tools and text mining techniques. Prior work has focused on the automatic extraction of ontologies from texts, but the acquired knowledge is generally limited to simple hierarchies of terms. This paper presents a polyvalent framework for acquiring complex relationships from texts and coding these in the form of rules. Our approach begins with existing domain knowledge represented as an OWL ontology, and applies NLP tools and text matching techniques to deduce different atoms, such as classes, properties and literals, to capture deductive knowledge in the form of new rules. For the reason, to enrich the existing domain ontology by these rules, in order to obtain higher relational expressiveness, make reasoning and produce new facts. The approach was tested using medical reports, specifically, in the specialty of gynecology. It reports an F-measure of 95.83% on test our corpus.</t>
  </si>
  <si>
    <t>The recent Web panorama reveals a tangible proliferation of “social” data, in form of posts, opinions, feelings, experiences. Most of the available data is unstructured text, unsuitable to be processed by computers, especially due to ambiguity and vagueness of the natural language. Research developments highlight the difficulty in capturing semantics of terms, linguistic expressions, and sentences and their consequent representation as a finite concept. This article presents an open-minded overview of the Text Mining approaches, targeted at transforming unstructured textual data into explicit knowledge, with a special focus on the conceptualization, i.e., the concept identification by analysing syntactic and semantic relations among terms as well as the contextual surrounding information. Different knowledge granulation is described in a layered knowledge model, where the term, the information and the concept represent the basic knowledge granules that cover most Text Mining approaches, in an evolving knowledge continuum.</t>
  </si>
  <si>
    <t>In the context of social media, the unstructured and dynamic nature of exchanged data and the information overload contribute to the growth of the number of research works proposing methods to improve performance of intelligent analytics services considering both time and semantics of the shared content. The presented paper focuses on the definition of a knowledge tracking framework to answer questions, such as “What is the semantic evolution of a topic (or news) along the time?”, “How did we arrive to a specific event?”, “What is the evolution of the topics of interest of a user?”, and so on. Our interest is about the elicitation of temporal patterns revealing the evolution of concepts along the time from a social media data stream; we focus on Twitter. Such patterns can be extracted at different levels of abstraction by considering different-sized time intervals and different scopes driven by the conceptualization of users’ queries. To address the proposed aim, we extend Temporal Concept Analysis and we use Description Logic to reason on semantically represented tweet streams. The evaluation activity reveals promising results from both sides quantitative and qualitative.</t>
  </si>
  <si>
    <t>In pharmacovigilance, post-marketing surveillance is mainly supported by spontaneous reporting systems (SRS) collecting adverse drug events explicitly submitted by physicians alerted by their patients. Nowadays, this activity could leverage on mining opinions and experiences of individuals from social media by monitoring users’ posts citing symptoms, drugs, etc. The most critical problem is the reliability of the information sources. In order to address this challenge, the proposed method tries to cross-relate heterogeneous data sources with correspondingly different levels of trustworthiness. It filters out assertions quoted on social media on the basis of data validated by official information sources. The method adopts the Fuzzy Formal Concept Analysis (Fuzzy FCA) to evaluate the reliability of adverse drug events extracted on Twitter and PubMed. It keeps track of the difference between the co-citation frequencies by calculating a residual threshold τ. The main outcome is that with τ in the range [−4,+4], 91% of drug and side effect correlations extracted from tweets can be considered reliable, according to the official site (we used http://sideeffects.embl.de).</t>
  </si>
  <si>
    <t>To link and harmonize different knowledge repositories with respect to isotopic data, we propose an ISO-FOOD ontology as a domain ontology for describing isotopic data within Food Science. The ISO-FOOD ontology consists of metadata and provenance data that needs to be stored together with data elements in order to describe isotopic measurements with all necessary information required for future analysis. The new domain has been linked with existing ontologies, such as Units of Measurements Ontology, Food, Nutrient and the Bibliographic Ontology. To show how such an ontology can be used in practise, it was populated with 20 isotopic measurements of Slovenian food samples. Describing data in this way offers a powerful technique for organizing and sharing stable isotope data across Food Science.</t>
  </si>
  <si>
    <t>Open Knowledge Extraction (OKE) is the process of extracting knowledge from text and representing it in formalized machine readable format, by means of unsupervised, open-domain and abstractive techniques. Despite the growing presence of tools for reusing NLP results as linked data (LD), there is still lack of established practices and benchmarks for the evaluation of OKE results tailored to LD. In this paper, we propose to address this issue by constructing RDF graph banks, based on the definition of logical patterns called OKE Motifs. We demonstrate the usage and extraction techniques of motifs using a broad-coverage OKE tool for the Semantic Web called FRED. Finally, we use identified motifs as empirical data for assessing the quality of OKE results, and show how they can be extended trough a use case represented by an application within the Semantic Sentiment Analysis domain.</t>
  </si>
  <si>
    <t>Extracting hypernym relations from text is one of the key steps in the automated construction and enrichment of semantic resources. The state of the art offers a large varierty of methods (linguistic, statistical, learning based, hybrid). This variety could be an answer to the need to process each corpus or text fragment according to its specificities (e.g. domain granularity, nature, language, or target semantic resource). Moreover, hypernym relation may take different linguistic forms. The aim of this paper is to study the behaviour of a supervised learning approach to extract hypernym relations whatever the way they are expressed, and to evaluate its ability to capture regularities from the corpus, without human intervention. We apply a distant supervised learning algorithm on a sub-set of Wikipedia in French made of disambiguation pages where we manually annotated hypernym relations. The learned model obtained a F-measure of 0.67, outperforming lexico-syntactic pattern matching used as baseline.</t>
  </si>
  <si>
    <t>The basis of our research is to construct a job recommendation system to the job seekers by collecting the job portals data. Due to huge amounts of the data in job portals the employers are facing difficulty in the identification of right candidate for the required skill and experience. The job seekers are also facing the problem of getting the suitability of the job based on their skill and experience. The knowledge acquisition based on the requirements is very difficult in case of huge amounts of the data sources. In fact classical development of domain ontology is typically entirely based on strong human participation. It does not adequately fit new applications requirements, because they need a more dynamic ontology and the possibility to manage a considerable quantity of concepts that human cannot achieve alone. The main focus of our work is to generate a job recommendation system with the details of job by taking account into the data posted in the web sites and data from the job seekers by the creation of dynamic ontology. We strongly believe that our system will give the best outcome in case of suitable job recommendation for both employers and job seekers without spending much time. To achieve this first we have extracted the data from various web pages and stored the collected data into .csv files. In the second stage the stored input files are used by the similarity measure and ontology creation module by generating the corresponding Web Ontology Language (.owl) file. The third stage is creating the ontology with the generated .owl by using protégé tool.</t>
  </si>
  <si>
    <t>The need for interoperable semantics in modern information systems forces to develop more and more intelligent solutions. The increasing demand for these solutions, the explosion of various types of information and the technological development pose new challenges and requirements. Ontologies are often viewed as the answer to this need. The connections between ontologies and Semantic Web become a very promising area. The Semantic Web’s success is dependent on the quality of its underline ontologies, whereas ontologies provide a shared and a common understanding of a domain enabling communication between people and heterogeneous and distributed systems. However, key issue helps ontologies to power the Semantic Web have made ontology learning from various data sources a very auspicious field of research. It aims at semi-automatically or automatically building ontologies from given data sources with a limited human exert. A huge number of available approaches for ontology learning and the prominent differences between them cause the necessity of knowledge systematization for this domain. The paper yields the author’s proposal of ontological elaboration for methods for ontology learning and their features, providing formal, practical and technological guidance to knowledge management based approach to methods supporting ontology learning.</t>
  </si>
  <si>
    <t>Ontologies proved to be efficient and powerful tools for gathering and sharing knowledge, providing explicit specifications of conceptualizations. However, the proper ontology construction processes and their updating of various data sources, require a huge effort and well-adjusted mechanisms to their extraction, positioning and sharing. In this context, the application of a proper Ontology-Based Information Extraction (OBIE) system may help in solving these problems. The paper is a successful attempt to purvey state-of-the-art of selected OBIE systems, followed by the process of taxonomy construction and aftermath knowledge systematization of particular OBIE approaches.</t>
  </si>
  <si>
    <t>Ontology learning techniques are based on extensive basic knowledge, from unstructured data to structured data. Creating an ontology manually is undoubtedly a time consuming process. In addition, manually-curated background knowledge is a scarce resource for many domains. Ontology learning is a relatively new research area that draws from related fields. However, a number of approaches are still rising up and, what is more, they vary and evolve across different aspects. Therefore, the purpose of this article is to provide comprehensive knowledge about selected groups of methods, tools and approaches supporting ontology. Presenting different approaches to learning ontology and including them in one publicly available summary, aims to provide an overview of the most appropriate methods, tools and approaches to building ontologies from various sources. Besides, the proposed solution in this article will expand the already offered ontology of learning methods with additional, more detailed functions. In addition to the domain ontology offered, this is another goal of this article. The correctness of the proposed ontology was verified by the constructed competence questions and implemented using Description Logic query mechanism.</t>
  </si>
  <si>
    <t>Recently, ontologies have become more important in modern Semantic Web as they capture knowledge in a particular domain of interest. Indeed, they emphasize interoperability and establish a common shared understanding among the involved actors of web-based applications. Nevertheless, in parallel with the abundance of the proposed approaches for ontology learning, a related problem of the evaluation of such automatically generated ontologies is emerging in different domains. In the Arabic legal domain, a benchmark golden ontology is so necessary in order to assess the good quality of the (semi-)automatic learned ontologies. In this paper, we introduce CrimAr, a handcrafted ontology based on the top-levels of LRI-Core, to represent all relevant knowledge in the Arabic legal domain, especially the criminal matter. The use of CrimAr is also demonstrated in a real case evaluation.</t>
  </si>
  <si>
    <t>With widespread use of Internet and the emergence of information aggregation on a large scale, a quality text summarization is essential to effectively condense the information. Automatic summarization systems condense the documents by extracting the most relevant facts. Summarization is commonly classified into two types, extractive and abstractive. Summarization by abstraction needs understanding of the original text and then generating the summary which is semantically related. Abstractive summarization requires the understanding of complex natural language processing tasks. There are many methods adopted for abstractive summarization. Ontology is one among the approach used for getting abstractive summary for a specific domain. In this paper, we discuss about various works carried out using ontology for abstractive text summarization.</t>
  </si>
  <si>
    <t>This paper presents MERGILO, a method for reconciling knowledge extracted from multiple natural language sources, and for delivering it as a knowledge graph. The underlying problem is relevant in many application scenarios requiring the creation and dynamic evolution of a knowledge base, e.g. automatic news summarization, human–robot dialoguing, etc. After providing a formal definition of the problem, we propose our holistic approach to handle natural language input – typically independent texts as in news from different sources – and we output a knowledge graph representing their reconciled knowledge. MERGILO is evaluated on its ability to identify corresponding entities and events across documents against a manually annotated corpus of news, showing promising results.</t>
  </si>
  <si>
    <t>This paper presents and describes eHealth-KD corpus. The corpus is a collection of 1173 Spanish health-related sentences manually annotated with a general semantic structure that captures most of the content, without resorting to domain-specific labels. The semantic representation is first defined and illustrated with example sentences from the corpus. Next, the paper summarizes the process of annotation and provides key metrics of the corpus. Finally, three baseline implementations, which are supported by machine learning models, were designed to consider the complexity of learning the corpus semantics. The resulting corpus was used as an evaluation scenario in TASS 2018 (Martínez-Cámara et al., 2018) and the findings obtained by participants are discussed. The eHealth-KD corpus provides the first step in the design of a general-purpose semantic framework that can be used to extract knowledge from a variety of domains.</t>
  </si>
  <si>
    <t>The dawn of a new era in knowledge management due to information explosion is making old habits of modeling knowledge and decision-making inadequate. In the search for new modeling paradigms, we expect ontologies to play a big role. One of the critical challenges we face is the scarcity of semantically rich, properly populated, ontologies in most application domains in chemical and materials engineering. Developing such ontologies is a very challenging task requiring considerable investment in time, effort, and expert knowledge. One needs automation tools that can assist an ontology engineer to quickly develop and curate domain-specific ontologies. We consider our conceptual framework in this paper, a general approach for populating scientific ontologies, and its implementation as the prototype HOLMES, as an early attempt towards such an automated knowledge management environment. Our approach integrates a variety of machine learning and natural language processing methods to extract information from journal articles and store them semantically in an ontology. In this work, identification of key terms (such as chemicals, drugs, processes, anatomical entities, etc.) from abstracts, and the classification of these terms into 25 classes are presented. Two methods, a multi-class classifier (SVM) and a multi-label classifier (HOMER), were tested on an annotated data set for the pharmaceutical industry. The test was done using two different versions of the same data set, one using the BIO notation and the other not. The F1 scores for HOMER, were better in the BIO notation (63.6% vs 48.5%) while SVM performed better in the non-BIO version (54.1% vs 53.2%). However, the standard metrics did not consider the effect of the multiple answers that the multi-label classifier is allowed to obtain. As the results of our computational experiments show, while the performance of multi-label classifier is encouraging, much more remains to be done in order to develop a practically viable automated ontology-based knowledge management system.</t>
  </si>
  <si>
    <t>The growing significance of clinical decision support systems (CDSS) has become a positive factor influential in pushing medical care toward success. It depends on using successful and effective reasoning methodologies. This survey aims to give a brief overview of the research directions that are practiced under the domain of reasoning methodologies used in CDSS implementation. It focuses on studying the roles of fuzzy ontology and fuzzy logic in the CDSS implementation given in the scientific literature. We are trying to identify new future trends in this domain. We adopt a search methodology involving the definition of research questions, the determination of selection criteria, and the description of the search strategy. The primary questions of this review are as follows: Which reasoning techniques have been used in CDSS? What is the accuracy of using different reasoning techniques in real applications? What are the limitations of existing reasoning techniques? How to enhance the reasoning process in DSS? The manuscript describes the current published literature in Science Direct, Springer Link, PubMed, and IEEE Xplore from 2009 through November 2017. The search strategy contains four processes: screening papers, selecting papers, extracting and analyzing concepts, and identifying future trends. Our search identified 1886 papers across different electronic databases. These papers are used as an initial database. After reviewing these articles, we selected 134 relevant articles that are more interesting and suitable for the goals of this paper. These relevant articles are included in our critical analysis to find the possible future trends. The literature review showed that case-based reasoning (CBR), Mamdani fuzzy inference, and ontology systems are the most-used reasoning techniques. However, the fuzzy inference failures, the unclear and not unified methods for the fuzzy ontology construction process and tools, the limitations of existing fuzzy description logic reasoners, and the manual case adaptation process in CBR are still the main problems and might not support the clinical practice effectively. Most of these models used ontology and fuzzy logic as two separate models, and no real overlap occurs. There are some serious points to be discussed to enhance the inference of the fuzzy component. Ontology can be used to enhance the capabilities of the fuzzy inference system. Our solution is the hybridization of regular and mature crisp ontology reasoning with regular and mature Mamdani fuzzy reasoning. We expect that will be the best choice to overcome the current limitations of crisp ontology and fuzzy reasoning. In this paper, the different reasoning methodologies applied to CDSS are analyzed. We are looking to combine ontology and Mamdani fuzzy inference in a hybrid CDSS system. The hybrid model is the most logical step to improve the fuzzy expert system by adding a semantic reasoning process to its capabilities. There are many reasons for this decision. First, the fuzzy expert systems are stable and mathematically proved, and there are many fuzzy reasoners such as Mamdani, etc. In addition, crisp ontology and its special case of (standard) medical ontologies have stable, crisp description logic such as SROIQD, well-known languages such as OWL 2, and well-established reasoners.</t>
  </si>
  <si>
    <t>Ontologies are a key element of the Semantic Web. They aim to capture basic knowledge by providing appropriate terms and formal relationships between them, so that they can be used in a machine-processable manner. Accordingly they enable automatic aggregation and practical use as well as unexpected reuse of distributed data sources. Ontologies may come from many different sources, pursuing different goals and quality criteria. However, performed manually ontology construction is a very complex and tedious task, thus many methods proposed offer automatic or semi-automatic way for ontology construction. Many of the methods have their own, specific features. Therefore, this paper proposes an extensive knowledge-based approach covering the domain of ontology learning methods from text. This work aims to collect the knowledge of available approaches for ontology learning and the prominent differences between them, drawing on best practices in ontology engineering. The proposed approach refers to methods and aims to enrich knowledge in the field of ontology learning (OL). In this paper, the author’s ontology contains a set of various types of methods with main techniques used, and the necessary features in the miscellaneous approaches. The proposed an extensive knowledge-based approach uses a reasoning mechanism based on competency questions for individual approaches to determine their ontology learning method profiles. The validation stage has also been carried out. At the same time, it is an extension of the previous study in the form of a repository of knowledge about OL tools. In addition, the combination of both ontologies: tools and methods aim to provide a more efficient OL solution from text.</t>
  </si>
  <si>
    <t>Along with the rising concern of environmental performance, eco-labeling is becoming more and more popular. However, the complex process of eco-labeling is demotivating manufacturers and service providers to be certificated. The knowledge contained in eco-labeling criteria documents is not semantically exploitable to computers. Traditional knowledge base in relational data model is not inter-operable, lacks inference support and is difficult to be reused. In our research, we propose a comprehensive knowledge base composed of interconnected OWL (Ontology Web Language) ontologies. This ontology based knowledge base allows reasoning and semantic query. In this paper, a modularization scheme about ontology development is introduced and it has been applied to EU Eco-label (European Union Eco-label) laundry detergent product criteria. This scheme separates entity knowledge and rule knowledge so that the ontology modules can be reused easily in other domains. Reasoning and inference based on SWRL (Semantic Web Rule Language) rules in favor of eco-labeling process is also presented.</t>
  </si>
  <si>
    <t>Data from service and manufacturing sectors is increasing sharply and lifts up a growing enthusiasm for the notion of Big Data. This paper investigates representative Big Data applications from typical services like finance &amp; economics, healthcare, Supply Chain Management (SCM), and manufacturing sector. Current technologies from key aspects of storage technology, data processing technology, data visualization technique, Big Data analytics, as well as models and algorithms are reviewed. This paper then provides a discussion from analyzing current movements on the Big Data for SCM in service and manufacturing world-wide including North America, Europe, and Asia Pacific region. Current challenges, opportunities, and future perspectives such as data collection methods, data transmission, data storage, processing technologies for Big Data, Big Data-enabled decision-making models, as well as Big Data interpretation and application are highlighted. Observations and insights from this paper could be referred by academia and practitioners when implementing Big Data analytics in the service and manufacturing sectors.</t>
  </si>
  <si>
    <t>Open relation extraction has been a growing field of research in the last few years. This paper compares some of the most prominent open relation extractors and explores their strength and weaknesses on standard datasets. In particular, we highlight the lack of formal guidelines that define a valid relation and state that open relation extractors must be situated in particular tasks and contexts. In this respect, we briefly analyze the role of open relation extractors for the semantic Web and linked data context.</t>
  </si>
  <si>
    <t>Generating core domain ontologies from normalized dictionaries</t>
  </si>
  <si>
    <t>Engineering Applications of Artificial Intelligence</t>
  </si>
  <si>
    <t>230-241</t>
  </si>
  <si>
    <t>2016/05/01/</t>
  </si>
  <si>
    <t>0952-1976</t>
  </si>
  <si>
    <t>https://www.sciencedirect.com/science/article/pii/S095219761600018X</t>
  </si>
  <si>
    <t>Model-based prediction of oncotherapy risks and side effects in bladder cancer</t>
  </si>
  <si>
    <t>Procedia Computer Science</t>
  </si>
  <si>
    <t>818-826</t>
  </si>
  <si>
    <t>2021/01/01/</t>
  </si>
  <si>
    <t>1877-0509</t>
  </si>
  <si>
    <t>https://www.sciencedirect.com/science/article/pii/S1877050921002787</t>
  </si>
  <si>
    <t>Rule extraction from scientific texts: Evaluation in the specialty of gynecology</t>
  </si>
  <si>
    <t>Journal of King Saud University - Computer and Information Sciences</t>
  </si>
  <si>
    <t>2020/05/29/</t>
  </si>
  <si>
    <t>1319-1578</t>
  </si>
  <si>
    <t>https://www.sciencedirect.com/science/article/pii/S1319157820303736</t>
  </si>
  <si>
    <t>Data-Information-Concept Continuum From a Text Mining Perspective</t>
  </si>
  <si>
    <t>Encyclopedia of Bioinformatics and Computational Biology</t>
  </si>
  <si>
    <t>Oxford</t>
  </si>
  <si>
    <t>Academic Press</t>
  </si>
  <si>
    <t>586-601</t>
  </si>
  <si>
    <t>2019/01/01/</t>
  </si>
  <si>
    <t>978-0-12-811432-2</t>
  </si>
  <si>
    <t>https://www.sciencedirect.com/science/article/pii/B9780128096338204081</t>
  </si>
  <si>
    <t>Unfolding social content evolution along time and semantics</t>
  </si>
  <si>
    <t>Future Generation Computer Systems</t>
  </si>
  <si>
    <t>146-159</t>
  </si>
  <si>
    <t>2017/01/01/</t>
  </si>
  <si>
    <t>0167-739X</t>
  </si>
  <si>
    <t>https://www.sciencedirect.com/science/article/pii/S0167739X16301649</t>
  </si>
  <si>
    <t>Pharmacovigilance in the era of social media: Discovering adverse drug events cross-relating Twitter and PubMed</t>
  </si>
  <si>
    <t>394-402</t>
  </si>
  <si>
    <t>https://www.sciencedirect.com/science/article/pii/S0167739X19331188</t>
  </si>
  <si>
    <t>ISO-FOOD ontology: A formal representation of the knowledge within the domain of isotopes for food science</t>
  </si>
  <si>
    <t>Food Chemistry</t>
  </si>
  <si>
    <t>382-390</t>
  </si>
  <si>
    <t>2019/03/30/</t>
  </si>
  <si>
    <t>0308-8146</t>
  </si>
  <si>
    <t>https://www.sciencedirect.com/science/article/pii/S0308814618319009</t>
  </si>
  <si>
    <t>Identifying motifs for evaluating open knowledge extraction on the Web</t>
  </si>
  <si>
    <t>Knowledge-Based Systems</t>
  </si>
  <si>
    <t>33-41</t>
  </si>
  <si>
    <t>2016/09/15/</t>
  </si>
  <si>
    <t>0950-7051</t>
  </si>
  <si>
    <t>https://www.sciencedirect.com/science/article/pii/S0950705116301125</t>
  </si>
  <si>
    <t>A Distant Learning Approach for Extracting Hypernym Relations from Wikipedia Disambiguation Pages</t>
  </si>
  <si>
    <t>1764-1773</t>
  </si>
  <si>
    <t>knowledge extraction</t>
  </si>
  <si>
    <t>https://www.sciencedirect.com/science/article/pii/S1877050917316046</t>
  </si>
  <si>
    <t>Concept Based Dynamic Ontology Creation for Job Recommendation System</t>
  </si>
  <si>
    <t>915-921</t>
  </si>
  <si>
    <t>2016/01/01/</t>
  </si>
  <si>
    <t>https://www.sciencedirect.com/science/article/pii/S1877050916306329</t>
  </si>
  <si>
    <t>A. Konys</t>
  </si>
  <si>
    <t>Knowledge systematization for ontology learning methods</t>
  </si>
  <si>
    <t>2194-2207</t>
  </si>
  <si>
    <t>2018/01/01/</t>
  </si>
  <si>
    <t>ontology learning</t>
  </si>
  <si>
    <t>https://www.sciencedirect.com/science/article/pii/S1877050918312043</t>
  </si>
  <si>
    <t>Towards Knowledge Handling in Ontology-Based Information Extraction Systems</t>
  </si>
  <si>
    <t>2208-2218</t>
  </si>
  <si>
    <t>https://www.sciencedirect.com/science/article/pii/S1877050918312031</t>
  </si>
  <si>
    <t>Ontology Learning Approaches to Provide Domain-Specific Knowledge Base</t>
  </si>
  <si>
    <t>3324-3334</t>
  </si>
  <si>
    <t>2020/01/01/</t>
  </si>
  <si>
    <t>https://www.sciencedirect.com/science/article/pii/S1877050920319608</t>
  </si>
  <si>
    <t>Journal of Biomedical Informatics</t>
  </si>
  <si>
    <t>1532-0464</t>
  </si>
  <si>
    <t>CrimAr: A Criminal Arabic Ontology for a Benchmark Based Evaluation</t>
  </si>
  <si>
    <t>653-662</t>
  </si>
  <si>
    <t>https://www.sciencedirect.com/science/article/pii/S1877050917314692</t>
  </si>
  <si>
    <t>A Study on Ontology Based Abstractive Summarization</t>
  </si>
  <si>
    <t>32-37</t>
  </si>
  <si>
    <t>https://www.sciencedirect.com/science/article/pii/S1877050916304616</t>
  </si>
  <si>
    <t>Merging open knowledge extracted from text with MERGILO</t>
  </si>
  <si>
    <t>155-167</t>
  </si>
  <si>
    <t>https://www.sciencedirect.com/science/article/pii/S0950705116301034</t>
  </si>
  <si>
    <t>A corpus to support eHealth Knowledge Discovery technologies</t>
  </si>
  <si>
    <t>2019/06/01/</t>
  </si>
  <si>
    <t>https://www.sciencedirect.com/science/article/pii/S1532046419300905</t>
  </si>
  <si>
    <t>Hybrid ontology-learning materials engineering system for pharmaceutical products: Multi-label entity recognition and concept detection</t>
  </si>
  <si>
    <t>Computers &amp; Chemical Engineering</t>
  </si>
  <si>
    <t>49-60</t>
  </si>
  <si>
    <t>2017/12/05/</t>
  </si>
  <si>
    <t>0098-1354</t>
  </si>
  <si>
    <t>https://www.sciencedirect.com/science/article/pii/S0098135417301382</t>
  </si>
  <si>
    <t>Chapter 4 - Reasoning methodologies in clinical decision support systems: A literature review</t>
  </si>
  <si>
    <t>U-Healthcare Monitoring Systems</t>
  </si>
  <si>
    <t>61-87</t>
  </si>
  <si>
    <t>https://www.sciencedirect.com/science/article/pii/B9780128153703000049</t>
  </si>
  <si>
    <t>J. Wątróbski</t>
  </si>
  <si>
    <t>Ontology learning methods from text - an extensive knowledge-based approach</t>
  </si>
  <si>
    <t>3356-3368</t>
  </si>
  <si>
    <t>https://www.sciencedirect.com/science/article/pii/S1877050920319566</t>
  </si>
  <si>
    <t>A knowledge base with modularized ontologies for eco-labeling: Application for laundry detergents</t>
  </si>
  <si>
    <t>Computers in Industry</t>
  </si>
  <si>
    <t>118-133</t>
  </si>
  <si>
    <t>2018/06/01/</t>
  </si>
  <si>
    <t>0166-3615</t>
  </si>
  <si>
    <t>https://www.sciencedirect.com/science/article/pii/S0166361517306322</t>
  </si>
  <si>
    <t>Big Data for supply chain management in the service and manufacturing sectors: Challenges, opportunities, and future perspectives</t>
  </si>
  <si>
    <t>Computers &amp; Industrial Engineering</t>
  </si>
  <si>
    <t>572-591</t>
  </si>
  <si>
    <t>2016/11/01/</t>
  </si>
  <si>
    <t>0360-8352</t>
  </si>
  <si>
    <t>https://www.sciencedirect.com/science/article/pii/S0360835216302388</t>
  </si>
  <si>
    <t>An assessment of open relation extraction systems for the semantic web</t>
  </si>
  <si>
    <t>Information Systems</t>
  </si>
  <si>
    <t>228-239</t>
  </si>
  <si>
    <t>2017/11/01/</t>
  </si>
  <si>
    <t>0306-4379</t>
  </si>
  <si>
    <t>https://www.sciencedirect.com/science/article/pii/S0306437916304999</t>
  </si>
  <si>
    <t>Journal Article</t>
  </si>
  <si>
    <t>F. B. B. Amar; B. Gargouri; A. B. Hamadou</t>
  </si>
  <si>
    <t>https://doi.org/10.1016/j.engappai.2016.01.014</t>
  </si>
  <si>
    <t>Domain ontology_x000D_
Core generation_x000D_
LMF (ISO 24613) standardized dictionary_x000D_
Ontology consistency_x000D_
General framework</t>
  </si>
  <si>
    <t>C. Barki; H. B. Rahmouni; S. Labidi</t>
  </si>
  <si>
    <t>https://doi.org/10.1016/j.procs.2021.01.235</t>
  </si>
  <si>
    <t>Bladder cancer_x000D_
side-effects_x000D_
evidence-based medicine_x000D_
knowledge_x000D_
modelling_x000D_
oncotherapy_x000D_
ontology_x000D_
treatment_x000D_
risks</t>
  </si>
  <si>
    <t>A. Boufrida; Z. Boufaida</t>
  </si>
  <si>
    <t>https://doi.org/10.1016/j.jksuci.2020.05.008</t>
  </si>
  <si>
    <t>Text mining_x000D_
Natural language processing_x000D_
Knowledge extraction_x000D_
Rule acquisition_x000D_
Ontology Web Language (OWL) ontology_x000D_
Semantic Web Rule Language (SWRL) rules</t>
  </si>
  <si>
    <t>Book Section</t>
  </si>
  <si>
    <t>D. Cavaliere; S. Senatore; V. Loia</t>
  </si>
  <si>
    <t>S. Ranganathan; M. Gribskov; K. Nakai; C. Schönbach</t>
  </si>
  <si>
    <t>https://doi.org/10.1016/B978-0-12-809633-8.20408-1</t>
  </si>
  <si>
    <t>Concept mining_x000D_
Data mining_x000D_
Information retrieval_x000D_
Knowledge modelling_x000D_
Natural language processing_x000D_
Semantic web</t>
  </si>
  <si>
    <t>C. De Maio; G. Fenza; V. Loia; F. Orciuoli</t>
  </si>
  <si>
    <t>https://doi.org/10.1016/j.future.2016.05.039</t>
  </si>
  <si>
    <t>Temporal Concept Analysis_x000D_
Social media_x000D_
Data mining_x000D_
Fuzzy Formal Concept Analysis_x000D_
Description Logic</t>
  </si>
  <si>
    <t>M. De Rosa; G. Fenza; A. Gallo; M. Gallo; V. Loia</t>
  </si>
  <si>
    <t>https://doi.org/10.1016/j.future.2020.08.020</t>
  </si>
  <si>
    <t>Fuzzy formal concept analysis_x000D_
Pharmacovigilance_x000D_
Twitter_x000D_
PubMed_x000D_
Information filtering_x000D_
Information trustworthiness</t>
  </si>
  <si>
    <t>T. Eftimov; G. Ispirova; D. Potočnik; N. Ogrinc; B. Koroušić Seljak</t>
  </si>
  <si>
    <t>https://doi.org/10.1016/j.foodchem.2018.10.118</t>
  </si>
  <si>
    <t>Isotopic data_x000D_
Semantic web_x000D_
Ontology development_x000D_
ISO-FOOD ontology</t>
  </si>
  <si>
    <t>A. Gangemi; D. R. Recupero; M. Mongiovì; A. G. Nuzzolese; V. Presutti</t>
  </si>
  <si>
    <t>https://doi.org/10.1016/j.knosys.2016.05.023</t>
  </si>
  <si>
    <t>Machine reading_x000D_
Knowledge extraction_x000D_
RDF_x000D_
Semantic web_x000D_
Linked open data</t>
  </si>
  <si>
    <t>M. Kamel; C. Trojahn; A. Ghamnia; N. Aussenac-Gilles; C. Fabre</t>
  </si>
  <si>
    <t>https://doi.org/10.1016/j.procs.2017.08.208</t>
  </si>
  <si>
    <t>Distant learning_x000D_
hypernym relation_x000D_
knowledge extraction_x000D_
Wikipedia_x000D_
knowledge bases</t>
  </si>
  <si>
    <t>U. P. K. Kethavarapu; S. Saraswathi</t>
  </si>
  <si>
    <t>https://doi.org/10.1016/j.procs.2016.05.282</t>
  </si>
  <si>
    <t>Ontology_x000D_
Job Portals_x000D_
Job Seekers_x000D_
Web Ontology Language_x000D_
ElasticSerach</t>
  </si>
  <si>
    <t>https://doi.org/10.1016/j.procs.2018.07.229</t>
  </si>
  <si>
    <t>ontology learning_x000D_
knowledge systematization_x000D_
ontology learning approaches_x000D_
ontology</t>
  </si>
  <si>
    <t>https://doi.org/10.1016/j.procs.2018.07.228</t>
  </si>
  <si>
    <t>Ontology-Based Information Extraction_x000D_
Information Extraction_x000D_
ontology_x000D_
knowledge management</t>
  </si>
  <si>
    <t>A. Konys; Z. Drążek</t>
  </si>
  <si>
    <t>https://doi.org/10.1016/j.procs.2020.09.065</t>
  </si>
  <si>
    <t>Ontology learning_x000D_
Knowledge base_x000D_
Methods_x000D_
tools supporting ontology learning</t>
  </si>
  <si>
    <t>I. B. Mezghanni; F. Gargouri</t>
  </si>
  <si>
    <t>https://doi.org/10.1016/j.procs.2017.08.113</t>
  </si>
  <si>
    <t>Legal ontology_x000D_
Ontology evaluation_x000D_
Arabic legal texts_x000D_
LRI-Core</t>
  </si>
  <si>
    <t>M. J. Mohan; C. Sunitha; A. Ganesh; A. Jaya</t>
  </si>
  <si>
    <t>https://doi.org/10.1016/j.procs.2016.05.122</t>
  </si>
  <si>
    <t>Abstractive summarization_x000D_
Ontology</t>
  </si>
  <si>
    <t>M. Mongiovì; D. R. Recupero; A. Gangemi; V. Presutti; S. Consoli</t>
  </si>
  <si>
    <t>https://doi.org/10.1016/j.knosys.2016.05.014</t>
  </si>
  <si>
    <t>Knowledge reconciliation_x000D_
Coreference resolution_x000D_
Knowledge base integration_x000D_
Graph alignment</t>
  </si>
  <si>
    <t>A. Piad-Morffis; Y. Gutiérrez; R. Muñoz</t>
  </si>
  <si>
    <t>https://doi.org/10.1016/j.jbi.2019.103172</t>
  </si>
  <si>
    <t>Corpus_x000D_
Subject-Verb-Object_x000D_
Knowledge discovery_x000D_
Spanish_x000D_
eHealth</t>
  </si>
  <si>
    <t>M. F. M. Remolona; M. F. Conway; S. Balasubramanian; L. Fan; Z. Feng; T. Gu; H. Kim; P. M. Nirantar; S. Panda; N. R. Ranabothu; N. Rastogi; V. Venkatasubramanian</t>
  </si>
  <si>
    <t>https://doi.org/10.1016/j.compchemeng.2017.03.012</t>
  </si>
  <si>
    <t>Natural language processing_x000D_
Entity recognition_x000D_
Ontology_x000D_
Machine learning_x000D_
Concept detection</t>
  </si>
  <si>
    <t>N. Shoaip; S. El-Sappagh; S. Barakat; M. Elmogy</t>
  </si>
  <si>
    <t>N. Dey; A. S. Ashour; S. J. Fong; S. Borra</t>
  </si>
  <si>
    <t>https://doi.org/10.1016/B978-0-12-815370-3.00004-9</t>
  </si>
  <si>
    <t>Clinical decision support system (CDSS)_x000D_
Rule-based reasoning (RBR)_x000D_
Fuzzy ontology_x000D_
Ontology-based fuzzy decision support system (OBFDSS)_x000D_
Case-based reasoning (CBR)_x000D_
Mamdani fuzzy inference</t>
  </si>
  <si>
    <t>https://doi.org/10.1016/j.procs.2020.09.061</t>
  </si>
  <si>
    <t>Ontology learning from text_x000D_
Methods for ontology leaninf from text_x000D_
Domain ontology learning_x000D_
Ontology integration</t>
  </si>
  <si>
    <t>D. Xu; M. H. Karray; B. Archimède</t>
  </si>
  <si>
    <t>https://doi.org/10.1016/j.compind.2018.02.013</t>
  </si>
  <si>
    <t>Ontology engineering_x000D_
Ontology modularization_x000D_
Knowledge base_x000D_
OWL imports_x000D_
SWRL_x000D_
Eco-labeling</t>
  </si>
  <si>
    <t>R. Y. Zhong; S. T. Newman; G. Q. Huang; S. Lan</t>
  </si>
  <si>
    <t>https://doi.org/10.1016/j.cie.2016.07.013</t>
  </si>
  <si>
    <t>Big Data_x000D_
Service applications_x000D_
Manufacturing sector_x000D_
Supply Chain Management (SCM)</t>
  </si>
  <si>
    <t>A. Zouaq; M. Gagnon; L. Jean-Louis</t>
  </si>
  <si>
    <t>https://doi.org/10.1016/j.is.2017.08.008</t>
  </si>
  <si>
    <t>Open knowledge extraction_x000D_
Open relation extraction_x000D_
Semantic analysis_x000D_
Evaluation_x000D_
Gold standards_x000D_
Semantic web</t>
  </si>
  <si>
    <t>Nr.</t>
  </si>
  <si>
    <t>Full text available</t>
  </si>
  <si>
    <t>yes</t>
  </si>
  <si>
    <t>no</t>
  </si>
  <si>
    <t>Article type</t>
  </si>
  <si>
    <t>Author(s)</t>
  </si>
  <si>
    <t>Year</t>
  </si>
  <si>
    <t>Title</t>
  </si>
  <si>
    <t>Editor(s)</t>
  </si>
  <si>
    <t>Title (book, journal)</t>
  </si>
  <si>
    <t>Place published</t>
  </si>
  <si>
    <t>Publisher</t>
  </si>
  <si>
    <t>Volume</t>
  </si>
  <si>
    <t>Issue</t>
  </si>
  <si>
    <t>Pages</t>
  </si>
  <si>
    <t>Date</t>
  </si>
  <si>
    <t>ISSN</t>
  </si>
  <si>
    <t>DOI</t>
  </si>
  <si>
    <t>Keywords</t>
  </si>
  <si>
    <t>Abstract</t>
  </si>
  <si>
    <t>URL</t>
  </si>
  <si>
    <t>-</t>
  </si>
  <si>
    <t>REST</t>
  </si>
  <si>
    <t>Status</t>
  </si>
  <si>
    <t>Submitted</t>
  </si>
  <si>
    <t xml:space="preserve">Searching according to keyword: </t>
  </si>
  <si>
    <t>RESULTS:</t>
  </si>
  <si>
    <t>text annotation</t>
  </si>
  <si>
    <t xml:space="preserve">Type of the paper </t>
  </si>
  <si>
    <t>BRAT</t>
  </si>
  <si>
    <t>ontology learning (ontology extraction from documents)</t>
  </si>
  <si>
    <t>Main aim of the paper</t>
  </si>
  <si>
    <t>research</t>
  </si>
  <si>
    <t>ClausIE, OpenIE 4.0, Ollie, OntoCmaps, ReVerb, WOE, TextRunner</t>
  </si>
  <si>
    <t>review</t>
  </si>
  <si>
    <t>to provide knowledge systemization of the ontology learning methods</t>
  </si>
  <si>
    <t>Found all papers:</t>
  </si>
  <si>
    <t>Found papers with full text available:</t>
  </si>
  <si>
    <t>to present the eHealth-KD corpus which is manually annotated with the semantic structure</t>
  </si>
  <si>
    <t>to extract the hypernym relations with the supervised machine learning approach together with the evaluation of this approach</t>
  </si>
  <si>
    <t>to present the OWL formal ontologies modelling the EU Eco-label's laundry detergent products</t>
  </si>
  <si>
    <t>Text2Onto (YES)</t>
  </si>
  <si>
    <t>Text2Onto</t>
  </si>
  <si>
    <t>to present the ontology-based job recommendation system where the csv files (web log data extracted from Job portals) are used for automatic ontology development</t>
  </si>
  <si>
    <t>own feature extraction module based on TF-IDF similarity, Rabin Fingerprint algorithm (indexing and ranking of the information), Protégé (ontology development and update)</t>
  </si>
  <si>
    <t xml:space="preserve">own feature extraction module, Rabin Fingerprint algorithm, Protégé </t>
  </si>
  <si>
    <t>NooJ platform</t>
  </si>
  <si>
    <t>NooJ (YES)</t>
  </si>
  <si>
    <t>linguistic analysis of the texts contained in the corpus</t>
  </si>
  <si>
    <t>to present a framework for automatic ontology generation from standardized dictionaries</t>
  </si>
  <si>
    <t>Pellet (YES), own Java-based tool (NO), Jambalaya plugin (YES)</t>
  </si>
  <si>
    <t>own Java-based tool, Pellet, Jambalaya</t>
  </si>
  <si>
    <t>to extract information from various scientific (pharmaceutical engineering-related) journal articles and to store them into the ontology</t>
  </si>
  <si>
    <t>HOLMES (Hybrid Ontology-Learning Materials Engineering System)</t>
  </si>
  <si>
    <r>
      <t xml:space="preserve">HOLMES (framework for information extraction from scientific literature (pharmacautical engineering-related) for </t>
    </r>
    <r>
      <rPr>
        <sz val="11"/>
        <color rgb="FFFF0000"/>
        <rFont val="Calibri"/>
        <family val="2"/>
        <charset val="238"/>
        <scheme val="minor"/>
      </rPr>
      <t>ontology population</t>
    </r>
    <r>
      <rPr>
        <sz val="11"/>
        <color theme="1"/>
        <rFont val="Calibri"/>
        <family val="2"/>
        <charset val="238"/>
        <scheme val="minor"/>
      </rPr>
      <t>)</t>
    </r>
  </si>
  <si>
    <t>OntoPOP framework, Ollie, GATE, RapidMiner</t>
  </si>
  <si>
    <t>HOLMES (YES), OntoPOP (NO), RapidMiner (YES), GATE (YES), Ollie (YES)</t>
  </si>
  <si>
    <t>FRED</t>
  </si>
  <si>
    <t>Apache Stanbol, NERD, FOX</t>
  </si>
  <si>
    <t>FRED (YES), Apache Stanbol (YES), NERD (NO), FOX (YES)</t>
  </si>
  <si>
    <t>Apache Stanbol (semantic content management), NERD (an API and a front-end user interface powered by an ontology to unify various named entity
extractors), FOX (a framework for RDF extraction from text based on Ensemble Learning. It makes use of the diversity of NLP algorithms to extract entities with a high precision and a high recall. Moreover, it will provide functionality for Keyword Extraction and Relation Extraction.)</t>
  </si>
  <si>
    <t>to present a method called MERGILO which is used for reconciliation knowledge extracted from texts and their delivering as knowledge graphs</t>
  </si>
  <si>
    <t>FRED (YES), Stanford CoreNLP (YES)</t>
  </si>
  <si>
    <t>Pellet</t>
  </si>
  <si>
    <t>Pellet (YES)</t>
  </si>
  <si>
    <t xml:space="preserve">Protégé </t>
  </si>
  <si>
    <t>DOE, OntoLearn, Ontology Learning Tool, Text-To-Onto, GEDITERM, TERMINAE, Caméléon, Welkin</t>
  </si>
  <si>
    <t>DOE (NO), OntoLearn (YES), Ontology Learning Tool (NO), Text-To-Onto (YES), Gediterm (NO), Terminae (NO), Caméléon (NO), Welkin (NO)</t>
  </si>
  <si>
    <t>to evaluate the reliability of adverse drug events extracted on Twitter and PubMed using Fuzzy FCA; to present the methodology for quantitative and semantic analysis of tweets and medical paper abstracts to evalutate the correlation between drugs and their side effects.</t>
  </si>
  <si>
    <t>Stanford CoreNLP</t>
  </si>
  <si>
    <t>Stanford CoreNLP (API for NLP tasks, Java library for NLP of English texts, syntactic analysis of the text)</t>
  </si>
  <si>
    <t>OpenCalais (intelligent tagging, web service, automatical extraction of semantic information from web pages, now available via the website of the Refinitiv), Zemanta (a content suggestion 
engine for bloggers and other creators of information), LODr (A linking open data tagging system: a service providing semantic enrichment features for existing tagged content from various web services based on Linked Data principles), TopBraid Composer (ontology development, visualisation, complete management and semantic web-based applications development)</t>
  </si>
  <si>
    <t>OntoLT, FRED</t>
  </si>
  <si>
    <t>OntoLT (Protégé plugin for derivation the new onto-logical knowledge from texts; ontology extraction from texts), FRED (machine reading, extracting n-ary relations based on discourse representation
structures and mapped them to RDF)</t>
  </si>
  <si>
    <t>GATE (e. g. ANNIE - A Nearly-New Information Extraction Systém), Protégé-OWL API, Jena API</t>
  </si>
  <si>
    <t>OntoLT (NO), FRED (YES), GATE (YES), Protégé-OWL API (YES), Apache Jena (YES)</t>
  </si>
  <si>
    <t>ontology development and visualization</t>
  </si>
  <si>
    <t>Alchemy API, OpenCalais, Wikipedia Miner, DBPedia Spotlight, Apache Jena, OWL API</t>
  </si>
  <si>
    <t>DBPedia Spotlight, Stanford CoreNLP</t>
  </si>
  <si>
    <t>DBPedia Spotlight (named entities recognition in the tweets´ content and PubMed´s papers; annotating mentions of Dbpedia resources in texts, entity extraction, entity detection, name resolution; semantic annotation), Stanford CoreNLP (API for NLP tasks, Java library for NLP of English texts, syntactic analysis of the text)</t>
  </si>
  <si>
    <t>Alchemy API (text processing; existed libraries e. g. for Node.js or python: entity extraction, concept tagging, keyword extraction, text categorization, language detection, HTML text extraction, HTML structured content scraping, microformats extraction, RSS/ATOM feed links extraction), sentiment analysis, relations extraction, author extraction), OpenCalais (intelligent tagging, web service, automatical extraction of semantic information from web pages, now available via the website of the Refinitiv), Wikipedia Miner (Java-based toolkit for integration of the Wikipedia´s knowledge into your own applications), DBPedia Spotlight (named entities recognition in the tweets´ content and PubMed´s papers; annotating mentions of Dbpedia resources in texts, entity extraction, entity detection, name resolution; semantic annotation), Protégé-OWL API (an open-source Java library for the OWL and RDF(S), i. e. for manipulating the ontologies and complete management), Jena API (Apache Jena is a free and open source Java framework for building Semantic Web and Linked Data applications.)</t>
  </si>
  <si>
    <t>ClauseIE (YES - source code, binaries), Open IE (YES), Ollie (YES), OntoCmaps (NO), ReVerb (YES), WOE (NO), TextRunner (NO)</t>
  </si>
  <si>
    <t>Used scientific database: ScienceDirect.com (Elsevier)</t>
  </si>
  <si>
    <t>ontology development and visualisation</t>
  </si>
  <si>
    <t>reasoning</t>
  </si>
  <si>
    <t>Pellet (reasoning), Jambalaya plugin (Protégé plugin for ontology visualisation)</t>
  </si>
  <si>
    <t>Directly used solution* in the paper</t>
  </si>
  <si>
    <t>*solution = tool, editor, framework, API, library</t>
  </si>
  <si>
    <t>Utilization of the solution</t>
  </si>
  <si>
    <t>Other solutions* mentioned in the paper</t>
  </si>
  <si>
    <t>OpenCalais, Zemanta, LODr, TopBraid Composer</t>
  </si>
  <si>
    <t>Utilization of the other solutions</t>
  </si>
  <si>
    <t>general usage: extraction of relations; ClausIE (Clause-Based Open Information Extraction - it extracts relations and their arguments in natural language texts), Open IE 4.x is the successor to Ollie (the most actual version is 5.1, OIE systém from the University of Washington and Indian Institute of Technology, Delhi (IIT Delhi) - extractor of relationships from natural language texts, Ollie (open relations extraction system), OntoCmaps (ontology learning tool), ReVerb (automatical identification and extraction of binary relations from English sentences), WOE (open IE system which improves on TextRunne´s precision and recall using a novel form of self-supervised learning for open extractors - using heuristic matches between Wikipedia infobox attribute values and corresonding sentences to construct training data), TextRunner (OIE system using self-supervised learning approach)</t>
  </si>
  <si>
    <t>Protégé (YES), own developed module (NO)</t>
  </si>
  <si>
    <t>BRAT (YES)</t>
  </si>
  <si>
    <t>machine reading/ontology learning</t>
  </si>
  <si>
    <t>GATE (text processing/text mining: english tokenization, gazetteer (searching for elements of a list in the text and annotates them), sentence splitting, POS tagging, Named Entities Transduction (identification a number of entities (Person, Organizsation, Location, Date, URL, Phone, etc., the GATE Morphological Analyzer - obtaining associated lemma ("Root") for each word of the processed text), Protégé-OWL API (an open-source Java library for the OWL and RDF(S), i. e. for manipulating the ontologies and complete management), Jena API (Apache Jena is a free and open source Java framework for building Semantic Web and Linked Data applications.)</t>
  </si>
  <si>
    <t>ontology-based information extraction (OBIE) systems in general point of view, GATE (text processing/text mining), UIMA (Unstructured Information Management application for analyzing large volumes of unstructured information in order to discover knowledge that is relevant to an end user), sProUT (Shallow Processing with Unification and Typed Feature Structures: a flexible multi-purpose engine for domain-independent and domain-specific multilingual NLP tasks such as structured named entity recognition, information extraction, opinion mining, ontology extraction from text, and many more), SOBA (the SmartWeb Ontology-Based Annotation component for automatical population a knowledge base by information extraction; The SOBA OBIE system extracts information from HTML tables into a knowledge base that
uses F-Logic), OntoX (a method to IE from natural language texts that utilises the knowledge in an ontology), TRIPS (parser - able to produce deep logical forms from text; The  TRIPS  system  here  uses  a  wide  range  of statistically  driven  preprocessing,  including  part)
of  speech  tagging,  constituent  bracketing,  inter-
pretation of unknown words using WordNet, and 
named-entity recognition); Ontotext platform (organization of information and documents into enterprise knowledge graphs)</t>
  </si>
  <si>
    <t>OntoPOP framework (ontology population using the information extraction techniques and rule-based system for mapping the information into ontologies, text annotation; Protégé plugin), Ollie (open relations extraction system), GATE (text processing/text mining) RapidMiner (data mining, text processing/text mining)</t>
  </si>
  <si>
    <t>DOODLE (ontology learning from dictionary); SEISD (ontology learning from dictionary or ontologies), OntoBuilder (ontology learning from semi-structured data), GATE (text processing/text mining), Protégé (ontology building and visualisation), OntoLiFT (ontology learning)</t>
  </si>
  <si>
    <t>DOODLE, Protégé, GATE, SEISD, OntoBuilder, OntoLiFT</t>
  </si>
  <si>
    <t>DOODLE (NO), DOODLE-OWL (YES), PROTÉGÉ (YES), GATE (YES), SEISD (NO), OntoBuilder (NO), OntoLiFT (NO)</t>
  </si>
  <si>
    <t>DOE (ontology building), OntoLearn (ontology learning - enrichment of ontology with concepts and relationships), Ontology Learning Tool (ontology learning), Text-To-Onto (ontology learning), GEDITERM (to define, model and consult a terminology connected to a semantic network), TERMINAE (ontology development from scratch and from texts), Caméléon (assists in learning conceptual relations to enrich conceptual models), Welkin (ontologies visualisation), Welkin (to enrich automatically existing general purpose ontologies with new terms)</t>
  </si>
  <si>
    <t>GATE, UIMA, sProUT, SOBA, Text-To-Onto, OntoX, TRIPS, Ontotext</t>
  </si>
  <si>
    <t>Twitter´s API, Twitter Steaming API, Twitter´s Search API</t>
  </si>
  <si>
    <t>Twitter´s API (acquisition of public tweets), Twitter Streaming API (real time stream of Tweets), Twitter´s Search API (querying recent tweets containing specific keywords)</t>
  </si>
  <si>
    <t>APIs of Twitter (NO, but on request YES), Alchemy API (YES), Wikipedia Miner (NO), DBPedia Spotlight (YES), Apache Jena (YES), Protégé OWL API (YES)</t>
  </si>
  <si>
    <t>Protégé (YES), GATE (YES), Text-To-Onto (YES), UIMA (YES), SProUT (YES), SOBA (NO), OntoX (NO), MUSING (NO - it is a project), TRIPS (NO), Ontotext platform (NO, but on request YES)</t>
  </si>
  <si>
    <t>Jaguar-KAT (NO, but on request YES)</t>
  </si>
  <si>
    <t>DBPedia Spotlight (YES), Stanford CoreNLP (YES), Zemanta (YES), LODr (NO), TopBraid Composer (YES), OpenCalais (YES - demo version of the Refinitiv Intelligent Tagging)</t>
  </si>
  <si>
    <t>Version</t>
  </si>
  <si>
    <t>Possible to download immediatelly</t>
  </si>
  <si>
    <t>Style</t>
  </si>
  <si>
    <t>FRED - Open Knowledge Extraction REST API</t>
  </si>
  <si>
    <t>N/A</t>
  </si>
  <si>
    <t>Recommended (Active, Supported)</t>
  </si>
  <si>
    <t>Name</t>
  </si>
  <si>
    <t>Jaguar-KAT (knowledge acquisition and domain understanding (automated ontology building from text))</t>
  </si>
  <si>
    <t>comparative study</t>
  </si>
  <si>
    <t>review, challenges, perspectives</t>
  </si>
  <si>
    <t>to review of situations where the formal ontologies can be used for abstractive summarization and which metrics can be used for ontologies evaluation</t>
  </si>
  <si>
    <t>to investigate the representative Big Data applications covering various application domains, to discuss current movements of the Big Data for Suppla Chain Management and to present challenges and future perspectives of Big Data-releated activitites; ontologies are perceived as an alternative way for identification of the Big Data</t>
  </si>
  <si>
    <t>to present RDF graphs development using logical patterns called Open Knowledge Extraction (OKE) motifs</t>
  </si>
  <si>
    <t>to compare of the Open Relation Extraction (ORE) systems</t>
  </si>
  <si>
    <t>to introduce the automatic development of the formal ontology named CrimAr modelling law domain</t>
  </si>
  <si>
    <t>to elicitate the temporal patterns revealing the evolution of concepts along the time from a social media data stream (mainly on Twitter), to extend Temporal Concept Analysis and use Description Logic to reason on semantically represented tweet streams</t>
  </si>
  <si>
    <t>to present the state-of-the-art of the selected Ontology-Based Information Extraction (OBIE) systems and to build the taxonomy of these systems</t>
  </si>
  <si>
    <t>to present the ISO-FOOD ontology modelling isotopic data</t>
  </si>
  <si>
    <t>to review of the ontology learning approaches and to provide the formal ontology which represents these approaches, tools and methods for the ontology learning</t>
  </si>
  <si>
    <t xml:space="preserve">to review of the ontology learning methods and building of the taxonomic knowledge base modelling these methods </t>
  </si>
  <si>
    <t>to present a framework for acquisition complex relationships from texts and coding these in the form of SWRL (Semantic Web Rule Language) rules; to describe decision support system based on the OWL and the SWRL</t>
  </si>
  <si>
    <t xml:space="preserve">to present the methodology for bladder cancer treatment knowledge representation with formal ontologies </t>
  </si>
  <si>
    <t>pure review of OL tools/methods</t>
  </si>
  <si>
    <t>review focused on different perspectives</t>
  </si>
  <si>
    <t>tools for OL directly mentioned in the paper</t>
  </si>
  <si>
    <t xml:space="preserve">Abbreviations: </t>
  </si>
  <si>
    <t>OL = Ontology Learning</t>
  </si>
  <si>
    <t>it is not a review</t>
  </si>
  <si>
    <t>selected articles</t>
  </si>
  <si>
    <t>Identification of relevant journal articles</t>
  </si>
  <si>
    <t>Identification of solutions for ontology learning or knowledge extraction</t>
  </si>
  <si>
    <t>A)</t>
  </si>
  <si>
    <t>B)</t>
  </si>
  <si>
    <t>C)</t>
  </si>
  <si>
    <t>D)</t>
  </si>
  <si>
    <t>Count of solutions</t>
  </si>
  <si>
    <t>YES</t>
  </si>
  <si>
    <t>NO</t>
  </si>
  <si>
    <t>Jaguar-KAT (JaguarTM)</t>
  </si>
  <si>
    <t>text mining</t>
  </si>
  <si>
    <t>ClausIE</t>
  </si>
  <si>
    <t>extraction of relationships</t>
  </si>
  <si>
    <t>Ollie</t>
  </si>
  <si>
    <t>ontology population</t>
  </si>
  <si>
    <t>OntoCmaps</t>
  </si>
  <si>
    <t>ontology development</t>
  </si>
  <si>
    <t>ReVerb</t>
  </si>
  <si>
    <t>data aquisition</t>
  </si>
  <si>
    <t>WOE</t>
  </si>
  <si>
    <t>TextRunner</t>
  </si>
  <si>
    <t>ontology visualisation</t>
  </si>
  <si>
    <t>recommendations</t>
  </si>
  <si>
    <t>NooJ</t>
  </si>
  <si>
    <t>streaming</t>
  </si>
  <si>
    <t>searching</t>
  </si>
  <si>
    <t>HOLMES</t>
  </si>
  <si>
    <t>DBPedia Spotlight</t>
  </si>
  <si>
    <t>OpenCalais</t>
  </si>
  <si>
    <t>OntoLT</t>
  </si>
  <si>
    <t>Alchemy API</t>
  </si>
  <si>
    <t>Wikipedia Miner</t>
  </si>
  <si>
    <t>Free solution</t>
  </si>
  <si>
    <t>Tools for ontology learning or knowledge extraction - citation frequency (ScienceDirect search 2016 - 2021)</t>
  </si>
  <si>
    <t>Statistics</t>
  </si>
  <si>
    <t>FOX</t>
  </si>
  <si>
    <t>NERD</t>
  </si>
  <si>
    <t>free</t>
  </si>
  <si>
    <t>Tool</t>
  </si>
  <si>
    <t># journal papers</t>
  </si>
  <si>
    <t>X</t>
  </si>
  <si>
    <t>Apache Jena</t>
  </si>
  <si>
    <t>Apache Stanbol</t>
  </si>
  <si>
    <t xml:space="preserve">Apache UIMA </t>
  </si>
  <si>
    <t xml:space="preserve">Caméléon </t>
  </si>
  <si>
    <t xml:space="preserve">DOE </t>
  </si>
  <si>
    <t xml:space="preserve">DOODLE </t>
  </si>
  <si>
    <t xml:space="preserve">GATE </t>
  </si>
  <si>
    <t xml:space="preserve">GEDITERM </t>
  </si>
  <si>
    <t xml:space="preserve">Jambalaya </t>
  </si>
  <si>
    <t xml:space="preserve">LODr </t>
  </si>
  <si>
    <t xml:space="preserve">OntoBuilder </t>
  </si>
  <si>
    <t xml:space="preserve">OntoLearn </t>
  </si>
  <si>
    <t xml:space="preserve">OntoLiFT </t>
  </si>
  <si>
    <t xml:space="preserve">Ontology Learning Tool </t>
  </si>
  <si>
    <t xml:space="preserve">OntoPOP </t>
  </si>
  <si>
    <t xml:space="preserve">Ontotext </t>
  </si>
  <si>
    <t xml:space="preserve">OntoX </t>
  </si>
  <si>
    <t>OpenIE 4.0</t>
  </si>
  <si>
    <t xml:space="preserve">Protégé-OWL API </t>
  </si>
  <si>
    <t xml:space="preserve">RapidMiner </t>
  </si>
  <si>
    <t xml:space="preserve">SEISD </t>
  </si>
  <si>
    <t xml:space="preserve">SOBA </t>
  </si>
  <si>
    <t xml:space="preserve">sProUT </t>
  </si>
  <si>
    <t xml:space="preserve">TERMINAE </t>
  </si>
  <si>
    <t xml:space="preserve">Text-To-Onto </t>
  </si>
  <si>
    <t xml:space="preserve">TopBraid Composer </t>
  </si>
  <si>
    <t xml:space="preserve">TRIPS </t>
  </si>
  <si>
    <t xml:space="preserve">Twitter Streaming API </t>
  </si>
  <si>
    <t xml:space="preserve">Twitter´s API </t>
  </si>
  <si>
    <t xml:space="preserve">Twitter´s Search API </t>
  </si>
  <si>
    <t xml:space="preserve">Welkin </t>
  </si>
  <si>
    <t xml:space="preserve">Zemanta </t>
  </si>
  <si>
    <t>Main functionality of the tool</t>
  </si>
  <si>
    <t>Price politics</t>
  </si>
  <si>
    <t>Count of tools</t>
  </si>
  <si>
    <t>trial version offered</t>
  </si>
  <si>
    <t>information not available</t>
  </si>
  <si>
    <t>completely free with limits</t>
  </si>
  <si>
    <t>completely free without limits</t>
  </si>
  <si>
    <t>Downloadability</t>
  </si>
  <si>
    <t>ON REQUEST</t>
  </si>
  <si>
    <t>free*</t>
  </si>
  <si>
    <t>free plan = free*</t>
  </si>
  <si>
    <t>free*+trial</t>
  </si>
  <si>
    <t xml:space="preserve">E) </t>
  </si>
  <si>
    <t>OLTs - Price politics</t>
  </si>
  <si>
    <t>F)</t>
  </si>
  <si>
    <t>OLTs - Downloadability</t>
  </si>
  <si>
    <t>All Tools - Price politics</t>
  </si>
  <si>
    <t>All Tools - Downloadability</t>
  </si>
  <si>
    <t>All tools - Price politics</t>
  </si>
  <si>
    <t>All tools - Downloadability</t>
  </si>
  <si>
    <t>Count of OLTs</t>
  </si>
  <si>
    <t>MetaMap Lite</t>
  </si>
  <si>
    <t>AIDA</t>
  </si>
  <si>
    <t>CiceroLite</t>
  </si>
  <si>
    <t>PoolParty KD</t>
  </si>
  <si>
    <t>Wikimeta</t>
  </si>
  <si>
    <t>DeepKE</t>
  </si>
  <si>
    <t>OntoEdit</t>
  </si>
  <si>
    <t>WebODE</t>
  </si>
  <si>
    <t>Ontolingua</t>
  </si>
  <si>
    <t>Ontosaurus</t>
  </si>
  <si>
    <t>LinkFactory</t>
  </si>
  <si>
    <t>ISOLDE</t>
  </si>
  <si>
    <t>TaxGen</t>
  </si>
  <si>
    <t>GATE</t>
  </si>
  <si>
    <t>MetaMapLite</t>
  </si>
  <si>
    <t>Semiosearch (Wikifier)</t>
  </si>
  <si>
    <t>Ontofier</t>
  </si>
  <si>
    <t>OilEd</t>
  </si>
  <si>
    <t>Altova SemanticWorks</t>
  </si>
  <si>
    <t>OWLExporter</t>
  </si>
  <si>
    <t>HOZO</t>
  </si>
  <si>
    <t>Used scientific database: Web of Science</t>
  </si>
  <si>
    <t>WOS analysis</t>
  </si>
  <si>
    <t xml:space="preserve">WOS analysis </t>
  </si>
  <si>
    <t>Rest of tools is from the ScienceDirect</t>
  </si>
  <si>
    <t>SUM OF "X" VALUES, see above</t>
  </si>
  <si>
    <t>in %</t>
  </si>
  <si>
    <t>Count of solutions for ontology learning or knowledge extraction according to the purpose (ScienceDirect and WOS search 2016 - 2021)</t>
  </si>
  <si>
    <t>Tools for ontology learning or knowledge extraction - citation frequency (ScienceDirect and WOS search 2016 - 2021)</t>
  </si>
  <si>
    <t>Only one document is duplicit in both of the sets of documents (ScienceDirect set and WOS set).</t>
  </si>
  <si>
    <t>Final set of analysed documents (after duplicit records elimination):</t>
  </si>
  <si>
    <t>(21+38-1)</t>
  </si>
  <si>
    <t>((TS=("ontology learning") OR TS=("knowledge extraction") AND TS=("tool")) AND (PY==("2021" OR "2020" OR "2019" OR "2018" OR "2017" OR "2016") AND DT==("ARTICLE" OR "REVIEW") AND SJ==("COMPUTER SCIENCE") AND OA==("OPEN ACCESS")))</t>
  </si>
  <si>
    <t>Authors</t>
  </si>
  <si>
    <t>Author Full Names</t>
  </si>
  <si>
    <t>Article Title</t>
  </si>
  <si>
    <t>Source Title</t>
  </si>
  <si>
    <t>Document Type</t>
  </si>
  <si>
    <t>Author Keywords</t>
  </si>
  <si>
    <t>Keywords Plus</t>
  </si>
  <si>
    <t>Addresses</t>
  </si>
  <si>
    <t>Reprint Addresses</t>
  </si>
  <si>
    <t>Email Addresses</t>
  </si>
  <si>
    <t>Researcher Ids</t>
  </si>
  <si>
    <t>ORCIDs</t>
  </si>
  <si>
    <t>Funding Orgs</t>
  </si>
  <si>
    <t>Funding Text</t>
  </si>
  <si>
    <t>Cited Reference Count</t>
  </si>
  <si>
    <t>Times Cited, WoS Core</t>
  </si>
  <si>
    <t>Times Cited, All Databases</t>
  </si>
  <si>
    <t>180 Day Usage Count</t>
  </si>
  <si>
    <t>Since 2013 Usage Count</t>
  </si>
  <si>
    <t>Publisher City</t>
  </si>
  <si>
    <t>Publisher Address</t>
  </si>
  <si>
    <t>eISSN</t>
  </si>
  <si>
    <t>Journal Abbreviation</t>
  </si>
  <si>
    <t>Journal ISO Abbreviation</t>
  </si>
  <si>
    <t>Publication Date</t>
  </si>
  <si>
    <t>Publication Year</t>
  </si>
  <si>
    <t>Special Issue</t>
  </si>
  <si>
    <t>Start Page</t>
  </si>
  <si>
    <t>End Page</t>
  </si>
  <si>
    <t>Article Number</t>
  </si>
  <si>
    <t>Early Access Date</t>
  </si>
  <si>
    <t>Number of Pages</t>
  </si>
  <si>
    <t>WoS Categories</t>
  </si>
  <si>
    <t>Research Areas</t>
  </si>
  <si>
    <t>IDS Number</t>
  </si>
  <si>
    <t>UT (Unique WOS ID)</t>
  </si>
  <si>
    <t>Pubmed Id</t>
  </si>
  <si>
    <t>Open Access Designations</t>
  </si>
  <si>
    <t>Date of Export</t>
  </si>
  <si>
    <t>Gao, W; Chen, YJ</t>
  </si>
  <si>
    <t/>
  </si>
  <si>
    <t>Gao, Wei; Chen, Yaojun</t>
  </si>
  <si>
    <t>Approximation analysis of ontology learning algorithm in linear combination setting</t>
  </si>
  <si>
    <t>JOURNAL OF CLOUD COMPUTING-ADVANCES SYSTEMS AND APPLICATIONS</t>
  </si>
  <si>
    <t>Ontology; Learning algorithm; Multi-dividing setting; Linear combination</t>
  </si>
  <si>
    <t>In the past ten years, researchers have always attached great importance to the application of ontology to its relevant specific fields. At the same time, applying learning algorithms to many ontology algorithms is also a hot topic. For example, ontology learning technology and knowledge are used in the field of semantic retrieval and machine translation. The field of discovery and information systems can also be integrated with ontology learning techniques. Among several ontology learning tricks, multi-dividing ontology learning is the most popular one which proved to be in high efficiency for the similarity calculation of tree structure ontology. In this work, we study the multi-dividing ontology learning algorithm from the mathematical point of view, and an approximation conclusion is presented under the linear representation assumption. The theoretical result obtained here has constructive meaning for the similarity calculation and concrete engineering applications of tree-shaped ontologies. Finally, linear combination multi-dividing ontology learning is applied to university ontologies and mathematical ontologies, and the experimental results imply that the higher efficiency of the proposed approach in actual applications.</t>
  </si>
  <si>
    <t>[Gao, Wei] Yunnan Normal Univ, Sch Informat Sci &amp; Technol, Kunming 650500, Yunnan, Peoples R China; [Chen, Yaojun] Nanjing Univ, Dept Math, Nanjing 210093, Peoples R China</t>
  </si>
  <si>
    <t>Gao, W (corresponding author), Yunnan Normal Univ, Sch Informat Sci &amp; Technol, Kunming 650500, Yunnan, Peoples R China.</t>
  </si>
  <si>
    <t>gaowei@ynnu.edu.cn</t>
  </si>
  <si>
    <t>National Natural Science Foundation of ChinaNational Natural Science Foundation of China (NSFC) [11761083]</t>
  </si>
  <si>
    <t>This work was supported in part by National Natural Science Foundation of China (11761083).</t>
  </si>
  <si>
    <t>SPRINGER</t>
  </si>
  <si>
    <t>NEW YORK</t>
  </si>
  <si>
    <t>ONE NEW YORK PLAZA, SUITE 4600, NEW YORK, NY, UNITED STATES</t>
  </si>
  <si>
    <t>2192-113X</t>
  </si>
  <si>
    <t>J CLOUD COMPUT-ADV S</t>
  </si>
  <si>
    <t>J. Cloud Comput.-Adv. Syst. Appl.</t>
  </si>
  <si>
    <t>JUN 4</t>
  </si>
  <si>
    <t>10.1186/s13677-020-00173-y</t>
  </si>
  <si>
    <t>Computer Science, Information Systems</t>
  </si>
  <si>
    <t>Computer Science</t>
  </si>
  <si>
    <t>LU8YL</t>
  </si>
  <si>
    <t>WOS:000538034200001</t>
  </si>
  <si>
    <t>gold</t>
  </si>
  <si>
    <t>2021-12-06</t>
  </si>
  <si>
    <t>Zhu, LL; Hua, G</t>
  </si>
  <si>
    <t>Zhu, Linli; Hua, Gang</t>
  </si>
  <si>
    <t>Theoretical Perspective of Multi-Dividing Ontology Learning Trick in Two-Sample Setting</t>
  </si>
  <si>
    <t>IEEE ACCESS</t>
  </si>
  <si>
    <t>Ontologies; Vocabulary; Licenses; Drilling machines; Training; Testing; Technological innovation; Small ontology; multi-dividing ontology learning; similarity measure</t>
  </si>
  <si>
    <t>U-STATISTICS; FRAMEWORK; MANAGEMENT</t>
  </si>
  <si>
    <t>The multi-dividing ontology learning framework has been proven to have a higher efficiency for tree-structured ontology learning, and in this work, we consider a special setting of this learning framework in which ontology sample set for each rate is divided into two groups. This setting can be regarded as the classic two-sample learning problem associated with multi-dividing ontology framework. In this work, we mainly focus on the theoretical analysis of multi-dividing two-sample ontology learning algorithm, whose ontology objective function is proposed, and the generalization bounds in this setting is obtained in terms of U-statistics technique. The theoretical result given is of potential guiding significance in the field of ontology engineering applications.</t>
  </si>
  <si>
    <t>[Zhu, Linli; Hua, Gang] China Univ Min &amp; Technol, Sch Informat &amp; Control Engn, Xuzhou 221116, Jiangsu, Peoples R China; [Zhu, Linli] Jiangsu Univ Technol, Sch Comp Engn, Changzhou 213001, Jiangsu, Peoples R China</t>
  </si>
  <si>
    <t>Zhu, LL; Hua, G (corresponding author), China Univ Min &amp; Technol, Sch Informat &amp; Control Engn, Xuzhou 221116, Jiangsu, Peoples R China.; Zhu, LL (corresponding author), Jiangsu Univ Technol, Sch Comp Engn, Changzhou 213001, Jiangsu, Peoples R China.</t>
  </si>
  <si>
    <t>zhulinli@jsut.edu.cn; ghua@cumt.edu.cn</t>
  </si>
  <si>
    <t>Linli, ZHU/0000-0001-7044-4860</t>
  </si>
  <si>
    <t>National Natural Science Foundation of ChinaNational Natural Science Foundation of China (NSFC) [51574232]; Industry-Academia Cooperation Innovation Fund Project of Jiangsu Province [BY2016030-06]; Modern Education Technology Research Project in Jiangsu Province [2019-R-75637]</t>
  </si>
  <si>
    <t>This work was supported in part by the National Natural Science Foundation of China under Grant 51574232, in part by the Industry-Academia Cooperation Innovation Fund Project of Jiangsu Province under Grant BY2016030-06, and in part by the Modern Education Technology Research Project in Jiangsu Province under Grant 2019-R-75637.</t>
  </si>
  <si>
    <t>IEEE-INST ELECTRICAL ELECTRONICS ENGINEERS INC</t>
  </si>
  <si>
    <t>PISCATAWAY</t>
  </si>
  <si>
    <t>445 HOES LANE, PISCATAWAY, NJ 08855-4141 USA</t>
  </si>
  <si>
    <t>2169-3536</t>
  </si>
  <si>
    <t>IEEE Access</t>
  </si>
  <si>
    <t>10.1109/ACCESS.2020.3041659</t>
  </si>
  <si>
    <t>Computer Science, Information Systems; Engineering, Electrical &amp; Electronic; Telecommunications</t>
  </si>
  <si>
    <t>Computer Science; Engineering; Telecommunications</t>
  </si>
  <si>
    <t>PI1EJ</t>
  </si>
  <si>
    <t>WOS:000600841500001</t>
  </si>
  <si>
    <t>Xie, K; Wang, C; Wang, P</t>
  </si>
  <si>
    <t>Xie, Kai; Wang, Chao; Wang, Peng</t>
  </si>
  <si>
    <t>A Domain-Independent Ontology Learning Method Based on Transfer Learning</t>
  </si>
  <si>
    <t>ELECTRONICS</t>
  </si>
  <si>
    <t>ontology learning; transfer learning; ontology</t>
  </si>
  <si>
    <t>WEB</t>
  </si>
  <si>
    <t>Ontology plays a critical role in knowledge engineering and knowledge graphs (KGs). However, building ontology is still a nontrivial task. Ontology learning aims at generating domain ontologies from various kinds of resources by natural language processing and machine learning techniques. One major challenge of ontology learning is reducing labeling work for new domains. This paper proposes an ontology learning method based on transfer learning, namely TF-Mnt, which aims at learning knowledge from new domains that have limited labeled data. This paper selects Web data as the learning source and defines various features, which utilizes abundant textual information and heterogeneous semi-structured information. Then, a new transfer learning model TF-Mnt is proposed, and the parameters' estimation is also addressed. Although there exist distribution differences of features between two domains, TF-Mnt can measure the relevance by calculating the correlation coefficient. Moreover, TF-Mnt can efficiently transfer knowledge from the source domain to the target domain and avoid negative transfer. Experiments in real-world datasets show that TF-Mnt achieves promising learning performance for new domains despite the small number of labels in it, by learning knowledge from a proper existing domain which can be automatically selected.</t>
  </si>
  <si>
    <t>[Xie, Kai; Wang, Chao; Wang, Peng] Southeast Univ, Sch Comp Sci &amp; Engn, Nanjing 211189, Peoples R China; [Xie, Kai] NR Elect Co Ltd, Nanjing 211102, Peoples R China</t>
  </si>
  <si>
    <t>Wang, P (corresponding author), Southeast Univ, Sch Comp Sci &amp; Engn, Nanjing 211189, Peoples R China.</t>
  </si>
  <si>
    <t>xiekai@nrec.com; pwang@seu.edu.cn; 220194862@seu.edu.cn</t>
  </si>
  <si>
    <t>National Key R&amp;D Program of China [2018YFD1100302]; National Natural Science Foundation of ChinaNational Natural Science Foundation of China (NSFC) [61972082]; All-Army Common Information System Equipment Pre-Research Project [31514020501, 31514020503]</t>
  </si>
  <si>
    <t>The work is supported by National Key R&amp;D Program of China (2018YFD1100302), National Natural Science Foundation of China (No.61972082), and All-Army Common Information System Equipment Pre-Research Project (No. 31514020501, No. 31514020503).</t>
  </si>
  <si>
    <t>MDPI</t>
  </si>
  <si>
    <t>BASEL</t>
  </si>
  <si>
    <t>ST ALBAN-ANLAGE 66, CH-4052 BASEL, SWITZERLAND</t>
  </si>
  <si>
    <t>2079-9292</t>
  </si>
  <si>
    <t>ELECTRONICS-SWITZ</t>
  </si>
  <si>
    <t>Electronics</t>
  </si>
  <si>
    <t>AUG</t>
  </si>
  <si>
    <t>10.3390/electronics10161911</t>
  </si>
  <si>
    <t>Computer Science, Information Systems; Engineering, Electrical &amp; Electronic; Physics, Applied</t>
  </si>
  <si>
    <t>Computer Science; Engineering; Physics</t>
  </si>
  <si>
    <t>UG0RZ</t>
  </si>
  <si>
    <t>WOS:000688972100001</t>
  </si>
  <si>
    <t>Ghoniem, RM; Alhelwa, N; Shaalan, K</t>
  </si>
  <si>
    <t>Ghoniem, Rania M.; Alhelwa, Nawal; Shaalan, Khaled</t>
  </si>
  <si>
    <t>A Novel Hybrid Genetic-Whale Optimization Model for Ontology Learning from Arabic Text</t>
  </si>
  <si>
    <t>ALGORITHMS</t>
  </si>
  <si>
    <t>text mining; ontology learning; hybrid models; genetic algorithms; whale optimization algorithm</t>
  </si>
  <si>
    <t>PROTEIN INTERACTION EXTRACTION; AUTOMATIC CONSTRUCTION; SEMANTIC RELATIONS; ALGORITHM; CLASSIFICATION; PERFORMANCE</t>
  </si>
  <si>
    <t>Ontologies are used to model knowledge in several domains of interest, such as the biomedical domain. Conceptualization is the basic task for ontology building. Concepts are identified, and then they are linked through their semantic relationships. Recently, ontologies have constituted a crucial part of modern semantic webs because they can convert a web of documents into a web of things. Although ontology learning generally occupies a large space in computer science, Arabic ontology learning, in particular, is underdeveloped due to the Arabic language's nature as well as the profundity required in this domain. The previously published research on Arabic ontology learning from text falls into three categories: developing manually hand-crafted rules, using ordinary supervised/unsupervised machine learning algorithms, or a hybrid of these two approaches. The model proposed in this work contributes to Arabic ontology learning in two ways. First, a text mining algorithm is proposed for extracting concepts and their semantic relations from text documents. The algorithm calculates the concept frequency weights using the term frequency weights. Then, it calculates the weights of concept similarity using the information of the ontology structure, involving (1) the concept's path distance, (2) the concept's distribution layer, and (3) the mutual parent concept's distribution layer. Then, feature mapping is performed by assigning the concepts' similarities to the concept features. Second, a hybrid genetic-whale optimization algorithm was proposed to optimize ontology learning from Arabic text. The operator of the G-WOA is a hybrid operator integrating GA's mutation, crossover, and selection processes with the WOA's processes (encircling prey, attacking of bubble-net, and searching for prey) to fulfill the balance between both exploitation and exploration, and to find the solutions that exhibit the highest fitness. For evaluating the performance of the ontology learning approach, extensive comparisons are conducted using different Arabic corpora and bio-inspired optimization algorithms. Furthermore, two publicly available non-Arabic corpora are used to compare the efficiency of the proposed approach with those of other languages. The results reveal that the proposed genetic-whale optimization algorithm outperforms the other compared algorithms across all the Arabic corpora in terms of precision, recall, and F-score measures. Moreover, the proposed approach outperforms the state-of-the-art methods of ontology learning from Arabic and non-Arabic texts in terms of these three measures.</t>
  </si>
  <si>
    <t>[Ghoniem, Rania M.] Mansoura Univ, Dept Comp, Mansoura 35516, Egypt; [Ghoniem, Rania M.] Princess Nourah Bint Abdulrahman Univ, Coll Comp &amp; Informat Sci, Dept Informat Technol, Riyadh 84428, Saudi Arabia; [Alhelwa, Nawal] Princess Nourah Bint Abdulrahman Univ, Coll Arts, Dept Arabic, Riyadh 84428, Saudi Arabia; [Shaalan, Khaled] British Univ Dubai, Fac Engn &amp; IT, Dubai 345015, U Arab Emirates</t>
  </si>
  <si>
    <t>Ghoniem, RM (corresponding author), Mansoura Univ, Dept Comp, Mansoura 35516, Egypt.; Ghoniem, RM (corresponding author), Princess Nourah Bint Abdulrahman Univ, Coll Comp &amp; Informat Sci, Dept Informat Technol, Riyadh 84428, Saudi Arabia.</t>
  </si>
  <si>
    <t>RMGhoniem@pnu.edu.sa</t>
  </si>
  <si>
    <t>Deanship of Scientific Research at Princess Nourah bint Abdulrahman University, through the Research Funding Program</t>
  </si>
  <si>
    <t>This research project was funded by the Deanship of Scientific Research at Princess Nourah bint Abdulrahman University, through the Research Funding Program.</t>
  </si>
  <si>
    <t>1999-4893</t>
  </si>
  <si>
    <t>Algorithms</t>
  </si>
  <si>
    <t>SEP</t>
  </si>
  <si>
    <t>10.3390/a12090182</t>
  </si>
  <si>
    <t>Computer Science, Artificial Intelligence; Computer Science, Theory &amp; Methods</t>
  </si>
  <si>
    <t>JA3TK</t>
  </si>
  <si>
    <t>WOS:000487749700008</t>
  </si>
  <si>
    <t>gold, Green Submitted</t>
  </si>
  <si>
    <t>Gangemi, A; Recupero, DR; Mongiovi, M; Nuzzolese, AG; Presutti, V</t>
  </si>
  <si>
    <t>Gangemi, Aldo; Recupero, Diego Reforgiato; Mongiovi, Misael; Nuzzolese, Andrea Giovanni; Presutti, Valentina</t>
  </si>
  <si>
    <t>KNOWLEDGE-BASED SYSTEMS</t>
  </si>
  <si>
    <t>Machine reading; Knowledge extraction; RDF; Semantic web; Linked open data</t>
  </si>
  <si>
    <t>TOPICS</t>
  </si>
  <si>
    <t>Open Knowledge Extraction (OKE) is the process of extracting knowledge from text and representing it in formalized machine readable format, by means of unsupervised, open-domain and abstractive techniques. Despite the growing presence of tools for reusing NLP results as linked data (LD), there is still lack of established practices and benchmarks for the evaluation of OKE results tailored to LD. In this paper, we propose to address this issue by constructing RDF graph banks, based on the definition of logical patterns called OKE Motifs. We demonstrate the usage and extraction techniques of motifs using a broad-coverage OKE tool for the Semantic Web called FRED. Finally, we use identified motifs as empirical data for assessing the quality of OKE results, and show how they can be extended trough a use case represented by an application within the Semantic Sentiment Analysis domain. (C) 2016 Elsevier B.V. All rights reserved.</t>
  </si>
  <si>
    <t>[Gangemi, Aldo] Univ Paris 13, Sorbonne Cite, CNRS, Paris, France; [Gangemi, Aldo; Recupero, Diego Reforgiato; Mongiovi, Misael; Nuzzolese, Andrea Giovanni; Presutti, Valentina] ISTC CNR, Via Gaifami 18, I-95126 Catania, Italy; [Recupero, Diego Reforgiato] Univ Cagliari, Dept Math &amp; Comp Sci, Cagliari, Italy</t>
  </si>
  <si>
    <t>Gangemi, A (corresponding author), Univ Paris 13, Sorbonne Cite, CNRS, Paris, France.; Gangemi, A (corresponding author), ISTC CNR, Via Gaifami 18, I-95126 Catania, Italy.</t>
  </si>
  <si>
    <t>aldo.gangemi@istc.cnr.it; diego.reforgiato@unica.it; misael.mongiovi@istc.cnr.it; andrea.nuzzolese@istc.cnr.it; valentina.presutti@istc.cnr.it</t>
  </si>
  <si>
    <t>Gangemi, Aldo/C-7420-2013; Nuzzolese, Andrea Giovanni/AAC-8369-2020; Nuzzolese, Andrea Giovanni/S-2298-2016</t>
  </si>
  <si>
    <t>Gangemi, Aldo/0000-0001-5568-2684; Mongiovi, Misael/0000-0003-0528-5490; Reforgiato Recupero, Diego/0000-0001-8646-6183; Nuzzolese, Andrea Giovanni/0000-0003-2928-9496</t>
  </si>
  <si>
    <t>European UnionEuropean Commission [643808]</t>
  </si>
  <si>
    <t>The research leading to these results has received funding from the European Union Horizons 2020 the Framework Programme for Research and Innovation (2014-2020) under grant agreement 643808 Project MARIO Managing active and healthy aging with use of caring service robots.</t>
  </si>
  <si>
    <t>ELSEVIER SCIENCE BV</t>
  </si>
  <si>
    <t>AMSTERDAM</t>
  </si>
  <si>
    <t>PO BOX 211, 1000 AE AMSTERDAM, NETHERLANDS</t>
  </si>
  <si>
    <t>1872-7409</t>
  </si>
  <si>
    <t>KNOWL-BASED SYST</t>
  </si>
  <si>
    <t>Knowledge-Based Syst.</t>
  </si>
  <si>
    <t>SEP 15</t>
  </si>
  <si>
    <t>SI</t>
  </si>
  <si>
    <t>10.1016/j.knosys.2016.05.023</t>
  </si>
  <si>
    <t>Computer Science, Artificial Intelligence</t>
  </si>
  <si>
    <t>DV0FE</t>
  </si>
  <si>
    <t>WOS:000382592600005</t>
  </si>
  <si>
    <t>Green Published</t>
  </si>
  <si>
    <t>Ozaki, A</t>
  </si>
  <si>
    <t>Ozaki, Ana</t>
  </si>
  <si>
    <t>Learning Description Logic Ontologies: Five Approaches. Where Do They Stand?</t>
  </si>
  <si>
    <t>KUNSTLICHE INTELLIGENZ</t>
  </si>
  <si>
    <t>Ontology learning; Description logic; Logic and learning</t>
  </si>
  <si>
    <t>The quest for acquiring a formal representation of the knowledge of a domain of interest has attracted researchers with various backgrounds into a diverse field called ontology learning. We highlight classical machine learning and data mining approaches that have been proposed for (semi-)automating the creation of description logic (DL) ontologies. These are based on association rule mining, formal concept analysis, inductive logic programming, computational learning theory, and neural networks. We provide an overview of each approach and how it has been adapted for dealing with DL ontologies. Finally, we discuss the benefits and limitations of each of them for learning DL ontologies.</t>
  </si>
  <si>
    <t>[Ozaki, Ana] Free Univ Bozen Bolzano, Piazza Univ 1, I-39100 Bolzano, BZ, Italy; [Ozaki, Ana] Univ Bergen, Dept Informat, N-5020 Bergen, Norway</t>
  </si>
  <si>
    <t>Ozaki, A (corresponding author), Free Univ Bozen Bolzano, Piazza Univ 1, I-39100 Bolzano, BZ, Italy.; Ozaki, A (corresponding author), Univ Bergen, Dept Informat, N-5020 Bergen, Norway.</t>
  </si>
  <si>
    <t>ana.ozaki@uib.no</t>
  </si>
  <si>
    <t>Ozaki, Ana/0000-0002-3889-6207</t>
  </si>
  <si>
    <t>University of Bergen; Free University of Bozen-Bolzano</t>
  </si>
  <si>
    <t>Open Access funding provided by University of Bergen. This work is supported by the Free University of Bozen-Bolzano.</t>
  </si>
  <si>
    <t>SPRINGER HEIDELBERG</t>
  </si>
  <si>
    <t>HEIDELBERG</t>
  </si>
  <si>
    <t>TIERGARTENSTRASSE 17, D-69121 HEIDELBERG, GERMANY</t>
  </si>
  <si>
    <t>0933-1875</t>
  </si>
  <si>
    <t>1610-1987</t>
  </si>
  <si>
    <t>KUNSTL INTELL</t>
  </si>
  <si>
    <t>Kunstl. Intell.</t>
  </si>
  <si>
    <t>10.1007/s13218-020-00656-9</t>
  </si>
  <si>
    <t>APR 2020</t>
  </si>
  <si>
    <t>NP1CG</t>
  </si>
  <si>
    <t>WOS:000528505400001</t>
  </si>
  <si>
    <t>Green Submitted, hybrid, Green Published</t>
  </si>
  <si>
    <t>Gangemi, A; Presutti, V; Recupero, DR; Nuzzolese, AG; Draicchio, F; Mongiovi, M</t>
  </si>
  <si>
    <t>Gangemi, Aldo; Presutti, Valentina; Recupero, Diego Reforgiato; Nuzzolese, Andrea Giovanni; Draicchio, Francesco; Mongiovi, Misael</t>
  </si>
  <si>
    <t>Semantic Web Machine Reading with FRED</t>
  </si>
  <si>
    <t>SEMANTIC WEB</t>
  </si>
  <si>
    <t>Machine reading; knowledge extraction; Semantic Web; Linked Data; event extraction</t>
  </si>
  <si>
    <t>KNOWLEDGE</t>
  </si>
  <si>
    <t>A formal machine reader is a tool able to transform natural language text into formal structured knowledge so as the latter can be interpreted by machines, according to a shared semantics. FRED is a formal machine reader for the semantic web: its output is a RDF/OWL graph, whose design is based on frame semantics. FRED's graph are domain- and task-independent, making the tool suitable to be used as a semantic middleware for domain- or task-specific applications. To serve this purpose, it is available both as REST service and as Python library. This paper provides details about FRED's capabilities, design issues, implementation and evaluation.</t>
  </si>
  <si>
    <t>[Gangemi, Aldo] Univ Paris 13, LIPN, Sorbonne Paris Cite, CNRS UMR 7030, Paris, France; [Gangemi, Aldo; Presutti, Valentina; Recupero, Diego Reforgiato; Nuzzolese, Andrea Giovanni; Draicchio, Francesco; Mongiovi, Misael] ISTC CNR, Semant Technol Lab, Rome, Italy; [Gangemi, Aldo; Presutti, Valentina; Recupero, Diego Reforgiato; Nuzzolese, Andrea Giovanni; Draicchio, Francesco; Mongiovi, Misael] ISTC CNR, Semant Technol Lab, Catania, Italy</t>
  </si>
  <si>
    <t>Gangemi, A (corresponding author), Univ Paris 13, LIPN, Sorbonne Paris Cite, CNRS UMR 7030, Paris, France.; Gangemi, A (corresponding author), ISTC CNR, Semant Technol Lab, Rome, Italy.; Gangemi, A (corresponding author), ISTC CNR, Semant Technol Lab, Catania, Italy.</t>
  </si>
  <si>
    <t>aldo.gangemi@lipn.univ-paris13.fr; valentina.presutti@istc.cnr.it; diego.reforgiato@istc.cnr.it; andrea.nuzzolese@istc.cnr.it; misael.mongiovi@istc.cnr.it</t>
  </si>
  <si>
    <t>Nuzzolese, Andrea Giovanni/AAC-8369-2020; Gangemi, Aldo/C-7420-2013; Nuzzolese, Andrea Giovanni/S-2298-2016</t>
  </si>
  <si>
    <t>Gangemi, Aldo/0000-0001-5568-2684; Reforgiato Recupero, Diego/0000-0001-8646-6183; Nuzzolese, Andrea Giovanni/0000-0003-2928-9496</t>
  </si>
  <si>
    <t>European Union Horizon Framework Programme for Research and Innovation [643808]; EFL (Empirical Foundations of Linguistics) LabEx of Sorbonne Paris Cite (France)</t>
  </si>
  <si>
    <t>The research leading to these results has received funding from the European Union Horizon 2020 Framework Programme for Research and Innovation (2014-2020) under grant agreement 643808 Project MARIO Managing active and healthy aging with use of caring service robots. It was also funded by the EFL (Empirical Foundations of Linguistics) LabEx of Sorbonne Paris Cite (France).</t>
  </si>
  <si>
    <t>IOS PRESS</t>
  </si>
  <si>
    <t>NIEUWE HEMWEG 6B, 1013 BG AMSTERDAM, NETHERLANDS</t>
  </si>
  <si>
    <t>1570-0844</t>
  </si>
  <si>
    <t>2210-4968</t>
  </si>
  <si>
    <t>SEMANT WEB</t>
  </si>
  <si>
    <t>Semant. Web</t>
  </si>
  <si>
    <t>10.3233/SW-160240</t>
  </si>
  <si>
    <t>Computer Science, Artificial Intelligence; Computer Science, Information Systems; Computer Science, Theory &amp; Methods</t>
  </si>
  <si>
    <t>FD1NM</t>
  </si>
  <si>
    <t>WOS:000407304000006</t>
  </si>
  <si>
    <t>Green Published, Green Submitted</t>
  </si>
  <si>
    <t>Yu, LS; Yu, S</t>
  </si>
  <si>
    <t>Yu, Lishan; Yu, Sheng</t>
  </si>
  <si>
    <t>Developing an automated mechanism to identify medical articles from wikipedia for knowledge extraction</t>
  </si>
  <si>
    <t>INTERNATIONAL JOURNAL OF MEDICAL INFORMATICS</t>
  </si>
  <si>
    <t>Wikipedia; Text classification; Crawling classification; False discovery control</t>
  </si>
  <si>
    <t>INFORMATION; ONTOLOGY; TOOL; WEB</t>
  </si>
  <si>
    <t>Wikipedia contains rich biomedical information that can support medical informatics studies and applications. Identifying the subset of medical articles of Wikipedia has many benefits, such as facilitating medical knowledge extraction, serving as a corpus for language modeling, or simply making the size of data easy to work with. However, due to the extremely low prevalence of medical articles in the entire Wikipedia, articles identified by generic text classifiers would be bloated by irrelevant pages. To control the false discovery rate while maintaining a high recall, we developed a mechanism that leverages the rich page elements and the connected nature of Wikipedia and uses a crawling classification strategy to achieve accurate classification. Structured assertional knowledge in Infoboxes and Wikidata items associated with the identified medical articles were also extracted. This automatic mechanism is aimed to run periodically to update the results and share them with the informatics community.</t>
  </si>
  <si>
    <t>[Yu, Lishan] Tsinghua Univ, Dept Math Sci, Beijing, Peoples R China; [Yu, Sheng] Tsinghua Univ, Ctr Stat Sci, Weiqinglou Rm 209, Beijing 100084, Peoples R China; [Yu, Sheng] Tsinghua Univ, Dept Ind Engn, Beijing, Peoples R China; [Yu, Sheng] Tsinghua Univ, Inst Data Sci, Beijing, Peoples R China</t>
  </si>
  <si>
    <t>Yu, S (corresponding author), Tsinghua Univ, Ctr Stat Sci, Weiqinglou Rm 209, Beijing 100084, Peoples R China.</t>
  </si>
  <si>
    <t>syu@tsinghua.edu.cn</t>
  </si>
  <si>
    <t>National Natural Science Foundation of ChinaNational Natural Science Foundation of China (NSFC) [11801301]; National Key Research and Development Program of China [2018YFC0910404]; Beijing Natural Science FoundationBeijing Natural Science Foundation [Z190024]; Tsinghua University Initiative Scientific Research Program</t>
  </si>
  <si>
    <t>This work was supported by the National Natural Science Foundation of China (No. 11801301), the National Key Research and Development Program of China (No. 2018YFC0910404), Beijing Natural Science Foundation (No. Z190024), and the Tsinghua University Initiative Scientific Research Program.</t>
  </si>
  <si>
    <t>ELSEVIER IRELAND LTD</t>
  </si>
  <si>
    <t>CLARE</t>
  </si>
  <si>
    <t>ELSEVIER HOUSE, BROOKVALE PLAZA, EAST PARK SHANNON, CO, CLARE, 00000, IRELAND</t>
  </si>
  <si>
    <t>1386-5056</t>
  </si>
  <si>
    <t>1872-8243</t>
  </si>
  <si>
    <t>INT J MED INFORM</t>
  </si>
  <si>
    <t>Int. J. Med. Inform.</t>
  </si>
  <si>
    <t>10.1016/j.ijmedinf.2020.104234</t>
  </si>
  <si>
    <t>Computer Science, Information Systems; Health Care Sciences &amp; Services; Medical Informatics</t>
  </si>
  <si>
    <t>Computer Science; Health Care Sciences &amp; Services; Medical Informatics</t>
  </si>
  <si>
    <t>OD3VH</t>
  </si>
  <si>
    <t>WOS:000579780700048</t>
  </si>
  <si>
    <t>Rijvordt, W; Hogenboom, F; Frasincar, F</t>
  </si>
  <si>
    <t>Rijvordt, Wouter; Hogenboom, Frederik; Frasincar, Flavius</t>
  </si>
  <si>
    <t>Ontology-Driven News Classification with Aethalides</t>
  </si>
  <si>
    <t>JOURNAL OF WEB ENGINEERING</t>
  </si>
  <si>
    <t>News personalization; word sense disambiguation; ontology learning; semantic web</t>
  </si>
  <si>
    <t>TEXT; EXTRACTION; LANGUAGE</t>
  </si>
  <si>
    <t>The ever-increasing amount of Web information offered to news readers (e.g., news analysts) stimulates the need for news selection, so that informed decisions can be made with up-to-date knowledge. Hermes is an ontology-based framework for building news personalization services. It uses an ontology crafted from available news sources, allowing users to select and filter interesting concepts from a domain ontology. The Aethalides framework enhances the Hermes framework by enabling news classification through lexicographic and semantic properties. For this, Aethalides applies word sense disambiguation and ontology learning methods to news items. When tested on a set of news items on finance and politics, the Aethalides implementation yields a precision and recall of 74.4% and 49.4%, respectively, yielding an F-0.5-measure of 67.6% when valuing precision more than recall.</t>
  </si>
  <si>
    <t>[Rijvordt, Wouter; Hogenboom, Frederik; Frasincar, Flavius] Erasmus Univ, Erasmus Sch Econ, Econometr Inst, Rotterdam, Netherlands</t>
  </si>
  <si>
    <t>Frasincar, F (corresponding author), Erasmus Univ, Erasmus Sch Econ, Econometr Inst, Rotterdam, Netherlands.</t>
  </si>
  <si>
    <t>wouter@rijvordt.net; fhogenboom@ese.eur.nl; frasincar@ese.eur.nl</t>
  </si>
  <si>
    <t>Frasincar, Flavius/AAC-8253-2021</t>
  </si>
  <si>
    <t>Frasincar, Flavius/0000-0002-8031-758X</t>
  </si>
  <si>
    <t>RIVER PUBLISHERS</t>
  </si>
  <si>
    <t>GISTRUP</t>
  </si>
  <si>
    <t>ALSBJERGVEJ 10, GISTRUP, 9260, DENMARK</t>
  </si>
  <si>
    <t>1540-9589</t>
  </si>
  <si>
    <t>1544-5976</t>
  </si>
  <si>
    <t>J WEB ENG</t>
  </si>
  <si>
    <t>J. Web Eng.</t>
  </si>
  <si>
    <t>NOV</t>
  </si>
  <si>
    <t>10.13052/jwe1540-9589.1873</t>
  </si>
  <si>
    <t>Computer Science, Software Engineering; Computer Science, Theory &amp; Methods</t>
  </si>
  <si>
    <t>JZ3ZH</t>
  </si>
  <si>
    <t>WOS:000505040200003</t>
  </si>
  <si>
    <t>Bronze</t>
  </si>
  <si>
    <t>Rani, M; Dhar, AK; Vyas, OP</t>
  </si>
  <si>
    <t>Rani, Monika; Dhar, Amit Kumar; Vyas, O. P.</t>
  </si>
  <si>
    <t>Semi-automatic terminology ontology learning based on topic modeling</t>
  </si>
  <si>
    <t>ENGINEERING APPLICATIONS OF ARTIFICIAL INTELLIGENCE</t>
  </si>
  <si>
    <t>Ontology Learning (OL); Latent Semantic Indexing (LSI); Singular Value Decomposition (SVD); Probabilistic Latent Semantic Indexing (pLSI); MapReduce Latent Dirichlet Allocation(Mr.LDA); Correlation Topic Modeling (CTM)</t>
  </si>
  <si>
    <t>LATENT; OWL</t>
  </si>
  <si>
    <t>Ontologies provide features like a common vocabulary, reusability, machine-readable content, and also allows for semantic search, facilitate agent interaction and ordering &amp; structuring of knowledge for the Semantic Web (Web 3.0) application. However, the challenge in ontology engineering is automatic learning, i.e., the there is still a lack of fully automatic approach from a text corpus or dataset of various topics to form ontology using machine learning techniques. In this paper, two topic modeling algorithms are explored, namely LSI &amp; SVD and Mr.LDA for learning topic ontology. The objective is to determine the statistical relationship between document and terms to build a topic ontology and ontology graph with minimum human intervention. Experimental analysis on building a topic ontology and semantic retrieving corresponding topic ontology for the user's query demonstrating the effectiveness of the proposed approach. (C) 2017 Elsevier Ltd. All rights reserved.</t>
  </si>
  <si>
    <t>[Rani, Monika; Dhar, Amit Kumar; Vyas, O. P.] Indian Inst Informat Technol, Dept Informat Technol, Allahabad, Uttar Pradesh, India</t>
  </si>
  <si>
    <t>Rani, M (corresponding author), Indian Inst Informat Technol, Dept Informat Technol, Allahabad, Uttar Pradesh, India.</t>
  </si>
  <si>
    <t>monikarani1988@gmail.com</t>
  </si>
  <si>
    <t>PERGAMON-ELSEVIER SCIENCE LTD</t>
  </si>
  <si>
    <t>OXFORD</t>
  </si>
  <si>
    <t>THE BOULEVARD, LANGFORD LANE, KIDLINGTON, OXFORD OX5 1GB, ENGLAND</t>
  </si>
  <si>
    <t>1873-6769</t>
  </si>
  <si>
    <t>ENG APPL ARTIF INTEL</t>
  </si>
  <si>
    <t>Eng. Appl. Artif. Intell.</t>
  </si>
  <si>
    <t>10.1016/j.engappai.2017.05.006</t>
  </si>
  <si>
    <t>Automation &amp; Control Systems; Computer Science, Artificial Intelligence; Engineering, Multidisciplinary; Engineering, Electrical &amp; Electronic</t>
  </si>
  <si>
    <t>Automation &amp; Control Systems; Computer Science; Engineering</t>
  </si>
  <si>
    <t>EY3IB</t>
  </si>
  <si>
    <t>WOS:000403863700009</t>
  </si>
  <si>
    <t>Green Submitted</t>
  </si>
  <si>
    <t>Demner-Fushman, D; Rogers, WJ; Aronson, AR</t>
  </si>
  <si>
    <t>Demner-Fushman, Dina; Rogers, Willie J.; Aronson, Alan R.</t>
  </si>
  <si>
    <t>MetaMap Lite: an evaluation of a new Java implementation of MetaMap</t>
  </si>
  <si>
    <t>JOURNAL OF THE AMERICAN MEDICAL INFORMATICS ASSOCIATION</t>
  </si>
  <si>
    <t>natural language processing; algorithms; software design; software validation; unified medical language system</t>
  </si>
  <si>
    <t>CLINICAL TEXT; NORMALIZATION; ARCHITECTURE; RECOGNITION; CORPUS; SYSTEM</t>
  </si>
  <si>
    <t>MetaMap is a widely used named entity recognition tool that identifies concepts from the Unified Medical Language System Metathesaurus in text. This study presents MetaMap Lite, an implementation of some of the basic MetaMap functions in Java. On several collections of biomedical literature and clinical text, MetaMap Lite demonstrated real-time speed and precision, recall, and F-1 scores comparable to or exceeding those of MetaMap and other popular biomedical text processing tools, clinical Text Analysis and Knowledge Extraction System (cTAKES) and DNorm.</t>
  </si>
  <si>
    <t>[Demner-Fushman, Dina; Rogers, Willie J.; Aronson, Alan R.] NIH, Lister Hill Natl Ctr Biomed Commun, Natl Lib Med, Bldg 38A,Room 10S-1022, Bethesda, MD 20894 USA</t>
  </si>
  <si>
    <t>Demner-Fushman, D (corresponding author), NIH, Lister Hill Natl Ctr Biomed Commun, Natl Lib Med, Bldg 38A,Room 10S-1022, Bethesda, MD 20894 USA.</t>
  </si>
  <si>
    <t>ddemner@mail.nih.gov</t>
  </si>
  <si>
    <t>US National Library of Medicine, National Institutes of HealthUnited States Department of Health &amp; Human ServicesNational Institutes of Health (NIH) - USANIH National Library of Medicine (NLM); NATIONAL LIBRARY OF MEDICINEUnited States Department of Health &amp; Human ServicesNational Institutes of Health (NIH) - USANIH National Library of Medicine (NLM) [ZIALM010005] Funding Source: NIH RePORTER</t>
  </si>
  <si>
    <t>This work was supported by the intramural research program at the US National Library of Medicine, National Institutes of Health.</t>
  </si>
  <si>
    <t>OXFORD UNIV PRESS</t>
  </si>
  <si>
    <t>GREAT CLARENDON ST, OXFORD OX2 6DP, ENGLAND</t>
  </si>
  <si>
    <t>1067-5027</t>
  </si>
  <si>
    <t>1527-974X</t>
  </si>
  <si>
    <t>J AM MED INFORM ASSN</t>
  </si>
  <si>
    <t>J. Am. Med. Inf. Assoc.</t>
  </si>
  <si>
    <t>JUL</t>
  </si>
  <si>
    <t>10.1093/jamia/ocw177</t>
  </si>
  <si>
    <t>Computer Science, Information Systems; Computer Science, Interdisciplinary Applications; Health Care Sciences &amp; Services; Information Science &amp; Library Science; Medical Informatics</t>
  </si>
  <si>
    <t>Computer Science; Health Care Sciences &amp; Services; Information Science &amp; Library Science; Medical Informatics</t>
  </si>
  <si>
    <t>FA7IA</t>
  </si>
  <si>
    <t>WOS:000405618200021</t>
  </si>
  <si>
    <t>Green Published, hybrid</t>
  </si>
  <si>
    <t>Espinilla, M; Medina, J; Garcia-Fernandez, AL; Campana, S; Londono, J</t>
  </si>
  <si>
    <t>Espinilla, Macarena; Medina, Javier; Garcia-Fernandez, Angel-Luis; Campana, Sixto; Londono, Jorge</t>
  </si>
  <si>
    <t>Fuzzy Intelligent System for Patients with Preeclampsia in Wearable Devices</t>
  </si>
  <si>
    <t>MOBILE INFORMATION SYSTEMS</t>
  </si>
  <si>
    <t>WORDS; MANAGEMENT; ECLAMPSIA</t>
  </si>
  <si>
    <t>Preeclampsia affects from 5% to 14% of all pregnant women and is responsible for about 14% of maternal deaths per year in the world. This paper is focused on the use of a decision analysis tool for the early detection of preeclampsia in women at risk. This tool applies a fuzzy linguistic approach implemented in a wearable device. In order to develop this tool, a real dataset containing data of pregnant women with high risk of preeclampsia from a health center has been analyzed, and a fuzzy linguistic methodology with two main phases is used. Firstly, linguistic transformation is applied to the dataset to increase the interpretability and flexibility in the analysis of preeclampsia. Secondly, knowledge extraction is done by means of inferring rules using decision trees to classify the dataset. The obtained linguistic rules provide understandable monitoring of preeclampsia based on wearable applications and devices. Furthermore, this paper not only introduces the proposed methodology, but also presents a wearable application prototype which applies the rules inferred from the fuzzy decision tree to detect preeclampsia in women at risk. The proposed methodology and the developed wearable application can be easily adapted to other contexts such as diabetes or hypertension.</t>
  </si>
  <si>
    <t>[Espinilla, Macarena; Medina, Javier; Garcia-Fernandez, Angel-Luis] Univ Jaen, Jaen, Spain; [Campana, Sixto] Univ Nacl Abierta &amp; Distancia, Bogota, Colombia; [Londono, Jorge] Univ Pontificia Bolivariana, Medellin, Colombia</t>
  </si>
  <si>
    <t>Espinilla, M (corresponding author), Univ Jaen, Jaen, Spain.</t>
  </si>
  <si>
    <t>mestevez@ujaen.es</t>
  </si>
  <si>
    <t>Espinilla, Macarena/B-9504-2011; Garcia-Fernandez, Angel-Luis/E-4257-2012; Espinilla-Estevez, Macarena/ABI-6363-2020</t>
  </si>
  <si>
    <t>Espinilla, Macarena/0000-0003-1118-7782; Garcia-Fernandez, Angel-Luis/0000-0002-8183-7130; Espinilla-Estevez, Macarena/0000-0003-1118-7782</t>
  </si>
  <si>
    <t>European Union's Horizon research and innovation programme [734355]; Spanish governmentSpanish GovernmentEuropean Commission [TIN2015-66524-P]; Asociacion Universitaria Iberoamericana de Postgrado</t>
  </si>
  <si>
    <t>This work has received funding from the European Union's Horizon 2020 research and innovation programme under the Marie Sklodowska-Curie Grant Agreement no. 734355, the Spanish government with the TIN2015-66524-P Project, and the Asociacion Universitaria Iberoamericana de Postgrado.</t>
  </si>
  <si>
    <t>HINDAWI LTD</t>
  </si>
  <si>
    <t>LONDON</t>
  </si>
  <si>
    <t>ADAM HOUSE, 3RD FLR, 1 FITZROY SQ, LONDON, W1T 5HF, ENGLAND</t>
  </si>
  <si>
    <t>1574-017X</t>
  </si>
  <si>
    <t>1875-905X</t>
  </si>
  <si>
    <t>MOB INF SYST</t>
  </si>
  <si>
    <t>Mob. Inf. Syst.</t>
  </si>
  <si>
    <t>10.1155/2017/7838464</t>
  </si>
  <si>
    <t>Computer Science, Information Systems; Telecommunications</t>
  </si>
  <si>
    <t>Computer Science; Telecommunications</t>
  </si>
  <si>
    <t>FJ7GE</t>
  </si>
  <si>
    <t>WOS:000412924500001</t>
  </si>
  <si>
    <t>Cestarelli, V; Fiscon, G; Felici, G; Bertolazzi, P; Weitschek, E</t>
  </si>
  <si>
    <t>Cestarelli, Valerio; Fiscon, Giulia; Felici, Giovanni; Bertolazzi, Paola; Weitschek, Emanuel</t>
  </si>
  <si>
    <t>CAMUR: Knowledge extraction from RNA-seq cancer data through equivalent classification rules</t>
  </si>
  <si>
    <t>BIOINFORMATICS</t>
  </si>
  <si>
    <t>GENE; PREDICTION; DISCOVERY; PROFILES; ACCURATE</t>
  </si>
  <si>
    <t>Motivation: Nowadays, knowledge extraction methods from Next Generation Sequencing data are highly requested. In this work, we focus on RNA-seq gene expression analysis and specifically on case-control studies with rule-based supervised classification algorithms that build a model able to discriminate cases from controls. State of the art algorithms compute a single classification model that contains few features (genes). On the contrary, our goal is to elicit a higher amount of knowledge by computing many classification models, and therefore to identify most of the genes related to the predicted class. Results: We propose , a new method that extracts multiple and equivalent classification models. iteratively computes a rule-based classification model, calculates the power set of the genes present in the rules, iteratively eliminates those combinations from the data set, and performs again the classification procedure until a stopping criterion is verified. includes an ad-hoc knowledge repository (database) and a querying tool. We analyze three different types of RNA-seq data sets (Breast, Head and Neck, and Stomach Cancer) from The Cancer Genome Atlas (TCGA) and we validate and its models also on non-TCGA data. Our experimental results show the efficacy of : we obtain several reliable equivalent classification models, from which the most frequent genes, their relationships, and the relation with a particular cancer are deduced.</t>
  </si>
  <si>
    <t>[Cestarelli, Valerio; Fiscon, Giulia; Felici, Giovanni; Bertolazzi, Paola; Weitschek, Emanuel] CNR, Inst Syst Anal &amp; Comp Sci, I-00185 Rome, Italy; [Fiscon, Giulia] Univ Roma La Sapienza, Dept Comp Control &amp; Management Engn, I-00185 Rome, Italy; [Weitschek, Emanuel] Uninettuno Int Univ, Dept Engn, Corso Vittorio Emanuele II 39, I-00186 Rome, Italy</t>
  </si>
  <si>
    <t>Weitschek, E (corresponding author), CNR, Inst Syst Anal &amp; Comp Sci, I-00185 Rome, Italy.; Weitschek, E (corresponding author), Uninettuno Int Univ, Dept Engn, Corso Vittorio Emanuele II 39, I-00186 Rome, Italy.</t>
  </si>
  <si>
    <t>emanuel@iasi.cnr.it</t>
  </si>
  <si>
    <t>FISCON, GIULIA/J-3442-2019; Weitschek, Emanuel/U-7158-2019; FELICI, GIOVANNI/P-4103-2015</t>
  </si>
  <si>
    <t>FISCON, GIULIA/0000-0002-3354-8203; Weitschek, Emanuel/0000-0002-8045-2925; FELICI, GIOVANNI/0000-0003-0544-5407</t>
  </si>
  <si>
    <t>Italian PRIN 'GenData 2020' [2010RTFWBH]; FLAGSHIP 'InterOmics' project [PB.P05]; Epigenomics Flagship Project 'EPIGEN' [PB.P01]</t>
  </si>
  <si>
    <t>This work was supported by the Italian PRIN 'GenData 2020' [2010RTFWBH], the FLAGSHIP 'InterOmics' [PB.P05] project, and The Epigenomics Flagship Project 'EPIGEN' [PB.P01].</t>
  </si>
  <si>
    <t>1367-4803</t>
  </si>
  <si>
    <t>1460-2059</t>
  </si>
  <si>
    <t>Bioinformatics</t>
  </si>
  <si>
    <t>MAR 1</t>
  </si>
  <si>
    <t>10.1093/bioinformatics/btv635</t>
  </si>
  <si>
    <t>Biochemical Research Methods; Biotechnology &amp; Applied Microbiology; Computer Science, Interdisciplinary Applications; Mathematical &amp; Computational Biology; Statistics &amp; Probability</t>
  </si>
  <si>
    <t>Biochemistry &amp; Molecular Biology; Biotechnology &amp; Applied Microbiology; Computer Science; Mathematical &amp; Computational Biology; Mathematics</t>
  </si>
  <si>
    <t>DF9PQ</t>
  </si>
  <si>
    <t>WOS:000371693900008</t>
  </si>
  <si>
    <t>Green Submitted, Green Published, hybrid</t>
  </si>
  <si>
    <t>Gomez, LV; Miura, J</t>
  </si>
  <si>
    <t>Gomez, Liliana Villamar; Miura, Jun</t>
  </si>
  <si>
    <t>Ontology Learning of New Concepts Combining Textural Knowledge, Visual Analysis, and User Interaction</t>
  </si>
  <si>
    <t>Robots; Ontologies; Visualization; Semantics; Service robots; Robot sensing systems; Tools; Concept learning; ontology learning; robot learning; human-robot interaction</t>
  </si>
  <si>
    <t>The continuous emergence of new technologies has contributed to the impending reality of service robots an upcoming reality. When interacting with humans, robots must adapt to changing environments. Hence, service robots at home need learning capabilities to acquire new knowledge and merge it with their own. In this study, we have developed a system for learning the ontologies of new concepts, combining textural knowledge, visual analysis, and user interaction. In this system, the robot is provided with an essential feature to adapt to the home environment. We focus on the learning of new ontological concepts oriented toward service robot applications. We propose combining textural knowledge, visual analysis, and user interaction to determine the correct placement of the new concepts in the ontology structure. We aim to enable the robot to extend its ontological knowledge as needed. We conducted a set of experiments to show the applicability of the presented method and the advantage of conceptualizing objects in ontological knowledge. The experiments consisted of two parts: concept learning experiments and experiments with an integrated robot system. In the former, the robot had to conceptualize a set of new objects in its ontological knowledge, and in the latter, the robot was asked to search and find the new objects learned.</t>
  </si>
  <si>
    <t>[Gomez, Liliana Villamar; Miura, Jun] Toyohashi Univ Technol, Dept Comp Sci &amp; Engn, Toyohashi, Aichi 4418580, Japan</t>
  </si>
  <si>
    <t>Gomez, LV (corresponding author), Toyohashi Univ Technol, Dept Comp Sci &amp; Engn, Toyohashi, Aichi 4418580, Japan.</t>
  </si>
  <si>
    <t>liliana@aisl.cs.tut.ac.jp</t>
  </si>
  <si>
    <t>Japan Society for the Promotion of Sciences (JSPS) KAKENHI [17H01799]</t>
  </si>
  <si>
    <t>This work was supported in part by the Japan Society for the Promotion of Sciences (JSPS) KAKENHI under Grant 17H01799.</t>
  </si>
  <si>
    <t>10.1109/ACCESS.2021.3122295</t>
  </si>
  <si>
    <t>WR0HS</t>
  </si>
  <si>
    <t>WOS:000714191100001</t>
  </si>
  <si>
    <t>Rupasingha, RAHM; Paik, I; Kumara, BTGS</t>
  </si>
  <si>
    <t>Rupasingha, Rupasingha A. H. M.; Paik, Incheon; Kumara, Banage T. G. S.</t>
  </si>
  <si>
    <t>Specificity-Aware Ontology Generation for Improving Web Service Clustering</t>
  </si>
  <si>
    <t>IEICE TRANSACTIONS ON INFORMATION AND SYSTEMS</t>
  </si>
  <si>
    <t>Web services; Web service clustering; term specificity; ontology learning; service similarity</t>
  </si>
  <si>
    <t>With the expansion of the Internet, the number of available Web services has increased. Web service clustering to identify functionally similar clusters has become a major approach to the efficient discovery of suitable Web services. In this study, we propose a Web service clustering approach that uses novel ontology learning and a similarity calculation method based on the specificity of an ontology in a domain with respect to information theory. Instead of using traditional methods, we generate the ontology using a novel method that considers the specificity and similarity of terms. The specificity of a term describes the amount of domain-specific information contained in that term. Although general terms contain little domain-specific information, specific terms may contain much more domain-related information. The generated ontology is used in the similarity calculations. New logic-based filters are introduced for the similarity-calculation procedure. If similarity calculations using the specified filters fail, then information-retrieval-based methods are applied to the similarity calculations. Finally, an agglomerative clustering algorithm, based on the calculated similarity values, is used for the clustering. We achieved highly efficient and accurate results with this clustering approach, as measured by improved average precision, recall, F-measure, purity and entropy values. According to the results, specificity of terms plays a major role when classifying domain information. Our novel ontology-based clustering approach outperforms comparable existing approaches that do not consider the specificity of terms.</t>
  </si>
  <si>
    <t>[Rupasingha, Rupasingha A. H. M.; Paik, Incheon] Univ Aizu, Sch Comp Sci &amp; Engn, Aizu Wakamatsu, Fukushima 9658580, Japan; [Kumara, Banage T. G. S.] Sabaragamuwa Univ Sri Lanka, Fac Appl Sci, Belihuloya, Sri Lanka</t>
  </si>
  <si>
    <t>Paik, I (corresponding author), Univ Aizu, Sch Comp Sci &amp; Engn, Aizu Wakamatsu, Fukushima 9658580, Japan.</t>
  </si>
  <si>
    <t>paikic@u-aizu.ac.jp</t>
  </si>
  <si>
    <t>Kumara, Banage T.G.S/T-7257-2019; Rupasingha, R. A. H. M./AAG-2965-2020</t>
  </si>
  <si>
    <t>Kumara, Banage T.G.S/0000-0003-3941-2275; Rupasingha, R. A. H. M./0000-0003-3922-4290</t>
  </si>
  <si>
    <t>IEICE-INST ELECTRONICS INFORMATION COMMUNICATIONS ENG</t>
  </si>
  <si>
    <t>TOKYO</t>
  </si>
  <si>
    <t>KIKAI-SHINKO-KAIKAN BLDG, 3-5-8, SHIBA-KOEN, MINATO-KU, TOKYO, 105-0011, JAPAN</t>
  </si>
  <si>
    <t>1745-1361</t>
  </si>
  <si>
    <t>IEICE T INF SYST</t>
  </si>
  <si>
    <t>IEICE Trans. Inf. Syst.</t>
  </si>
  <si>
    <t>E101D</t>
  </si>
  <si>
    <t>10.1587/transinf.2017EDP7395</t>
  </si>
  <si>
    <t>Computer Science, Information Systems; Computer Science, Software Engineering</t>
  </si>
  <si>
    <t>GS1IA</t>
  </si>
  <si>
    <t>WOS:000443272800006</t>
  </si>
  <si>
    <t>Fathy, N; Gad, W; Badr, N; Hashem, M</t>
  </si>
  <si>
    <t>Fathy, Naglaa; Gad, Walaa; Badr, Nagwa; Hashem, Mohamed</t>
  </si>
  <si>
    <t>ProGOMap: Automatic Generation of Mappings From Property Graphs to Ontologies</t>
  </si>
  <si>
    <t>Ontologies; Resource description framework; Semantics; Relational databases; Data models; Object recognition; Measurement; Property graph database; resource description framework; ontology engineering; ontology alignment; graph model heterogeneity</t>
  </si>
  <si>
    <t>OWL</t>
  </si>
  <si>
    <t>Property Graph databases (PGs) are emerging as efficient graph stores with flexible schemata. This raises the need to have a unified view over heterogenous data produced from these stores. Ontology based Data Access (OBDA) has become the most dominant approach to integrate heterogeneous data sources by providing a unified conceptual view (ontology) over them. The corner stone of any OBDA system is to define mappings between the data source and the target (domain) ontology. However, manual mapping generation is time consuming and requires great efforts. This paper proposes ProGOMap (Property Graph to Ontology Mapper) system that automatically generates mappings from property graphs to a domain ontology. ProGOMap starts by generating a putative ontology with direct axioms from PG. A novel ontology learning algorithm is proposed to enrich the putative ontology with subclass axioms inferred from PG. The putative ontology is then aligned to an existing domain ontology using string similarity metrics. Another algorithm is proposed to align object properties between the two ontologies considering different modelling criteria. Finally, mappings are generated from alignment results. Experiments were done on eight data sets with different scenarios to evaluate the effectiveness of the generated mappings. The experimental results achieved mapping accuracy up to 97% and 81% when addressing PG-to-ontology terminological and structural heterogeneities, respectively. Ontology learning by inferring subclass axioms from a property graph helps to address the heterogeneity between the PG and ontology models.</t>
  </si>
  <si>
    <t>[Fathy, Naglaa; Gad, Walaa; Badr, Nagwa; Hashem, Mohamed] Ain Shams Univ, Fac Comp &amp; Informat Sci, Dept Informat Syst, Cairo 11566, Egypt</t>
  </si>
  <si>
    <t>Fathy, N (corresponding author), Ain Shams Univ, Fac Comp &amp; Informat Sci, Dept Informat Syst, Cairo 11566, Egypt.</t>
  </si>
  <si>
    <t>naglaa_fathy@cis.asu.edu.eg</t>
  </si>
  <si>
    <t>10.1109/ACCESS.2021.3104293</t>
  </si>
  <si>
    <t>UB5JK</t>
  </si>
  <si>
    <t>WOS:000685881900001</t>
  </si>
  <si>
    <t>Buche, P; Cuq, B; Fortin, J; Sipieter, C</t>
  </si>
  <si>
    <t>Buche, Patrice; Cuq, Bernard; Fortin, Jerome; Sipieter, Clement</t>
  </si>
  <si>
    <t>Expertise-based decision support for managing food quality in agri-food companies</t>
  </si>
  <si>
    <t>COMPUTERS AND ELECTRONICS IN AGRICULTURE</t>
  </si>
  <si>
    <t>Knowledge acquisition; Knowledge extraction; Knowledge representation; Conceptual graphs; Decision support systems</t>
  </si>
  <si>
    <t>ONTOLOGY; SYSTEM</t>
  </si>
  <si>
    <t>In many agri-food companies, food quality is often managed using expertise gained through experience. Overall quality enhancement may come from sharing collective expertise. In this paper, we describe the design and implementation of a complete methodology allowing an expert knowledge base to be created and used to recommend the technical action to take to maintain food quality. We present its functional specifications, defined in cooperation with several industrial partners and technical centres over the course of several projects carried out in recent years. We propose a systematic methodology for collecting the knowledge on a given food process, from the design of a questionnaire to the synthesis of the information from completed questionnaires using a mind map approach. We then propose an original core ontology for structuring knowledge as possible causal relationships between situations of interest. We describe how mind map files generated by mind map tools are automatically imported into a conceptual graph knowledge base, before being validated and finally automatically processed in a graph-based visual tool. A specific end-user interface has been designed to ensure that end-user experts in agri-food companies can use the tool in a convenient way. Finally, our approach is compared with current research.</t>
  </si>
  <si>
    <t>[Buche, Patrice; Cuq, Bernard; Fortin, Jerome] Univ Montpellier, Montpellier Supagro, INRA, IATE,INRIA Graph, Montpellier, France; [Sipieter, Clement] Univ Montpellier, INRIA Graph, CNRS LIRMM, Montpellier, France</t>
  </si>
  <si>
    <t>Buche, P (corresponding author), Univ Montpellier, Montpellier Supagro, INRA, IATE,INRIA Graph, Montpellier, France.</t>
  </si>
  <si>
    <t>patrice.buche@inra.fr; cuq@supagro.fr; fortin@umontpellier.fr; clement.sipieter@lirmm.fr</t>
  </si>
  <si>
    <t>Buche, Patrice/AAE-5276-2019; Buche, Patrice/E-1516-2011</t>
  </si>
  <si>
    <t>Buche, Patrice/0000-0002-9134-5404; Buche, Patrice/0000-0002-9134-5404</t>
  </si>
  <si>
    <t>CASDAR Docamex Programme from the French Ministry of Agriculture (2016-2020)</t>
  </si>
  <si>
    <t>The research leading to these results has received partial funding from the CASDAR Docamex Programme from the French Ministry of Agriculture (2016-2020). It has also benefited from preliminary works performed during one project with the Technical Centre of Cheeses in Poligny (CTFC) and two projects with French industrial partners. The authors would also like to thank the CTFC, who authorized us to present in this paper some of the knowledge provided by their technical experts and extracted from their knowledge base.</t>
  </si>
  <si>
    <t>ELSEVIER SCI LTD</t>
  </si>
  <si>
    <t>THE BOULEVARD, LANGFORD LANE, KIDLINGTON, OXFORD OX5 1GB, OXON, ENGLAND</t>
  </si>
  <si>
    <t>0168-1699</t>
  </si>
  <si>
    <t>1872-7107</t>
  </si>
  <si>
    <t>COMPUT ELECTRON AGR</t>
  </si>
  <si>
    <t>Comput. Electron. Agric.</t>
  </si>
  <si>
    <t>10.1016/j.compag.2019.05.052</t>
  </si>
  <si>
    <t>Agriculture, Multidisciplinary; Computer Science, Interdisciplinary Applications</t>
  </si>
  <si>
    <t>Agriculture; Computer Science</t>
  </si>
  <si>
    <t>IR6RG</t>
  </si>
  <si>
    <t>WOS:000481565800016</t>
  </si>
  <si>
    <t>Green Published, Bronze</t>
  </si>
  <si>
    <t>Venugopal, V; Sahoo, S; Zaki, M; Agarwal, M; Gosvami, NN; Krishnan, NMA</t>
  </si>
  <si>
    <t>Venugopal, Vineeth; Sahoo, Sourav; Zaki, Mohd; Agarwal, Manish; Gosvami, Nitya Nand; Krishnan, N. M. Anoop</t>
  </si>
  <si>
    <t>Looking through glass: Knowledge discovery from materials science literature using natural language processing</t>
  </si>
  <si>
    <t>PATTERNS</t>
  </si>
  <si>
    <t>IN-VITRO BIOACTIVITY; DESIGN; DISSOLUTION; PROPERTY</t>
  </si>
  <si>
    <t>Most of the knowledge in materials science literature is in the form of unstructured data such as text and images. Here, we present a framework employing natural language processing, which automates text and image comprehension and precision knowledge extraction from inorganic glasses' literature. The abstracts are automatically categorized using latent Dirichlet allocation (LDA) to classify and search semantically linked publications. Similarly, a comprehensive summary of images and plots is presented using the caption cluster plot (CCP), providing direct access to images buried in the papers. Finally, we combine the LDA and CCP with chemical elements to present an elemental map, a topical and image-wise distribution of elements occurring in the literature. Overall, the framework presented here can be a generic and powerful tool to extract and disseminate material-specific information on composition-structure-processing-property dataspaces, allowing insights into fundamental problems relevant to the materials science community and accelerated materials discovery.</t>
  </si>
  <si>
    <t>[Venugopal, Vineeth; Zaki, Mohd; Krishnan, N. M. Anoop] Indian Inst Technol Delhi, Dept Civil Engn, New Delhi 110016, India; [Sahoo, Sourav; Gosvami, Nitya Nand; Krishnan, N. M. Anoop] Indian Inst Technol Delhi, Dept Mat Sci &amp; Engn, New Delhi 110016, India; [Agarwal, Manish] Indian Inst Technol Delhi, Comp Serv Ctr, New Delhi 110016, India</t>
  </si>
  <si>
    <t>Venugopal, V; Krishnan, NMA (corresponding author), Indian Inst Technol Delhi, Dept Civil Engn, New Delhi 110016, India.; Krishnan, NMA (corresponding author), Indian Inst Technol Delhi, Dept Mat Sci &amp; Engn, New Delhi 110016, India.</t>
  </si>
  <si>
    <t>vinven7@gmail.com; krishnan@iitd.ac.in</t>
  </si>
  <si>
    <t>Sahoo, Sourav/ABD-9760-2021; Gosvami, Nitya Nand/E-3199-2010</t>
  </si>
  <si>
    <t>Sahoo, Sourav/0000-0003-3569-4594; Gosvami, Nitya Nand/0000-0003-4082-9887; ZAKI, MOHD/0000-0002-4551-3470</t>
  </si>
  <si>
    <t>Department of Science and Technology, India under the INSPIRE faculty schemeDepartment of Science &amp; Technology (India)Department of Science &amp; Technology (DOST), Philippines [DST/INSPIRE/04/2016/002774]; DST SERB Early Career Award [ECR/2018/002228]</t>
  </si>
  <si>
    <t>N.M.A.K. acknowledges the financial support for this research provided by the Department of Science and Technology, India under the INSPIRE faculty scheme (DST/INSPIRE/04/2016/002774) and DST SERB Early Career Award (ECR/2018/002228). The authors thank the IIT Delhi HPC facility for providing the computational and storage resources.</t>
  </si>
  <si>
    <t>ELSEVIER</t>
  </si>
  <si>
    <t>RADARWEG 29, 1043 NX AMSTERDAM, NETHERLANDS</t>
  </si>
  <si>
    <t>2666-3899</t>
  </si>
  <si>
    <t>Patterns</t>
  </si>
  <si>
    <t>JUL 9</t>
  </si>
  <si>
    <t>10.1016/j.patter.2021.100290</t>
  </si>
  <si>
    <t>Computer Science, Artificial Intelligence; Computer Science, Information Systems; Computer Science, Interdisciplinary Applications</t>
  </si>
  <si>
    <t>TH5WE</t>
  </si>
  <si>
    <t>WOS:000672159300002</t>
  </si>
  <si>
    <t>gold, Green Submitted, Green Published</t>
  </si>
  <si>
    <t>Tettamanzi, AGB; Faron-Zucker, C; Gandon, F</t>
  </si>
  <si>
    <t>Tettamanzi, Andrea G. B.; Faron-Zucker, Catherine; Gandon, Fabien</t>
  </si>
  <si>
    <t>Possibilistic testing of OWL axioms against RDF data</t>
  </si>
  <si>
    <t>INTERNATIONAL JOURNAL OF APPROXIMATE REASONING</t>
  </si>
  <si>
    <t>Possibility theory; Linked data; Ontology learning; OWL 2; Axioms</t>
  </si>
  <si>
    <t>APPROXIMATE</t>
  </si>
  <si>
    <t>We develop the theory of a possibilistic framework for OWL 2 axiom testing against RDF datasets, as an alternative to statistics-based heuristics. The intuition behind it is to evaluate the credibility of OWL 2 axioms based on the evidence available in the form of a set of facts contained in a chosen RDF dataset. To achieve it, we first define the notions of development, content, support, confirmation and counterexample of an axiom. Then we use these notions to define the possibility and necessity of an axiom and its acceptance/rejection index combining both of them. Finally, we report a practical application of the proposed framework to test SubClassOf axioms against the DBpedia RDF dataset. (C) 2017 Elsevier Inc. All rights reserved.</t>
  </si>
  <si>
    <t>[Tettamanzi, Andrea G. B.; Faron-Zucker, Catherine; Gandon, Fabien] Univ Cote Azur, CNRS, INRIA, I3S, 2000 Route Lucioles, Sophia Antipolis, France</t>
  </si>
  <si>
    <t>Tettamanzi, AGB (corresponding author), Univ Cote Azur, CNRS, INRIA, I3S, 2000 Route Lucioles, Sophia Antipolis, France.</t>
  </si>
  <si>
    <t>andrea.tettamanzi@unice.fr; faron@unice.fr; fabien.gandon@inria.fr</t>
  </si>
  <si>
    <t>Tettamanzi, Andrea G. B./H-5544-2019; Gandon, Fabien/AAQ-7495-2021</t>
  </si>
  <si>
    <t>Tettamanzi, Andrea G. B./0000-0002-8877-4654; Gandon, Fabien/0000-0003-0543-1232</t>
  </si>
  <si>
    <t>ELSEVIER SCIENCE INC</t>
  </si>
  <si>
    <t>STE 800, 230 PARK AVE, NEW YORK, NY 10169 USA</t>
  </si>
  <si>
    <t>0888-613X</t>
  </si>
  <si>
    <t>1873-4731</t>
  </si>
  <si>
    <t>INT J APPROX REASON</t>
  </si>
  <si>
    <t>Int. J. Approx. Reasoning</t>
  </si>
  <si>
    <t>DEC</t>
  </si>
  <si>
    <t>10.1016/j.ijar.2017.08.012</t>
  </si>
  <si>
    <t>FM2MI</t>
  </si>
  <si>
    <t>WOS:000414818500007</t>
  </si>
  <si>
    <t>Bronze, Green Submitted</t>
  </si>
  <si>
    <t>Starc, J; Mladenic, D</t>
  </si>
  <si>
    <t>Starc, Janez; Mladenic, Dunja</t>
  </si>
  <si>
    <t>Joint learning of ontology and semantic parser from text</t>
  </si>
  <si>
    <t>INTELLIGENT DATA ANALYSIS</t>
  </si>
  <si>
    <t>Ontology learning; semantic parsing; grammar induction; context-free grammar</t>
  </si>
  <si>
    <t>Semantic parsing methods are used for capturing and representing semantic meaning of text. Meaning representation capturing all the concepts in the text may not always be available or may not be sufficiently complete. Ontologies provide a structured and reasoning-capable way to model the content of a collection of texts. In this work, we present a novel approach to joint learning of ontology and semantic parser from text. The method is based on semi-automatic induction of a contextfree grammar from semantically annotated text. The grammar parses the text into semantic trees. Both, the grammar and the semantic trees are used to learn the ontology on several levels -classes, instances, taxonomic and non-taxonomic relations. The approach was evaluated on the first sentences of Wikipedia pages describing people.</t>
  </si>
  <si>
    <t>[Starc, Janez; Mladenic, Dunja] Jozef Stefan Int Postgrad Sch, Jamova 39, Ljubljana 1000, Slovenia</t>
  </si>
  <si>
    <t>Starc, J (corresponding author), Jozef Stefan Int Postgrad Sch, Jamova 39, Ljubljana 1000, Slovenia.</t>
  </si>
  <si>
    <t>janez.starc@ijs.si</t>
  </si>
  <si>
    <t>Mladenic, Dunja/0000-0002-0360-6505</t>
  </si>
  <si>
    <t>Slovenian Research AgencySlovenian Research Agency - Slovenia; ECEuropean CommissionEuropean Commission Joint Research Centre [FP7-ICT-288342-STREP, FP7-ICT-611346]</t>
  </si>
  <si>
    <t>This work was supported by Slovenian Research Agency and the ICT Programme of the EC under XLike (FP7-ICT-288342-STREP) and XLime (FP7-ICT-611346).</t>
  </si>
  <si>
    <t>1088-467X</t>
  </si>
  <si>
    <t>1571-4128</t>
  </si>
  <si>
    <t>INTELL DATA ANAL</t>
  </si>
  <si>
    <t>Intell. Data Anal.</t>
  </si>
  <si>
    <t>10.3233/IDA-150452</t>
  </si>
  <si>
    <t>EK8BQ</t>
  </si>
  <si>
    <t>WOS:000394149300003</t>
  </si>
  <si>
    <t>Potoniec, J</t>
  </si>
  <si>
    <t>Potoniec, Jedrzej</t>
  </si>
  <si>
    <t>Mining Cardinality Restrictions in OWL</t>
  </si>
  <si>
    <t>FOUNDATIONS OF COMPUTING AND DECISION SCIENCES</t>
  </si>
  <si>
    <t>Semantic Web; ontology learning; frequency estimation; kernel density estimation; cardinality restrictions</t>
  </si>
  <si>
    <t>FRAMEWORK; ONTOLOGY</t>
  </si>
  <si>
    <t>We present an approach to mine cardinality restriction axioms from an existing knowledge graph, in order to extend an ontology describing the graph. We compare frequency estimation with kernel density estimation as approaches to obtain the cardinalities in restrictions. We also propose numerous strategies for filtering obtained axioms in order to make them more available for the ontology engineer. We report the results of experimental evaluation on DBpedia 2016-10 and show that using kernel density estimation to compute the cardinalities in cardinality restrictions yields more robust results that using frequency estimation. We also show that while filtering is of limited usability for minimum cardinality restrictions, it is much more important for maximum cardinality restrictions. The presented findings can be used to extend existing ontology engineering tools in order to support ontology construction and enable more efficient creation of knowledge-intensive artificial intelligence systems.</t>
  </si>
  <si>
    <t>[Potoniec, Jedrzej] Poznan Univ Tech, Inst Comp Sci, Ul Piotrowo 2, Poznan, Poland; [Potoniec, Jedrzej] Poznan Univ Tech, Ctr Artificial Intelligence &amp; Machine Learning, Ul Piotrowo 2, Poznan, Poland</t>
  </si>
  <si>
    <t>Potoniec, J (corresponding author), Poznan Univ Tech, Inst Comp Sci, Ul Piotrowo 2, Poznan, Poland.; Potoniec, J (corresponding author), Poznan Univ Tech, Ctr Artificial Intelligence &amp; Machine Learning, Ul Piotrowo 2, Poznan, Poland.</t>
  </si>
  <si>
    <t>jpotoniec@cs.put.poznan.pl</t>
  </si>
  <si>
    <t>Potoniec, Jedrzej/C-2531-2013</t>
  </si>
  <si>
    <t>Potoniec, Jedrzej/0000-0002-6115-6485</t>
  </si>
  <si>
    <t xml:space="preserve"> [09/91/DSMK/0659]</t>
  </si>
  <si>
    <t>This work was supported by grant 09/91/DSMK/0659.</t>
  </si>
  <si>
    <t>WALTER DE GRUYTER GMBH</t>
  </si>
  <si>
    <t>BERLIN</t>
  </si>
  <si>
    <t>GENTHINER STRASSE 13, D-10785 BERLIN, GERMANY</t>
  </si>
  <si>
    <t>0867-6356</t>
  </si>
  <si>
    <t>2300-3405</t>
  </si>
  <si>
    <t>FOUND COMPUT DECIS S</t>
  </si>
  <si>
    <t>Found. Comput. Decis. Sci.</t>
  </si>
  <si>
    <t>10.2478/fcds-2020-0011</t>
  </si>
  <si>
    <t>NV4HV</t>
  </si>
  <si>
    <t>WOS:000574285800003</t>
  </si>
  <si>
    <t>Hoxha, JL; Jiang, GQ; Weng, CH</t>
  </si>
  <si>
    <t>Hoxha, Julia; Jiang, Guoqian; Weng, Chunhua</t>
  </si>
  <si>
    <t>Automated learning of domain taxonomies from text using background knowledge</t>
  </si>
  <si>
    <t>JOURNAL OF BIOMEDICAL INFORMATICS</t>
  </si>
  <si>
    <t>Ontology learning; Taxonomy extraction from text; Semantic relation acquisition; Term recognition; Concept discovery</t>
  </si>
  <si>
    <t>EXTRACTION</t>
  </si>
  <si>
    <t>In this paper, we present an automated method for taxonomy learning, focusing on concept formation and hierarchical relation learning. To infer such relations, we partition the extracted concepts and group them into closely-related clusters using Hierarchical Agglomerative Clustering, informed by syntactic matching and semantic relatedness functions. We introduce a novel, unsupervised method for cluster detection based on automated dendrogram pruning, which is dynamic to each partition. We evaluate our approach with two different types of textual corpora, clinical trials descriptions and MEDLINE publication abstracts. The results of several experiments indicate that our method is superior to existing dynamic pruning and the state-of-art taxonomy learning methods. It yields higher concept coverage (95.75%) and higher accuracy of learned taxonomic relations (up to 0.71 average precision and 0.96 average recall). (C) 2016 Elsevier Inc. All rights reserved.</t>
  </si>
  <si>
    <t>[Hoxha, Julia; Weng, Chunhua] Columbia Univ, Dept Biomed Informat, 622 W 168th St,PH-20, New York, NY 10032 USA; [Jiang, Guoqian] Mayo Clin, Dept Hlth Sci Res, Rochester, MN USA</t>
  </si>
  <si>
    <t>Weng, CH (corresponding author), Columbia Univ, Dept Biomed Informat, 622 W 168th St,PH-20, New York, NY 10032 USA.</t>
  </si>
  <si>
    <t>chunhua@columbia.edu</t>
  </si>
  <si>
    <t xml:space="preserve"> [R01 LM009886];  [U01 CA180940]; NATIONAL CANCER INSTITUTEUnited States Department of Health &amp; Human ServicesNational Institutes of Health (NIH) - USANIH National Cancer Institute (NCI) [U01CA180940] Funding Source: NIH RePORTER; NATIONAL CENTER FOR ADVANCING TRANSLATIONAL SCIENCESUnited States Department of Health &amp; Human ServicesNational Institutes of Health (NIH) - USANIH National Center for Advancing Translational Sciences (NCATS) [UL1TR000040, UL1TR001873] Funding Source: NIH RePORTER; NATIONAL LIBRARY OF MEDICINEUnited States Department of Health &amp; Human ServicesNational Institutes of Health (NIH) - USANIH National Library of Medicine (NLM) [R01LM009886] Funding Source: NIH RePORTER</t>
  </si>
  <si>
    <t>This work was supported by R01 LM009886 (Bridging the semantic gap between research eligibility criteria and clinical data: PI: Weng), and U01 CA180940 (PI: Jiang).</t>
  </si>
  <si>
    <t>ACADEMIC PRESS INC ELSEVIER SCIENCE</t>
  </si>
  <si>
    <t>SAN DIEGO</t>
  </si>
  <si>
    <t>525 B ST, STE 1900, SAN DIEGO, CA 92101-4495 USA</t>
  </si>
  <si>
    <t>1532-0480</t>
  </si>
  <si>
    <t>J BIOMED INFORM</t>
  </si>
  <si>
    <t>J. Biomed. Inform.</t>
  </si>
  <si>
    <t>OCT</t>
  </si>
  <si>
    <t>10.1016/j.jbi.2016.09.002</t>
  </si>
  <si>
    <t>Computer Science, Interdisciplinary Applications; Medical Informatics</t>
  </si>
  <si>
    <t>Computer Science; Medical Informatics</t>
  </si>
  <si>
    <t>EE4FF</t>
  </si>
  <si>
    <t>WOS:000389557000030</t>
  </si>
  <si>
    <t>Green Accepted, Bronze</t>
  </si>
  <si>
    <t>Krawczyk, M; Rzepka, R; Araki, K</t>
  </si>
  <si>
    <t>Krawczyk, Marek; Rzepka, Rafal; Araki, Kenji</t>
  </si>
  <si>
    <t>Extracting location and creator-related information from Wikipedia-based information-rich taxonomy for ConceptNet expansion</t>
  </si>
  <si>
    <t>Common sense knowledge; Knowledge extraction; Conceptet</t>
  </si>
  <si>
    <t>Our research goal is to generate new assertions suitable for introduction to the Japanese part of the ConceptNet common sense knowledge ontology. In this paper we present a method for extracting IsA assertions (hyponymy relations), AtLocation assertions (informing of the location of an object or place), LocatedNear assertions (informing of neighboring locations) and CreatedBy assertions (informing of the creator of an object) automatically from Japanese Wikipedia XML dump files. We use the Hyponymy extraction tool v1.0, which analyzes definition, category and hierarchy structures of Wikipedia articles to extract IsA assertions and produce an information-rich taxonomy. From this taxonomy we extract additional information, in this case AtLocation, LocatedNear and CreatedBy types of assertions, using our original method. The presented experiments prove that we achieved our research goal on a large scale: both methods produce satisfactory results, and we were able to acquire 5,866,680 IsA assertions with 96.0% reliability, 131,760 AtLocation assertion pairs with 93.5% reliability, 6217 LocatedNear assertion pairs with 98.5% reliability and 270,230 CreatedBy assertion pairs with 78.5% reliability. Our method surpassed the baseline system in terms of both precision and the number of acquired assertions. (C) 2016 Elsevier B.V. All rights reserved.</t>
  </si>
  <si>
    <t>[Krawczyk, Marek; Rzepka, Rafal; Araki, Kenji] Hokkaido Univ, Grad Sch Informat Sci &amp; Technol, Kita Ku, Kita 14,Nishi 9, Sapporo, Hokkaido, Japan</t>
  </si>
  <si>
    <t>Krawczyk, M (corresponding author), Hokkaido Univ, Grad Sch Informat Sci &amp; Technol, Kita Ku, Kita 14,Nishi 9, Sapporo, Hokkaido, Japan.</t>
  </si>
  <si>
    <t>marek@ist.hokudai.ac.jp; rzepka@ist.hokudai.ac.jp; araki@ist.hokudai.ac.jp</t>
  </si>
  <si>
    <t>Rzepka, Rafal/E-2215-2014</t>
  </si>
  <si>
    <t>Rzepka, Rafal/0000-0002-8274-0875</t>
  </si>
  <si>
    <t>10.1016/j.knosys.2016.05.004</t>
  </si>
  <si>
    <t>WOS:000382592600013</t>
  </si>
  <si>
    <t>Halike, A; Abiderexiti, K; Yibulayin, T</t>
  </si>
  <si>
    <t>Halike, Ayiguli; Abiderexiti, Kahaerjiang; Yibulayin, Tuergen</t>
  </si>
  <si>
    <t>Semi-Automatic Corpus Expansion and Extraction of Uyghur-Named Entities and Relations Based on a Hybrid Method</t>
  </si>
  <si>
    <t>INFORMATION</t>
  </si>
  <si>
    <t>relation extraction; named entity; hybrid neural network; conditional random field; Uyghur</t>
  </si>
  <si>
    <t>Relation extraction is an important task with many applications in natural language processing, such as structured knowledge extraction, knowledge graph construction, and automatic question answering system construction. However, relatively little past work has focused on the construction of the corpus and extraction of Uyghur-named entity relations, resulting in a very limited availability of relation extraction research and a deficiency of annotated relation data. This issue is addressed in the present article by proposing a hybrid Uyghur-named entity relation extraction method that combines a conditional random field model for making suggestions regarding annotation based on extracted relations with a set of rules applied by human annotators to rapidly increase the size of the Uyghur corpus. We integrate our relation extraction method into an existing annotation tool, and, with the help of human correction, we implement Uyghur relation extraction and expand the existing corpus. The effectiveness of our proposed approach is demonstrated based on experimental results by using an existing Uyghur corpus, and our method achieves a maximum weighted average between precision and recall of 61.34%. The method we proposed achieves state-of-the-art results on entity and relation extraction tasks in Uyghur.</t>
  </si>
  <si>
    <t>[Halike, Ayiguli; Abiderexiti, Kahaerjiang; Yibulayin, Tuergen] Xinjiang Univ, Sch Informat Sci &amp; Engn, Urumqi 830046, Xinjiang, Peoples R China; [Halike, Ayiguli; Abiderexiti, Kahaerjiang; Yibulayin, Tuergen] Xinjiang Univ, Multilingual Informat Technol Lab, Urumqi 830046, Xinjiang, Peoples R China</t>
  </si>
  <si>
    <t>Yibulayin, T (corresponding author), Xinjiang Univ, Sch Informat Sci &amp; Engn, Urumqi 830046, Xinjiang, Peoples R China.; Yibulayin, T (corresponding author), Xinjiang Univ, Multilingual Informat Technol Lab, Urumqi 830046, Xinjiang, Peoples R China.</t>
  </si>
  <si>
    <t>ayiguli@stu.xju.edu.cn; kaharjan@xju.edu.cn; turgun@xju.edu.cn</t>
  </si>
  <si>
    <t>National Natural Science Foundation of ChinaNational Natural Science Foundation of China (NSFC) [61762084, 61662077, 61462083]; Opening Foundation of the Key Laboratory of Xinjiang Uyghur Autonomous Region of China [2018D04019]; Scientific Research Program of the State Language Commission of China [ZDI135-54]</t>
  </si>
  <si>
    <t>This research was funded by the National Natural Science Foundation of China (Grant Nos. 61762084, 61662077, and 61462083), the Opening Foundation of the Key Laboratory of Xinjiang Uyghur Autonomous Region of China (Grant No. 2018D04019), and the Scientific Research Program of the State Language Commission of China (Grant No. ZDI135-54).</t>
  </si>
  <si>
    <t>2078-2489</t>
  </si>
  <si>
    <t>Information</t>
  </si>
  <si>
    <t>JAN</t>
  </si>
  <si>
    <t>10.3390/info11010031</t>
  </si>
  <si>
    <t>KM0IO</t>
  </si>
  <si>
    <t>WOS:000513801000031</t>
  </si>
  <si>
    <t>Ben Mahria, B; Chaker, I; Zahi, A</t>
  </si>
  <si>
    <t>Ben Mahria, Bilal; Chaker, Ilham; Zahi, Azeddine</t>
  </si>
  <si>
    <t>A novel approach for learning ontology from relational database: from the construction to the evaluation</t>
  </si>
  <si>
    <t>JOURNAL OF BIG DATA</t>
  </si>
  <si>
    <t>Ontology; Relational database; Tbox; Abox; Conceptual ontology; Factual ontology</t>
  </si>
  <si>
    <t>The aim of converting relational database into Ontology is to provide applications that are based on the semantic representation of the data. Whereas, representing the data using ontologies has shown to be a useful mechanism for managing and exchanging data. This is the reason why bridging the gap between relational databases and ontologies has attracted the interest of the ontology community from early years, and it is commonly referred to as the database-to-ontology mapping problem. In this paper, we: (1) propose a new life cycle for ontology learning from RDBs based on the software engineering requirements; (2) describe a new method for building ontology from Relational database based on the predefined life cycle; (3) add three new semantics that can be extracted from RDB; (4) we suggest an evaluation process based on two categories of metrics: (i) conceptual ontology (TBox) evaluation metrics; (ii) factual ontology (ABox) evaluation metrics.</t>
  </si>
  <si>
    <t>[Ben Mahria, Bilal; Chaker, Ilham; Zahi, Azeddine] Fac Sci &amp; Technol, Fes 2202, Morocco</t>
  </si>
  <si>
    <t>Ben Mahria, B (corresponding author), Fac Sci &amp; Technol, Fes 2202, Morocco.</t>
  </si>
  <si>
    <t>bilal.benmahria@usmba.ac.ma</t>
  </si>
  <si>
    <t>SPRINGERNATURE</t>
  </si>
  <si>
    <t>CAMPUS, 4 CRINAN ST, LONDON, N1 9XW, ENGLAND</t>
  </si>
  <si>
    <t>2196-1115</t>
  </si>
  <si>
    <t>J BIG DATA-GER</t>
  </si>
  <si>
    <t>J. Big Data</t>
  </si>
  <si>
    <t>JAN 28</t>
  </si>
  <si>
    <t>10.1186/s40537-021-00412-2</t>
  </si>
  <si>
    <t>Computer Science, Theory &amp; Methods</t>
  </si>
  <si>
    <t>QE1XG</t>
  </si>
  <si>
    <t>WOS:000616004600001</t>
  </si>
  <si>
    <t>Green Submitted, gold</t>
  </si>
  <si>
    <t>Potoniec, J; Jakubowski, P; Lawrynowicz, A</t>
  </si>
  <si>
    <t>Potoniec, Jedrzej; Jakubowski, Piotr; Lawrynowicz, Agnieszka</t>
  </si>
  <si>
    <t>Swift Linked Data Miner: Mining OWL 2 EL class expressions directly from online RDF datasets</t>
  </si>
  <si>
    <t>JOURNAL OF WEB SEMANTICS</t>
  </si>
  <si>
    <t>Linked Data; Online linked data mining; Ontology learning; OWL 2 EL; RDF Data Shapes; Protege plugin</t>
  </si>
  <si>
    <t>In this study, we present Swift Linked Data Miner, an interruptible algorithm that can directly mine an online Linked Data source (e.g., a SPARQL endpoint) for OWL 2 EL class expressions to extend an ontology with new SUBCLASSOF: axioms. The algorithm works by downloading only a small part of the Linked Data source at a time, building a smart index in the memory and swiftly iterating over the index to mine axioms. We propose a transformation function from mined axioms to RDF Data Shapes. We show, by means of a crowdsourcing experiment, that most of the axioms mined by Swift Linked Data Miner are correct and can be added to an ontology. We provide a ready to use Protege plugin implementing the algorithm, to support ontology engineers in their daily modeling work. (c) 2017 Elsevier B.V. All rights reserved.</t>
  </si>
  <si>
    <t>[Potoniec, Jedrzej; Jakubowski, Piotr; Lawrynowicz, Agnieszka] Poznan Univ Tech, Fac Comp, Ul Piotrowo 3, PL-60965 Poznan, Poland</t>
  </si>
  <si>
    <t>Potoniec, J (corresponding author), Poznan Univ Tech, Fac Comp, Ul Piotrowo 3, PL-60965 Poznan, Poland.</t>
  </si>
  <si>
    <t>jpotoniec@cs.put.poznan.pl; pjakubowski@cs.put.poznan.pl; alawrynowicz@cs.put.poznan.pl</t>
  </si>
  <si>
    <t>Polish National Science Center [2013/11/N/ST6/03065, 2014/13/D/ST6/02076]; PARENT-BRIDGE program of Foundation for Polish Science; European Union, Regional Development Fund [POMOST/2013-7/8]</t>
  </si>
  <si>
    <t>Jedrzej Potoniec acknowledges the support received from the Polish National Science Center (Grant No. 2013/11/N/ST6/03065). This work was partially supported by the PARENT-BRIDGE program of Foundation for Polish Science, co-financed by the European Union, Regional Development Fund (Grant No. POMOST/2013-7/8). Agnieszka Lawrynowicz acknowledges the support from the Polish National Science Center (Grant No. 2014/13/D/ST6/02076).</t>
  </si>
  <si>
    <t>1570-8268</t>
  </si>
  <si>
    <t>J WEB SEMANT</t>
  </si>
  <si>
    <t>J. Web Semant.</t>
  </si>
  <si>
    <t>46-47</t>
  </si>
  <si>
    <t>10.1016/j.websem.2017.08.001</t>
  </si>
  <si>
    <t>Computer Science, Artificial Intelligence; Computer Science, Information Systems; Computer Science, Software Engineering</t>
  </si>
  <si>
    <t>FQ6MF</t>
  </si>
  <si>
    <t>WOS:000418477900005</t>
  </si>
  <si>
    <t>Roldan-Molina, GR; Ruano-Ordas, D; Basto-Fernandes, V; Mendez, JR</t>
  </si>
  <si>
    <t>Roldan-Molina, Gabriela R.; Ruano-Ordas, David; Basto-Fernandes, Vitor; Mendez, Jose R.</t>
  </si>
  <si>
    <t>An ontology knowledge inspection methodology for quality assessment and continuous improvement</t>
  </si>
  <si>
    <t>DATA &amp; KNOWLEDGE ENGINEERING</t>
  </si>
  <si>
    <t>Ontology; Ontology fixing; Ontology quality measures; Ontology improvement methodology; Deming cycle</t>
  </si>
  <si>
    <t>EXTRACTION; SYSTEM</t>
  </si>
  <si>
    <t>Ontology-learning methods were introduced in the knowledge engineering area to automatically build ontologies from natural language texts related to a domain. Despite the initial appeal of these methods, automatically generated ontologies may have errors, inconsistencies, and a poor design quality, all of which must be manually fixed, in order to maintain the validity and usefulness of automated output. In this work, we propose a methodology to assess ontologies quality (quantitatively and graphically) and to fix ontology inconsistencies minimizing design defects. The proposed methodology is based on the Deming cycle and is grounded on quality standards that proved effective in the software engineering domain and present high potential to be extended to knowledge engineering quality management. This paper demonstrates that software engineering quality assessment approaches and techniques can be successfully extended and applied to the ontology-fixing and quality improvement problem. The proposed methodology was validated in a testing ontology, by ontology design quality comparison between a manually created and automatically generated ontology.</t>
  </si>
  <si>
    <t>[Roldan-Molina, Gabriela R.; Ruano-Ordas, David; Mendez, Jose R.] Univ Vigo, Dept Comp Sci, ESEI Escuela Super Ingn Informat, Edificio Politecn,Campus Univ Lagoas S-N, Orense 32004, Spain; [Basto-Fernandes, Vitor] Univ Inst Lisbon, Inst Univ Lisboa ISCTE IUL, ISTAR IUL, Av Forcas Armadas, P-1649026 Lisbon, Portugal</t>
  </si>
  <si>
    <t>Mendez, JR (corresponding author), Univ Vigo, Dept Comp Sci, ESEI Escuela Super Ingn Informat, Edificio Politecn,Campus Univ Lagoas S-N, Orense 32004, Spain.</t>
  </si>
  <si>
    <t>moncho.mendez@uvigo.es</t>
  </si>
  <si>
    <t>Mendez Reboredo, Jose Ramon/F-3993-2016; Ruano-Ordas, David/G-8482-2017</t>
  </si>
  <si>
    <t>Mendez Reboredo, Jose Ramon/0000-0002-1935-4760; Ruano-Ordas, David/0000-0002-6050-373X</t>
  </si>
  <si>
    <t>Xunta de GaliciaXunta de GaliciaEuropean Commission [ED481B 2017/018]; Conselleria de Educacion, Universidades e Formacion Profesional (Xunta de Galicia) , Spain [ED431C2018/55-GRC]; Spanish Ministry of Economy, Industry and Competitiveness (SMEIC) [TIN2017-84658-C2-1-R]; State Research Agency (SRA); European Regional Development Fund (ERDF)European Commission</t>
  </si>
  <si>
    <t>D. RuanoOrdas was supported by a postdoctoral fellowship from Xunta de Galicia (ED481B 2017/018) . Additionally, this work was partially funded by Conselleria de Educacion, Universidades e Formacion Profesional (Xunta de Galicia) , Spain under the scope of the strategic funding of ED431C2018/55-GRC Competitive Reference Group. This work was partially supported by the project Semantic Knowledge Integration for ContentBased Spam Filtering (TIN2017-84658-C2-1-R) from the Spanish Ministry of Economy, Industry and Competitiveness (SMEIC) , State Research Agency (SRA) and the European Regional Development Fund (ERDF) . SING group thanks CITI (Centro de Investigacion, Transferencia e Innovacion) from University of Vigo for hosting its IT infrastructure.</t>
  </si>
  <si>
    <t>0169-023X</t>
  </si>
  <si>
    <t>1872-6933</t>
  </si>
  <si>
    <t>DATA KNOWL ENG</t>
  </si>
  <si>
    <t>Data Knowl. Eng.</t>
  </si>
  <si>
    <t>MAY</t>
  </si>
  <si>
    <t>10.1016/j.datak.2021.101889</t>
  </si>
  <si>
    <t>Computer Science, Artificial Intelligence; Computer Science, Information Systems</t>
  </si>
  <si>
    <t>SJ1YG</t>
  </si>
  <si>
    <t>WOS:000655323700003</t>
  </si>
  <si>
    <t>Pacheco, F; Exposito, E; Gineste, M; Baudoin, C; Aguilar, J</t>
  </si>
  <si>
    <t>Pacheco, Fannia; Exposito, Ernesto; Gineste, Mathieu; Baudoin, Cedric; Aguilar, Jose</t>
  </si>
  <si>
    <t>Towards the Deployment of Machine Learning Solutions in Network Traffic Classification: A Systematic Survey</t>
  </si>
  <si>
    <t>IEEE COMMUNICATIONS SURVEYS AND TUTORIALS</t>
  </si>
  <si>
    <t>Internet traffic; traffic classification; machine learning; traffic monitoring</t>
  </si>
  <si>
    <t>UNSUPERVISED FEATURE-SELECTION; ANOMALY DETECTION; EARLY-STAGE; INTRUSION DETECTION; FEATURE GENERATION; PACKET CAPTURE; INTERNET; IDENTIFICATION; ALGORITHMS; DIAGNOSIS</t>
  </si>
  <si>
    <t>Traffic analysis is a compound of strategies intended to find relationships, patterns, anomalies, and misconfigurations, among others things, in Internet traffic. In particular, traffic classification is a subgroup of strategies in this field that aims at identifying the application's name or type of Internet traffic. Nowadays, traffic classification has become a challenging task due to the rise of new technologies, such as traffic encryption and encapsulation, which decrease the performance of classical traffic classification strategies. Machine learning (ML) gains interest as a new direction in this field, showing signs of future success, such as knowledge extraction from encrypted traffic, and more accurate Quality of Service management. ML is fast becoming a key tool to build traffic classification solutions in real network traffic scenarios; in this sense, the purpose of this investigation is to explore the elements that allow this technique to work in the traffic classification field. Therefore, a systematic review is introduced based on the steps to achieve traffic classification by using ML techniques. The main aim is to understand and to identify the procedures followed by the existing works to achieve their goals. As a result, this survey paper finds a set of trends derived from the analysis performed on this domain; in this manner, the authors expect to outline future directions for ML-based traffic classification.</t>
  </si>
  <si>
    <t>[Pacheco, Fannia; Exposito, Ernesto] UPPA, LIUPPA, E2S, F-64600 Anglet, France; [Gineste, Mathieu; Baudoin, Cedric] Thales Alenia Space, Business Line Telecommun Res &amp; Dev Dept, F-31100 Toulouse, France; [Aguilar, Jose] Univ Los Andes, CEMISID, Dept Comp, Fac Ingn, Merida 5101, Venezuela</t>
  </si>
  <si>
    <t>Pacheco, F (corresponding author), UPPA, LIUPPA, E2S, F-64600 Anglet, France.</t>
  </si>
  <si>
    <t>f.pacheco@univ-pau.fr; ernesto.exposito-garcia@univ-pau.fr; math-ieu.gineste@thalesaleniaspace.com; cedric.baudoin@thalesaleniaspace.com; aguilar@ula.ve</t>
  </si>
  <si>
    <t>Pacheco, Fannia/AAQ-9953-2020; Exposito, Ernesto/T-2513-2019; Aguilar, Jose/H-3017-2015</t>
  </si>
  <si>
    <t>Pacheco, Fannia/0000-0001-6997-0222; Exposito, Ernesto/0000-0002-3543-2909; Aguilar, Jose/0000-0003-4194-6882</t>
  </si>
  <si>
    <t>Thales Alenia Space, Toulouse, FranceThales Group</t>
  </si>
  <si>
    <t>This work is sponsored by Thales Alenia Space, Toulouse, France. The authors would like to thank the Departement: Business Line Telecommunication, R&amp;D Department, for their assistance.</t>
  </si>
  <si>
    <t>1553-877X</t>
  </si>
  <si>
    <t>IEEE COMMUN SURV TUT</t>
  </si>
  <si>
    <t>IEEE Commun. Surv. Tutor.</t>
  </si>
  <si>
    <t>10.1109/COMST.2018.2883147</t>
  </si>
  <si>
    <t>IC3DA</t>
  </si>
  <si>
    <t>WOS:000470838000034</t>
  </si>
  <si>
    <t>Liu, S; Yang, H; Li, JY; Kolmanic, S</t>
  </si>
  <si>
    <t>Liu, Shuang; Yang, Hui; Li, Jiayi; Kolmanic, Simon</t>
  </si>
  <si>
    <t>Preliminary Study on the Knowledge Graph Construction of Chinese Ancient History and Culture</t>
  </si>
  <si>
    <t>knowledge graph; ancient history and culture; knowledge extraction; named entity recognition; visual display</t>
  </si>
  <si>
    <t>The domestic population has paid increasing attention to ancient Chinese history and culture with the continuous improvement of people's living standards, the rapid economic growth, and the rapid advancement of information science and technology. The use of information technology has been proven to promote the spread and development of historical culture, and it is becoming a necessary means to promote our traditional culture. This paper will build a knowledge graph of ancient Chinese history and culture in order to facilitate the public to more quickly and accurately understand the relevant knowledge of ancient Chinese history and culture. The construction process is as follows: firstly, use crawler technology to obtain text and table data related to ancient history and culture on Baidu Encyclopedia (similar to Wikipedia) and ancient Chinese history and culture related pages. Among them, the crawler technology crawls the semi-structured data in the information box (InfoBox) in the Baidu Encyclopedia to directly construct the triples required for the knowledge graph, crawls the introductory text information of the entries in Baidu Encyclopedia, and specialized historical and cultural websites (history Chunqiu.com, On History.com) to extract unstructured entities and relationships. Secondly, entity recognition and relationship extraction are performed on an unstructured text. The entity recognition part uses the Bidirectional Long Short-Term Memory-Convolutional Neural Networks-Conditions Random Field (BiLSTM-CNN-CRF) model for entity extraction. The relationship extraction between entities is performed by using the open source tool DeepKE (information extraction tool with language recognition ability developed by Zhejiang University) to extract the relationships between entities. After obtaining the entity and the relationship between the entities, supplement it with the triple data that were constructed from the semi-structured data in the existing knowledge base and Baidu Encyclopedia information box. Subsequently, the ontology construction and the quality evaluation of the entire constructed knowledge graph are performed to form the final knowledge graph of ancient Chinese history and culture.</t>
  </si>
  <si>
    <t>[Liu, Shuang; Yang, Hui; Li, Jiayi] Dalian Minzu Univ, Sch Comp Sci &amp; Engn, Dalian 116600, Peoples R China; [Kolmanic, Simon] Univ Maribor, Fac Elect Engn &amp; Comp Sci, Koroska Cesta 46, SI-2000 Maribor, Slovenia</t>
  </si>
  <si>
    <t>Liu, S (corresponding author), Dalian Minzu Univ, Sch Comp Sci &amp; Engn, Dalian 116600, Peoples R China.</t>
  </si>
  <si>
    <t>liushuang@dlnu.edu.cn; yanghuimail2020@gmail.com; ygrace788@gmail.com; simon.kolmanic@gmail.com</t>
  </si>
  <si>
    <t>Kolmanic, Simon/0000-0002-0776-1860</t>
  </si>
  <si>
    <t>National Natural Science Foundation of ChinaNational Natural Science Foundation of China (NSFC) [61876031]; Natural Science Foundation of Liaoning Province, ChinaNatural Science Foundation of Liaoning Province [20180550921, 2019-ZD-0175]; Scientific Research Fund Project of the Education Department of Liaoning Province [LJYT201906]</t>
  </si>
  <si>
    <t>This research was funded by the National Natural Science Foundation of China (grant no. 61876031), Natural Science Foundation of Liaoning Province, China (grant no. 20180550921 and 2019-ZD-0175) and Scientific Research Fund Project of the Education Department of Liaoning Province (LJYT201906).</t>
  </si>
  <si>
    <t>APR</t>
  </si>
  <si>
    <t>10.3390/info11040186</t>
  </si>
  <si>
    <t>LO8YL</t>
  </si>
  <si>
    <t>WOS:000533911600024</t>
  </si>
  <si>
    <t>Aman, M; Said, AB; Kadir, SJA; Ullah, I</t>
  </si>
  <si>
    <t>Aman, Muhammad; Said, Abas Bin Md; Kadir, Said Jadid Abdul; Ullah, Israr</t>
  </si>
  <si>
    <t>Key Concept Identification: A Comprehensive Analysis of Frequency and Topical Graph-Based Approaches</t>
  </si>
  <si>
    <t>keyphrase extraction; key concept extraction; information retrieval; empirical analysis; text mining</t>
  </si>
  <si>
    <t>INFORMATION; DISCOVERY; DOCUMENTS; SYSTEM</t>
  </si>
  <si>
    <t>Automatic key concept extraction from text is the main challenging task in information extraction, information retrieval and digital libraries, ontology learning, and text analysis. The statistical frequency and topical graph-based ranking are the two kinds of potentially powerful and leading unsupervised approaches in this area, devised to address the problem. To utilize the potential of these approaches and improve key concept identification, a comprehensive performance analysis of these approaches on datasets from different domains is needed. The objective of the study presented in this paper is to perform a comprehensive empirical analysis of selected frequency and topical graph-based algorithms for key concept extraction on three different datasets, to identify the major sources of error in these approaches. For experimental analysis, we have selected TF-IDF, KP-Miner and TopicRank. Three major sources of error, i.e., frequency errors, syntactical errors and semantical errors, and the factors that contribute to these errors are identified. Analysis of the results reveals that performance of the selected approaches is significantly degraded by these errors. These findings can help us develop an intelligent solution for key concept extraction in the future.</t>
  </si>
  <si>
    <t>[Aman, Muhammad; Said, Abas Bin Md; Kadir, Said Jadid Abdul] Univ Teknol Petronas, Dept Comp &amp; Informat Sci, Seri Iskander 32610, Malaysia; [Ullah, Israr] Jeju Natl Univ, Dept Comp Engn, Jeju 63243, South Korea</t>
  </si>
  <si>
    <t>Aman, M (corresponding author), Univ Teknol Petronas, Dept Comp &amp; Informat Sci, Seri Iskander 32610, Malaysia.</t>
  </si>
  <si>
    <t>muhammad.aman_g03419@utp.edu.my; abass@utp.edu.my; saidjadid.a@utp.edu.my; israrullahkk@yahoo.com</t>
  </si>
  <si>
    <t>Ullah, Israr/L-7861-2019; Aman, Muhammad/AAF-5814-2020; Abdulkadir, Said Jadid/T-9616-2019</t>
  </si>
  <si>
    <t>Abdulkadir, Said Jadid/0000-0003-0038-3702; Ullah, Dr. Israr/0000-0001-5548-1743</t>
  </si>
  <si>
    <t>10.3390/info9050128</t>
  </si>
  <si>
    <t>GK4RC</t>
  </si>
  <si>
    <t>WOS:000436150100027</t>
  </si>
  <si>
    <t>Younas, F; Nadir, J; Usman, M; Khan, MA; Khan, SA; Kadry, S; Nam, Y</t>
  </si>
  <si>
    <t>Younas, Farah; Nadir, Jumana; Usman, Muhammad; Khan, Muhammad Attique; Khan, Sajid Ali; Kadry, Seifedine; Nam, Yunyoung</t>
  </si>
  <si>
    <t>An Artificial Intelligence Approach for Word Semantic Similarity Measure of Hindi Language</t>
  </si>
  <si>
    <t>KSII TRANSACTIONS ON INTERNET AND INFORMATION SYSTEMS</t>
  </si>
  <si>
    <t>Artificial Intelligence; word similarity; semantic nets; natural language processing; corpus; synonymy</t>
  </si>
  <si>
    <t>AI combined with NLP techniques has promoted the use of Virtual Assistants and have made people rely on them for many diverse uses. Conversational Agents are the most promising technique that assists computer users through their operation. An important challenge in developing Conversational Agents globally is transferring the groundbreaking expertise obtained in English to other languages. AI is making it possible to transfer this learning. There is a dire need to develop systems that understand secular languages. One such difficult language is Hindi, which is the fourth most spoken language in the world. Semantic similarity is an important part of Natural Language Processing, which involves applications such as ontology learning and information extraction, for developing conversational agents. Most of the research is concentrated on English and other European languages. This paper presents a Corpus-based word semantic similarity measure for Hindi. An experiment involving the translation of the English benchmark dataset to Hindi is performed, investigating the incorporation of the corpus, with human and machine similarity ratings. A significant correlation to the human intuition and the algorithm ratings has been calculated for analyzing the accuracy of the proposed similarity measures. The method can be adapted in various applications of word semantic similarity or module for any other language.</t>
  </si>
  <si>
    <t>[Younas, Farah; Usman, Muhammad] Shaheed Zulfikar Ali Bhutto Inst Sci &amp; Technol, Dept Comp Sci, Islamabad 44000, Pakistan; [Nadir, Jumana] San Jose State Univ, Comp Engn Dept, San Jose, CA 95192 USA; [Kadry, Seifedine] HITEC Univ Taxila, Dept Comp Sci, Taxila, Pakistan; [Khan, Sajid Ali] Fdn Univ, Dept Software Engn, Islamabad, Pakistan; [Kadry, Seifedine] Noroff Univ Coll, Fac Appl Comp &amp; Technol, Kristiansand, Norway; [Nam, Yunyoung] Soonchunhyang Univ, Dept Comp Sci &amp; Engn, Asan, South Korea</t>
  </si>
  <si>
    <t>Younas, F (corresponding author), Shaheed Zulfikar Ali Bhutto Inst Sci &amp; Technol, Dept Comp Sci, Islamabad 44000, Pakistan.</t>
  </si>
  <si>
    <t>farah.younas@szabist-isb.edu.pk; jumanazoeb.nadir@sjsu.edu; dr.usman@szabist-isb.edu.pk; attique.khan@hitecuni.edu.pk; sajid.ali@fui.edu.pk; skadry@gmail.com; ynam@sch.ac.kr</t>
  </si>
  <si>
    <t>Khan, Muhammad Attique/AAX-2644-2021</t>
  </si>
  <si>
    <t>Soonchunhyang University Research Fund</t>
  </si>
  <si>
    <t>This work was supported by the Soonchunhyang University Research Fund.</t>
  </si>
  <si>
    <t>KSII-KOR SOC INTERNET INFORMATION</t>
  </si>
  <si>
    <t>GANGNAM-GU</t>
  </si>
  <si>
    <t>KOR SCI &amp; TECHNOL CTR, 409 ON 4TH FLR, MAIN BLDG, 635-4 YEOKSAM 1-DONG, GANGNAM-GU, SEOUL 00000, SOUTH KOREA</t>
  </si>
  <si>
    <t>1976-7277</t>
  </si>
  <si>
    <t>KSII T INTERNET INF</t>
  </si>
  <si>
    <t>KSII Trans. Internet Inf. Syst.</t>
  </si>
  <si>
    <t>JUN 30</t>
  </si>
  <si>
    <t>10.3837/tiis.2021.06.006</t>
  </si>
  <si>
    <t>TC3MF</t>
  </si>
  <si>
    <t>WOS:000668543300006</t>
  </si>
  <si>
    <t>Wohlgenannt, G; Sabou, M; Hanika, F</t>
  </si>
  <si>
    <t>Wohlgenannt, Gerhard; Sabou, Marta; Hanika, Florian</t>
  </si>
  <si>
    <t>Crowd-based ontology engineering with the uComp Protege plugin</t>
  </si>
  <si>
    <t>Crowdsourcing; ontology engineering; ontology learning; Protege plugin</t>
  </si>
  <si>
    <t>KNOWLEDGE ACQUISITION; GAMES</t>
  </si>
  <si>
    <t>Crowdsourcing techniques provide effective means for solving a variety of ontology engineering problems. Yet, they are mainly used as external support to ontology engineering, without being closely integrated into the work of ontology engineers. In this paper we investigate how to closely integrate crowdsourcing into ontology engineering practices. Firstly, we show that a set of basic crowdsourcing tasks are used recurrently to solve a range of ontology engineering problems. Secondly, we present the uComp Protege plugin that facilitates the integration of such typical crowdsourcing tasks into ontology engineering from within the Protege ontology editor. An evaluation of the plugin in a typical ontology engineering scenario where ontologies are built from automatically learned semantic structures, shows that its use reduces the working times for the ontology engineers 11 times, lowers the overall task costs by 40% to 83% depending on the crowdsourcing settings used and leads to data quality comparable with that of tasks performed by ontology engineers. Evaluations on a large anatomy ontology confirm that crowdsourcing is a scalable and effective method: good quality results (accuracy of 89% and 99%) are obtained while achieving cost reductions of 75% from the ontology engineer costs and providing comparable overall task duration.</t>
  </si>
  <si>
    <t>[Wohlgenannt, Gerhard; Hanika, Florian] Vienna Univ Econ &amp; Business WU, Welthandelspl 1, A-1020 Vienna, Austria; [Sabou, Marta] Vienna Univ Technol TUW, Inst Software Technol, CDL Flex, Favoritenstr 9-11-188, A-1040 Vienna, Austria; [Sabou, Marta] MODUL Univ Vienna, Kahlneberg 1, A-1190 Vienna, Austria</t>
  </si>
  <si>
    <t>Wohlgenannt, G (corresponding author), Vienna Univ Econ &amp; Business WU, Welthandelspl 1, A-1020 Vienna, Austria.</t>
  </si>
  <si>
    <t>gerhard.wohlgenannt@wu.ac.at; marta.sabou@ifs.tuwien.ac.at; florian.hanika@gmail.com</t>
  </si>
  <si>
    <t>Sabou, Marta/0000-0001-9301-8418</t>
  </si>
  <si>
    <t>EPSRCUK Research &amp; Innovation (UKRI)Engineering &amp; Physical Sciences Research Council (EPSRC) [EP/K017896/1, FWF 1097-N23, ANR-12-CHRI-0003-03]; Christian Doppler Forschungsgesellschaft - Austria; Federal Ministry of Economy, Family and Youth - Austria; National Foundation for Research, Technology and Development - Austria; Austrian Science Fund (FWF)Austrian Science Fund (FWF) [I 1098] Funding Source: researchfish; Engineering and Physical Sciences Research CouncilUK Research &amp; Innovation (UKRI)Engineering &amp; Physical Sciences Research Council (EPSRC) [EP/K017896/1] Funding Source: researchfish</t>
  </si>
  <si>
    <t>The work presented in this paper was developed within the uComp project, which receives the funding support of EPSRC EP/K017896/1, FWF 1097-N23, and ANR-12-CHRI-0003-03, in the framework of the CHIST-ERA ERA-NET. Dr. Sabou's work was additionally supported by the Christian Doppler Forschungsgesellschaft, the Federal Ministry of Economy, Family and Youth, and the National Foundation for Research, Technology and Development - Austria.</t>
  </si>
  <si>
    <t>10.3233/SW-150181</t>
  </si>
  <si>
    <t>DR2ND</t>
  </si>
  <si>
    <t>WOS:000379740300004</t>
  </si>
  <si>
    <t>Quijano-Sanchez, L; Liberatore, F; Camacho-Collados, J; Camacho-Collados, M</t>
  </si>
  <si>
    <t>Quijano-Sanchez, Lara; Liberatore, Federico; Camacho-Collados, Jose; Camacho-Collados, Miguel</t>
  </si>
  <si>
    <t>Applying automatic text-based detection of deceptive language to police reports: Extracting behavioral patterns from a multi-step classification model to understand how we lie to the police</t>
  </si>
  <si>
    <t>Lie detection; Information extraction; Predictive policing; Model knowledge extraction; Natural language processing; Decision support systems</t>
  </si>
  <si>
    <t>REGRESSION; CUES</t>
  </si>
  <si>
    <t>Filing a false police report is a crime that has dire consequences on both the individual and the system. In fact, it may be charged as a misdemeanor or a felony. For the society, a false report results in the loss of police resources and contamination of police databases used to carry out investigations and assessing the risk of crime in a territory. In this research, we present VeriPol, a model for the detection of false robbery reports based solely on their text. This tool, developed in collaboration with the Spanish National Police, combines Natural Language Processing and Machine Learning methods in a decision support system that provides police officers the probability that a given report is false. VeriPol has been tested on more than 1000 reports from 2015 provided by the Spanish National Police. Empirical results show that it is extremely effective in discriminating between false and true reports with a success rate of more than 91%, improving by more than 15% the accuracy of expert police officers on the same dataset. The underlying classification model can be analysed to extract patterns and insights showing how people lie to the police (as well as how to get away with false reporting). In general, the more details provided in the report, the more likely it is to be honest. Finally, a pilot study carried out in June 2017 has demonstrated the usefulness of VeriPol on the field. (C) 2018 Elsevier B.V. All rights reserved.</t>
  </si>
  <si>
    <t>[Quijano-Sanchez, Lara; Liberatore, Federico] Univ Carlos III Madrid, BS Inst Financial Big Data UC3M, Madrid, Spain; [Liberatore, Federico] Univ Complutense Madrid, Dept Stat &amp; Operat Res, Madrid, Spain; [Camacho-Collados, Jose] Univ Roma La Sapienza, Dept Comp Sci, Rome, Italy; [Camacho-Collados, Miguel] Interior Minist, State Secretariat Secur, Madrid, Spain</t>
  </si>
  <si>
    <t>Quijano-Sanchez, L (corresponding author), Univ Carlos III Madrid, BS Inst Financial Big Data UC3M, Madrid, Spain.</t>
  </si>
  <si>
    <t>laraquij@inst.uc3m.es; fliberat@inst.uc3m.es; collados@di.uniroma1.it; mcc@interior.es</t>
  </si>
  <si>
    <t>Quijano-Sanchez, Lara/Y-3960-2019</t>
  </si>
  <si>
    <t>Quijano-Sanchez, Lara/0000-0002-9389-2380; LIBERATORE, FEDERICO/0000-0001-9900-5108</t>
  </si>
  <si>
    <t>MINECO [MTM2015-65803-R]; Google Doctoral Fellowship on Natural Language ProcessingGoogle Incorporated; Fundacion Policia Espanola</t>
  </si>
  <si>
    <t>The research of Liberatore was supported by MINECO (Grant no. MTM2015-65803-R). Camacho-Collados' research is supported by a Google Doctoral Fellowship on Natural Language Processing, 2016. All financial supports are gratefully acknowledged. The information and views set out in this paper are those of the author(s) and do not necessarily reflect the official opinion of the financial supporters. We would like to thank the Spanish National Police Corps and, in particular, Officer Romera-Juarez for his participation in all the phases of the project and Commissioner Alvarez for his support in the initial stages and for believing in VeriPol since the beginning. A special thanks to Commissioners Fiorentino Villabona and Jose Antonio Mateos for promoting VeriPol in the Ministerio del Interior (Spanish Ministry of Interior) and providing all the resources necessary to the development of the pilot study, as well as supporting the implementation of VeriPol in the Spanish National Police. Also, the authors would like to thank Agents Francisco Sanchez Merelo and Luis Miguel Martinez Gomez for participating as evaluators. Finally, the authors would like to thank the Fundacion Policia Espanola for giving VeriPol the National Police Research Award 2016-17.</t>
  </si>
  <si>
    <t>JUN 1</t>
  </si>
  <si>
    <t>10.1016/j.knosys.2018.03.010</t>
  </si>
  <si>
    <t>GC4OF</t>
  </si>
  <si>
    <t>WOS:000429763600012</t>
  </si>
  <si>
    <t>Green Accepted</t>
  </si>
  <si>
    <t>Ma, CT; Molnar, B; Benczur, A</t>
  </si>
  <si>
    <t>Ma, Chuangtao; Molnar, Balint; Benczur, Andras</t>
  </si>
  <si>
    <t>A Semi-Automatic Semantic Consistency-Checking Method for Learning Ontology from Relational Database</t>
  </si>
  <si>
    <t>consistency checking; ontology learning; model checking; graph intermediate representation; relational database</t>
  </si>
  <si>
    <t>MODEL-CHECKING</t>
  </si>
  <si>
    <t>To tackle the issues of semantic collision and inconsistencies between ontologies and the original data model while learning ontology from relational database (RDB), a semi-automatic semantic consistency checking method based on graph intermediate representation and model checking is presented. Initially, the W-Graph, as an intermediate model between databases and ontologies, was utilized to formalize the semantic correspondences between databases and ontologies, which were then transformed into the Kripke structure and eventually encoded with the SMV program. Meanwhile, description logics (DLs) were employed to formalize the semantic specifications of the learned ontologies, since the OWL DL showed good semantic compatibility and the DLs presented an excellent expressivity. Thereafter, the specifications were converted into a computer tree logic (CTL) formula to improve machine readability. Furthermore, the task of checking semantic consistency could be converted into a global model checking problem that could be solved automatically by the symbolic model checker. Moreover, an example is given to demonstrate the specific process of formalizing and checking the semantic consistency between learned ontologies and RDB, and a verification experiment was conducted to verify the feasibility of the presented method. The results showed that the presented method could correctly check and identify the different kinds of inconsistencies between learned ontologies and its original data model.</t>
  </si>
  <si>
    <t>[Ma, Chuangtao; Molnar, Balint; Benczur, Andras] Eotvos Lorand Univ, Fac Informat, Dept Informat Syst, H-1117 Budapest, Hungary; [Ma, Chuangtao; Molnar, Balint; Benczur, Andras] Pazmany Peter Setany 1-C, H-1117 Budapest, Hungary</t>
  </si>
  <si>
    <t>Molnar, B (corresponding author), Eotvos Lorand Univ, Fac Informat, Dept Informat Syst, H-1117 Budapest, Hungary.; Molnar, B (corresponding author), Pazmany Peter Setany 1-C, H-1117 Budapest, Hungary.</t>
  </si>
  <si>
    <t>machuangtao@caesar.elte.hu; molnarba@inf.elte.hu; abenczur@inf.elte.hu</t>
  </si>
  <si>
    <t>Ma, Chuangtao/AAS-9713-2021; Molnar, Balint/AAA-7271-2021</t>
  </si>
  <si>
    <t>Ma, Chuangtao/0000-0002-6492-2579; Molnar, Balint/0000-0001-5015-8883; Benczur, Andras/0000-0002-8678-3346</t>
  </si>
  <si>
    <t>European Union - European Social FundEuropean Social Fund (ESF)European Commission [EFOP-3.6.3-VEKOP-16-2017-00002]; National Research, Development, and Innovation Fund of Hungary under the Thematic Excellence Programme [TKP2020-NKA-06]; China Scholarship CouncilChina Scholarship Council [201808610145]</t>
  </si>
  <si>
    <t>This research was supported by grants of the European Union co-financed by the European Social Fund (EFOP-3.6.3-VEKOP-16-2017-00002), Application Domain Specific Highly Reliable IT Solutions project that has been implemented with the support provided from the National Research, Development, and Innovation Fund of Hungary, financed under the Thematic Excellence Programme TKP2020-NKA-06 (National Challenges Subprogramme) funding scheme, and by the grant of China Scholarship Council (201808610145).</t>
  </si>
  <si>
    <t>10.3390/info12050188</t>
  </si>
  <si>
    <t>SH2TU</t>
  </si>
  <si>
    <t>WOS:000653988900001</t>
  </si>
  <si>
    <t>Dong, H; Wang, W; Coenen, F; Huang, KZ</t>
  </si>
  <si>
    <t>Dong, Hang; Wang, Wei; Coenen, Frans; Huang, Kaizhu</t>
  </si>
  <si>
    <t>Knowledge base enrichment by relation learning from social tagging data</t>
  </si>
  <si>
    <t>INFORMATION SCIENCES</t>
  </si>
  <si>
    <t>Knowledge discovery; Knowledge base enrichment; Ontology learning; Social tagging; Probabilistic association analysis; Classification</t>
  </si>
  <si>
    <t>TAGS; FOLKSONOMIES; ASSOCIATION; ONTOLOGIES; SEMANTICS; MODEL</t>
  </si>
  <si>
    <t>There has been considerable interest in transforming unstructured social tagging data into structured knowledge for semantic-based retrieval and recommendation. Research in this line mostly exploits data co-occurrence and often overlooks the complex and ambiguous meanings of tags. Furthermore, there have been few comprehensive evaluation studies regarding the quality of the discovered knowledge. We propose a supervised learning method to discover subsumption relations from tags. The key to this method is quantifying the probabilistic association among tags to better characterise their relations. We further develop an algorithm to organise tags into hierarchies based on the learned relations. Experiments were conducted using a large, publicly available dataset, Bibsonomy, and three popular, human-engineered or data-driven knowledge bases: DBpedia, Microsoft Concept Graph, and ACM Computing Classification System. We performed a comprehensive evaluation using different strategies: relation-level, ontology-level, and knowledge base enrichment based evaluation. The results clearly show that the proposed method can extract knowledge of better quality than the existing methods against the gold standard knowledge bases. The proposed approach can also enrich knowledge bases with new subsumption relations, having the potential to significantly reduce time and human effort for knowledge base maintenance and ontology evolution. (C) 2020 Elsevier Inc. All rights reserved.</t>
  </si>
  <si>
    <t>[Dong, Hang; Coenen, Frans] Univ Liverpool, Dept Comp Sci, Liverpool, Merseyside, England; [Dong, Hang; Wang, Wei] Xian Jiaotong Liverpool Univ, Dept Comp Sci &amp; Software Engn, Suzhou, Peoples R China; [Huang, Kaizhu] Xian Jiaotong Liverpool Univ, Dept Elect &amp; Elect Engn, Suzhou, Peoples R China; [Dong, Hang] Univ Edinburgh, Ctr Med Informat, Usher Inst Populat Hlth Sci &amp; Informat, Edinburgh, Midlothian, Scotland</t>
  </si>
  <si>
    <t>Wang, W (corresponding author), Xian Jiaotong Liverpool Univ, Dept Comp Sci &amp; Software Engn, Suzhou, Peoples R China.</t>
  </si>
  <si>
    <t>wei.wang03@xjtlu.edu.cn</t>
  </si>
  <si>
    <t>Dong, Hang/0000-0001-6828-6891</t>
  </si>
  <si>
    <t>Research Development Fund at Xi'an Jiaotong-Liverpool University (XJTLU) [RDF-14-01-10]; National Natural Science Foundation of ChinaNational Natural Science Foundation of China (NSFC) [61876155]; Suzhou Science and Technology Program [SZS201613]; Natural Science Foundation of Jiangsu ProvinceNatural Science Foundation of Jiangsu Province [BK20181189]; Key Program Special Fund in XJTLU [KSF-A-01, KSF-T-06, KSF-E-26, KSF-P-02, KSF-A-10]</t>
  </si>
  <si>
    <t>We would like to thank the domain experts for their help with the evaluation and the anonymous reviewers for their constructive feedback. This research is funded by the Research Development Fund at Xi'an Jiaotong-Liverpool University (XJTLU), contract number RDF-14-01-10 and partially supported by the following: The National Natural Science Foundation of China under no. 61876155; Suzhou Science and Technology Program under no. SZS201613; Natural Science Foundation of Jiangsu Province BK20181189; Key Program Special Fund in XJTLU under no. KSF-A-01, KSF-T-06, KSF-E-26, KSF-P-02, and KSF-A-10.</t>
  </si>
  <si>
    <t>0020-0255</t>
  </si>
  <si>
    <t>1872-6291</t>
  </si>
  <si>
    <t>INFORM SCIENCES</t>
  </si>
  <si>
    <t>Inf. Sci.</t>
  </si>
  <si>
    <t>10.1016/j.ins.2020.04.002</t>
  </si>
  <si>
    <t>LJ3VW</t>
  </si>
  <si>
    <t>WOS:000530096900013</t>
  </si>
  <si>
    <t>Salatino, AA; Thanapalasingam, T; Mannocci, A; Birukou, A; Osborne, F; Motta, E</t>
  </si>
  <si>
    <t>Salatino, Angelo A.; Thanapalasingam, Thiviyan; Mannocci, Andrea; Birukou, Aliaksandr; Osborne, Francesco; Motta, Enrico</t>
  </si>
  <si>
    <t>The Computer Science Ontology: A Comprehensive Automatically-Generated Taxonomy of Research Areas</t>
  </si>
  <si>
    <t>DATA INTELLIGENCE</t>
  </si>
  <si>
    <t>Scholarly data; Ontology learning; Bibliographic data; Scholarly ontologies; Semantic Web</t>
  </si>
  <si>
    <t>EVOLUTION</t>
  </si>
  <si>
    <t>Ontologies of research areas are important tools for characterizing, exploring, and analyzing the research landscape. Some fields of research are comprehensively described by large-scale taxonomies, e.g., MeSH in Biology and PhySH in Physics. Conversely, current Computer Science taxonomies are coarse-grained and tend to evolve slowly. For instance, the ACM classification scheme contains only about 2K research topics and the last version dates back to 2012. In this paper, we introduce the Computer Science Ontology (CSO), a large-scale, automatically generated ontology of research areas, which includes about 14K topics and 162K semantic relationships. It was created by applying the Klink-2 algorithm on a very large data set of 16M scientific articles. CSO presents two main advantages over the alternatives: i) it includes a very large number of topics that do not appear in other classifications, and ii) it can be updated automatically by running Klink-2 on recent corpora of publications. CSO powers several tools adopted by the editorial team at Springer Nature and has been used to enable a variety of solutions, such as classifying research publications, detecting research communities, and predicting research trends. To facilitate the uptake of CSO, we have also released the CSO Classifier, a tool for automatically classifying research papers, and the CSO Portal, a Web application that enables users to download, explore, and provide granular feedback on CSO. Users can use the portal to navigate and visualize sections of the ontology, rate topics and relationships, and suggest missing ones. The portal will support the publication of and access to regular new releases of CSO, with the aim of providing a comprehensive resource to the various research communities engaged with scholarly data.</t>
  </si>
  <si>
    <t>[Salatino, Angelo A.; Thanapalasingam, Thiviyan; Mannocci, Andrea; Osborne, Francesco; Motta, Enrico] Open Univ, Knowledge Media Inst, Milton Keynes MK7 6AA, Bucks, England; [Birukou, Aliaksandr] Springer Verlag GmbH, Tiergartenstr 17, D-69121 Heidelberg, Germany</t>
  </si>
  <si>
    <t>Salatino, AA (corresponding author), Open Univ, Knowledge Media Inst, Milton Keynes MK7 6AA, Bucks, England.</t>
  </si>
  <si>
    <t>angelo.salatino@open.ac.uk</t>
  </si>
  <si>
    <t>Thanapalasingam, Thiviyan/0000-0002-0170-9105; Salatino, Angelo A./0000-0002-4763-3943; Motta, Enrico/0000-0003-0015-1952; Osborne, Francesco/0000-0001-6557-3131</t>
  </si>
  <si>
    <t>MIT PRESS</t>
  </si>
  <si>
    <t>CAMBRIDGE</t>
  </si>
  <si>
    <t>ONE ROGERS ST, CAMBRIDGE, MA 02142-1209 USA</t>
  </si>
  <si>
    <t>2641-435X</t>
  </si>
  <si>
    <t>Data Intell.</t>
  </si>
  <si>
    <t>SUM</t>
  </si>
  <si>
    <t>10.1162/dint_a_00055</t>
  </si>
  <si>
    <t>UK2SW</t>
  </si>
  <si>
    <t>WOS:000691825800003</t>
  </si>
  <si>
    <t>Green Accepted, gold</t>
  </si>
  <si>
    <t>Mezghanni, IB; Gargouri, F</t>
  </si>
  <si>
    <t>Mezghanni, Imen Bouaziz; Gargouri, Faiez</t>
  </si>
  <si>
    <t>Deriving ontological semantic relations between Arabic compound nouns concepts</t>
  </si>
  <si>
    <t>JOURNAL OF KING SAUD UNIVERSITY-COMPUTER AND INFORMATION SCIENCES</t>
  </si>
  <si>
    <t>Semantic relations derivation; Arabic compound nouns; Compound structure; Gamification; FCA; RCA</t>
  </si>
  <si>
    <t>RELATION EXTRACTION</t>
  </si>
  <si>
    <t>Legal ontologies have proved their increasingly substantial role in representing, processing and retrieving legal information. By using the knowledge modeled by such ontologies in form of concepts and relations, it is possible to reason over the semantic content of legal documents. Supporting (semi-) automatically the development of ontologies from text is commonly referred to as ontology learning from text. The learning process includes learning of the concepts that will form the ontology and learning of the semantic relations among them. In this paper, we present a new approach for expliciting the semantic relations between Arabic compound nouns concepts. The originality of this work is twofold. Firstly, the technique of inferring relations is based on exploiting the internal structure of the compounds using a defined set of domain-and language-independent rules according to their different structures, on the one hand, and on studying prepositions semantics specifying the inferred relations applying a gamification mechanism that collects human votes, on the other hand. Secondly, relying on the compounds set described by both binary (structural positions in which there are written) and relational attributes (the deduced relations), we used a Relational Concept Analysis (RCA) technique, as an adaptation of Formal Concept Analysis (FCA), for the construction of interconnected lattices that we transformed into ontological concepts and relations which can be either taxonomic or transversal. Experiments carried out on Arabic legal dataset showed that the proposed approach reached encouraging performance through achieving high precision and recall scores. This performance affects positively the retrieval results of legal documents based on a powerful ontology, which presents our main objective. (C) 2017 The Authors. Production and hosting by Elsevier B.V. on behalf of King Saud University.</t>
  </si>
  <si>
    <t>[Mezghanni, Imen Bouaziz; Gargouri, Faiez] Sfax Univ, MIR CL Lab, Sfax, Tunisia</t>
  </si>
  <si>
    <t>Mezghanni, IB (corresponding author), Sfax Univ, MIR CL Lab, Sfax, Tunisia.</t>
  </si>
  <si>
    <t>imen_bouaziz_miracl@yahoo.com</t>
  </si>
  <si>
    <t>2213-1248</t>
  </si>
  <si>
    <t>J KING SAUD UNIV-COM</t>
  </si>
  <si>
    <t>J. King Saud Univ.-Comput. Inf. Sci.</t>
  </si>
  <si>
    <t>10.1016/j.jksuci.2017.03.001</t>
  </si>
  <si>
    <t>EY8GT</t>
  </si>
  <si>
    <t>WOS:000404233500011</t>
  </si>
  <si>
    <t>Fahd, K; Venkatraman, S</t>
  </si>
  <si>
    <t>Fahd, Kiran; Venkatraman, Sitalakshmi</t>
  </si>
  <si>
    <t>Visualizing risk factors of dementia from scholarly literature using knowledge maps and next-generation data models</t>
  </si>
  <si>
    <t>VISUAL COMPUTING FOR INDUSTRY BIOMEDICINE AND ART</t>
  </si>
  <si>
    <t>Big data; Data visualization; Knowledge maps; Dementia; Non-relational database; Graph database; Neo4j; Semantic visualization</t>
  </si>
  <si>
    <t>QUERIES; DESIGN; AGE</t>
  </si>
  <si>
    <t>Scholarly communication of knowledge is predominantly document-based in digital repositories, and researchers find it tedious to automatically capture and process the semantics among related articles. Despite the present digital era of big data, there is a lack of visual representations of the knowledge present in scholarly articles, and a time-saving approach for a literature search and visual navigation is warranted. The majority of knowledge display tools cannot cope with current big data trends and pose limitations in meeting the requirements of automatic knowledge representation, storage, and dynamic visualization. To address this limitation, the main aim of this paper is to model the visualization of unstructured data and explore the feasibility of achieving visual navigation for researchers to gain insight into the knowledge hidden in scientific articles of digital repositories. Contemporary topics of research and practice, including modifiable risk factors leading to a dramatic increase in Alzheimer's disease and other forms of dementia, warrant deeper insight into the evidence-based knowledge available in the literature. The goal is to provide researchers with a visual-based easy traversal through a digital repository of research articles. This paper takes the first step in proposing a novel integrated model using knowledge maps and next-generation graph datastores to achieve a semantic visualization with domain-specific knowledge, such as dementia risk factors. The model facilitates a deep conceptual understanding of the literature by automatically establishing visual relationships among the extracted knowledge from the big data resources of research articles. It also serves as an automated tool for a visual navigation through the knowledge repository for faster identification of dementia risk factors reported in scholarly articles. Further, it facilitates a semantic visualization and domain-specific knowledge discovery from a large digital repository and their associations. In this study, the implementation of the proposed model in the Neo4j graph data repository, along with the results achieved, is presented as a proof of concept. Using scholarly research articles on dementia risk factors as a case study, automatic knowledge extraction, storage, intelligent search, and visual navigation are illustrated. The implementation of contextual knowledge and its relationship for a visual exploration by researchers show promising results in the knowledge discovery of dementia risk factors. Overall, this study demonstrates the significance of a semantic visualization with the effective use of knowledge maps and paves the way for extending visual modeling capabilities in the future.</t>
  </si>
  <si>
    <t>[Fahd, Kiran; Venkatraman, Sitalakshmi] Melbourne Polytech, Dept Informat Technol, Prahran, Vic 3181, Australia</t>
  </si>
  <si>
    <t>Venkatraman, S (corresponding author), Melbourne Polytech, Dept Informat Technol, Prahran, Vic 3181, Australia.</t>
  </si>
  <si>
    <t>sitavenkat@melbournepolytechnic.edu.au</t>
  </si>
  <si>
    <t>Melbourne Polytechnic, Australia</t>
  </si>
  <si>
    <t>This research was supported by Melbourne Polytechnic, Australia.</t>
  </si>
  <si>
    <t>SPRINGER SINGAPORE PTE LTD</t>
  </si>
  <si>
    <t>SINGAPORE</t>
  </si>
  <si>
    <t>#04-01 CENCON I, 1 TANNERY RD, SINGAPORE 347719, SINGAPORE</t>
  </si>
  <si>
    <t>2524-4442</t>
  </si>
  <si>
    <t>VIS COMPUT IND BIOME</t>
  </si>
  <si>
    <t>Vis. Comput. Ind. Biomed. Art</t>
  </si>
  <si>
    <t>JUN 24</t>
  </si>
  <si>
    <t>10.1186/s42492-021-00085-x</t>
  </si>
  <si>
    <t>Computer Science, Interdisciplinary Applications; Engineering, Electrical &amp; Electronic; Imaging Science &amp; Photographic Technology</t>
  </si>
  <si>
    <t>Computer Science; Engineering; Imaging Science &amp; Photographic Technology</t>
  </si>
  <si>
    <t>TA5GC</t>
  </si>
  <si>
    <t>WOS:000667276300001</t>
  </si>
  <si>
    <t>gold, Green Published</t>
  </si>
  <si>
    <t>Full-text available</t>
  </si>
  <si>
    <t>Found all papers with full text available:</t>
  </si>
  <si>
    <t>DBS</t>
  </si>
  <si>
    <t>WOS</t>
  </si>
  <si>
    <t>SC</t>
  </si>
  <si>
    <t>WOS results before duplicit records elimination</t>
  </si>
  <si>
    <t>WOS results after duplicit elimination</t>
  </si>
  <si>
    <t>Main aim (in the view of tools)</t>
  </si>
  <si>
    <t>No OL tools used, only methods, algorithms and approaches are analyzed and compared</t>
  </si>
  <si>
    <t>to perform a comprehensive empirical analysis of selected frequency and topical graph-based algorithms for key concept extraction on three different datasets, to identify the major sources of error in these approaches</t>
  </si>
  <si>
    <t>comparative analysis</t>
  </si>
  <si>
    <t>No OL tools used or mentioned</t>
  </si>
  <si>
    <t>to present the research in the OL from the relational databases</t>
  </si>
  <si>
    <t>Mind mapping tool and conceptual graph editor used, no OL tool</t>
  </si>
  <si>
    <t>to describe the process how the mind map files generated by mind map tools are automatically imported into a conceptual graph knowledge base, before being validated and finally automatically processed in a graph-based visual tool</t>
  </si>
  <si>
    <t>Out of scope (no ontology learning, instead focus on rule-based classification)</t>
  </si>
  <si>
    <t>to describe rule-based supervised classification algorithms for RNA-seq gene expression analysis</t>
  </si>
  <si>
    <t>to present the MetaMap software</t>
  </si>
  <si>
    <t>No tools are used or mentioned (instead algorithms and methods)</t>
  </si>
  <si>
    <t>to propose a supervised learning method to discover subsumption relations from tags</t>
  </si>
  <si>
    <t>No OL tool (instead a proposal of knowledge extraction methodology)</t>
  </si>
  <si>
    <t>to describe how to use of a decision analysis tool for the early detection of preeclampsia in women at risk</t>
  </si>
  <si>
    <t>to present how the metadata are used for knowledge extraction (instead of unstructured text)</t>
  </si>
  <si>
    <t>No OL tool is used</t>
  </si>
  <si>
    <t>to present the ontology learning from property graph database</t>
  </si>
  <si>
    <t>Not learning from unstructured text</t>
  </si>
  <si>
    <t>to introduce the FRED machine reader</t>
  </si>
  <si>
    <t>AIDA, Alchemy, apache Stanbol, CiceroLite, DB Spotlight, FOX, NERD, Open Calais, PoolParty KD, ReVerb, Semiosearch, Wikimeta, Zemanta</t>
  </si>
  <si>
    <t>Focus on ontology learning algorithm (instead of OL tool)</t>
  </si>
  <si>
    <t>to present the study of the multi-dividing ontology learning algorithm from the mathematical point of view</t>
  </si>
  <si>
    <t>Focus on Arabic language, focus on algorithms and approaches (not tools), used
Protégé as a working tool</t>
  </si>
  <si>
    <t>to introduce the hybrid genetic-whale optimizatiom model for OL from arabic texts</t>
  </si>
  <si>
    <t>not unstructured text was used for ontology learning (objects with names, terms from WordNet)</t>
  </si>
  <si>
    <t>to present the learning of new ontological concepts oriented to service robot applications</t>
  </si>
  <si>
    <t>to present the approach for names and relations extraction for Uyghur language</t>
  </si>
  <si>
    <t>to present the Ontofier framework and taxonomy learning method</t>
  </si>
  <si>
    <t>tool specific for Japanese language, not OL tool</t>
  </si>
  <si>
    <t>to present the ConceptNet common sense knowledge ontology</t>
  </si>
  <si>
    <t>to present the knowledge graph extraction process for chinese ancient history</t>
  </si>
  <si>
    <t>to demonstrate the process of formalizing and checking the semantic consistency between learned ontologies and RDB</t>
  </si>
  <si>
    <t>not OL from text, no OL tools</t>
  </si>
  <si>
    <t>to present a new approach for expliciting the semantic relations between Arabic compound nouns concepts</t>
  </si>
  <si>
    <t>to highlight classical machine learning and data mining approaches that have been proposed for (semi-)automating the creation of description logic (DL) ontologies</t>
  </si>
  <si>
    <t>The content of the paper is out of scope</t>
  </si>
  <si>
    <t>to present approaches and directions for machine learning-based traffic classification</t>
  </si>
  <si>
    <t>to present the approach for mining cardinality restrictions in the OWL from knowledge graphs</t>
  </si>
  <si>
    <t>Not OL from unstructured text (but from cardinality restrictions in OWL)</t>
  </si>
  <si>
    <t>Protégé editor</t>
  </si>
  <si>
    <t>to present the Swift Linked Data Miner algorithm for mining Linked Data sources</t>
  </si>
  <si>
    <t>Swift LD Miner algorithm, proposed the Protégé plugin</t>
  </si>
  <si>
    <t>VeriPol model for detection of false robbery reports based on the texts; not unstructured text used (instead RDF datasets were used)</t>
  </si>
  <si>
    <t>to present the VefiPol model for detection of false robbery reports</t>
  </si>
  <si>
    <t>to present how to use topic modelling for terminology learning</t>
  </si>
  <si>
    <t>ML algorithms presented</t>
  </si>
  <si>
    <t>OntoEdit, OilEd, WebODE, Ontolingua, Ontosaurus, LinkFactory, Protégé, Altova</t>
  </si>
  <si>
    <t>to present the Hermes and Aethalides ontology-based framework for building news personalization services</t>
  </si>
  <si>
    <t>OWLExporter, Text2Onto, Protégé</t>
  </si>
  <si>
    <t>to present the methodology based on the Deming cycle for quality assessment and continuous improvement</t>
  </si>
  <si>
    <t>OntoEdit, WebODE, Protégé, HOZO</t>
  </si>
  <si>
    <t>to propose a Web service clustering approach that uses novel ontology learning and a similarity calculation
method based on the specificity of an ontology</t>
  </si>
  <si>
    <t>to present the Computer Science Ontology which has been automatically generated</t>
  </si>
  <si>
    <t>Klink-2 algorithm</t>
  </si>
  <si>
    <t>Text2Onto, TaxGen</t>
  </si>
  <si>
    <t>to present the semantic parsing method from the text</t>
  </si>
  <si>
    <t>own parser</t>
  </si>
  <si>
    <t>to introduce the theory of a possibilistic framework for OWL2</t>
  </si>
  <si>
    <t>to present the knowledge discovery approach using NLP</t>
  </si>
  <si>
    <t>own framework for IE from text/images</t>
  </si>
  <si>
    <t>biology-related tools</t>
  </si>
  <si>
    <t>to present the uComp Protégé plugin for integration of crowdsourcing task into ontological engineering</t>
  </si>
  <si>
    <t>uComp Protégé plugin (Protégé)</t>
  </si>
  <si>
    <t>Text-To-Onto, ISOLDE, OntoLT plugin for Protégé</t>
  </si>
  <si>
    <t>to present the new transfer learning model TF-Mnt for OL</t>
  </si>
  <si>
    <t>new model proposed</t>
  </si>
  <si>
    <t>to present a corpus-based word semantic similarity measure for Hindi</t>
  </si>
  <si>
    <t>to present the mechanism for identification of medical articles form wikipedia sources</t>
  </si>
  <si>
    <t>CNN models</t>
  </si>
  <si>
    <t>CNN = comp. neural networks</t>
  </si>
  <si>
    <t xml:space="preserve">to present the multi-dividing OL framework </t>
  </si>
  <si>
    <t>mathematical formalisms introduced</t>
  </si>
  <si>
    <t>Scientific database search: SCIENCEDIRECT</t>
  </si>
  <si>
    <t>Identification of solutions from found papers: SCIENCEDIRECT</t>
  </si>
  <si>
    <t>Scientific database search: WOS</t>
  </si>
  <si>
    <t>Duplicities elimination: SCIENCEDIRECT X WOS</t>
  </si>
  <si>
    <t>Identification of solutions from found papers: WOS</t>
  </si>
  <si>
    <t>Analysis of results from the previous steps and selection of the solutions</t>
  </si>
  <si>
    <t>ProgrammableWeb.com search</t>
  </si>
  <si>
    <t>Criteria</t>
  </si>
  <si>
    <t>last update: 9. 12. 2021</t>
  </si>
</sst>
</file>

<file path=xl/styles.xml><?xml version="1.0" encoding="utf-8"?>
<styleSheet xmlns="http://schemas.openxmlformats.org/spreadsheetml/2006/main">
  <fonts count="16">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6"/>
      <color theme="1"/>
      <name val="Calibri"/>
      <family val="2"/>
      <charset val="238"/>
      <scheme val="minor"/>
    </font>
    <font>
      <u/>
      <sz val="11"/>
      <color theme="10"/>
      <name val="Calibri"/>
      <family val="2"/>
      <charset val="238"/>
      <scheme val="minor"/>
    </font>
    <font>
      <sz val="11"/>
      <color rgb="FFFF0000"/>
      <name val="Calibri"/>
      <family val="2"/>
      <charset val="238"/>
      <scheme val="minor"/>
    </font>
    <font>
      <sz val="9"/>
      <color indexed="81"/>
      <name val="Tahoma"/>
      <family val="2"/>
      <charset val="238"/>
    </font>
    <font>
      <b/>
      <sz val="9"/>
      <color indexed="81"/>
      <name val="Tahoma"/>
      <family val="2"/>
      <charset val="238"/>
    </font>
    <font>
      <i/>
      <sz val="14"/>
      <color theme="1"/>
      <name val="Calibri"/>
      <family val="2"/>
      <charset val="238"/>
      <scheme val="minor"/>
    </font>
    <font>
      <b/>
      <sz val="14"/>
      <color theme="1"/>
      <name val="Calibri"/>
      <family val="2"/>
      <charset val="238"/>
      <scheme val="minor"/>
    </font>
    <font>
      <sz val="11"/>
      <color theme="1" tint="4.9989318521683403E-2"/>
      <name val="Calibri"/>
      <family val="2"/>
      <charset val="238"/>
      <scheme val="minor"/>
    </font>
    <font>
      <sz val="11"/>
      <color rgb="FFC00000"/>
      <name val="Calibri"/>
      <family val="2"/>
      <charset val="238"/>
      <scheme val="minor"/>
    </font>
    <font>
      <sz val="11"/>
      <color rgb="FF0070C0"/>
      <name val="Calibri"/>
      <family val="2"/>
      <charset val="238"/>
      <scheme val="minor"/>
    </font>
    <font>
      <sz val="10"/>
      <color rgb="FF000000"/>
      <name val="Calibri"/>
      <family val="2"/>
      <charset val="238"/>
      <scheme val="minor"/>
    </font>
    <font>
      <b/>
      <sz val="11"/>
      <color rgb="FF0070C0"/>
      <name val="Calibri"/>
      <family val="2"/>
      <charset val="238"/>
      <scheme val="minor"/>
    </font>
    <font>
      <b/>
      <sz val="11"/>
      <color rgb="FFFF0000"/>
      <name val="Calibri"/>
      <family val="2"/>
      <charset val="238"/>
      <scheme val="minor"/>
    </font>
  </fonts>
  <fills count="11">
    <fill>
      <patternFill patternType="none"/>
    </fill>
    <fill>
      <patternFill patternType="gray125"/>
    </fill>
    <fill>
      <patternFill patternType="solid">
        <fgColor rgb="FFC00000"/>
        <bgColor indexed="64"/>
      </patternFill>
    </fill>
    <fill>
      <patternFill patternType="solid">
        <fgColor rgb="FF00B05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4" fillId="0" borderId="0" applyNumberFormat="0" applyFill="0" applyBorder="0" applyAlignment="0" applyProtection="0"/>
  </cellStyleXfs>
  <cellXfs count="105">
    <xf numFmtId="0" fontId="0" fillId="0" borderId="0" xfId="0"/>
    <xf numFmtId="0" fontId="0" fillId="0" borderId="0" xfId="0" applyAlignment="1">
      <alignment horizontal="center"/>
    </xf>
    <xf numFmtId="0" fontId="1" fillId="0" borderId="0" xfId="0" applyFont="1"/>
    <xf numFmtId="0" fontId="2" fillId="0" borderId="0" xfId="0" applyFont="1"/>
    <xf numFmtId="0" fontId="3" fillId="0" borderId="0" xfId="0" applyFont="1"/>
    <xf numFmtId="0" fontId="0" fillId="0" borderId="0" xfId="0" applyFill="1"/>
    <xf numFmtId="0" fontId="0" fillId="0" borderId="1" xfId="0" applyBorder="1"/>
    <xf numFmtId="0" fontId="0" fillId="0" borderId="1" xfId="0" applyFill="1" applyBorder="1" applyAlignment="1">
      <alignment horizontal="center"/>
    </xf>
    <xf numFmtId="0" fontId="0" fillId="0" borderId="1" xfId="0" applyBorder="1" applyAlignment="1">
      <alignment horizontal="center"/>
    </xf>
    <xf numFmtId="0" fontId="1" fillId="4" borderId="1" xfId="0" applyFont="1" applyFill="1" applyBorder="1"/>
    <xf numFmtId="0" fontId="1" fillId="4" borderId="1" xfId="0" applyFont="1" applyFill="1" applyBorder="1" applyAlignment="1">
      <alignment horizontal="center"/>
    </xf>
    <xf numFmtId="0" fontId="0" fillId="0" borderId="1" xfId="0" applyFont="1" applyBorder="1"/>
    <xf numFmtId="0" fontId="0" fillId="0" borderId="0" xfId="0" applyFill="1" applyAlignment="1">
      <alignment horizontal="left"/>
    </xf>
    <xf numFmtId="0" fontId="0" fillId="4" borderId="1" xfId="0" applyFill="1" applyBorder="1" applyAlignment="1">
      <alignment wrapText="1"/>
    </xf>
    <xf numFmtId="0" fontId="1" fillId="0" borderId="1" xfId="0" applyFont="1" applyBorder="1"/>
    <xf numFmtId="0" fontId="0" fillId="0" borderId="1" xfId="0" applyFill="1" applyBorder="1" applyAlignment="1"/>
    <xf numFmtId="0" fontId="1" fillId="0" borderId="1" xfId="0" applyFont="1" applyFill="1" applyBorder="1"/>
    <xf numFmtId="0" fontId="4" fillId="0" borderId="0" xfId="1"/>
    <xf numFmtId="0" fontId="0" fillId="0" borderId="1" xfId="0" applyFill="1" applyBorder="1"/>
    <xf numFmtId="0" fontId="0" fillId="5" borderId="0" xfId="0" applyFill="1"/>
    <xf numFmtId="0" fontId="0" fillId="6" borderId="0" xfId="0" applyFill="1"/>
    <xf numFmtId="0" fontId="0" fillId="3" borderId="0" xfId="0" applyFill="1"/>
    <xf numFmtId="14" fontId="0" fillId="0" borderId="1" xfId="0" applyNumberFormat="1" applyFill="1" applyBorder="1"/>
    <xf numFmtId="0" fontId="0" fillId="7" borderId="0" xfId="0" applyFill="1"/>
    <xf numFmtId="0" fontId="1" fillId="0" borderId="1" xfId="0" applyFont="1" applyBorder="1" applyAlignment="1">
      <alignment horizontal="left"/>
    </xf>
    <xf numFmtId="0" fontId="0" fillId="3" borderId="1" xfId="0" applyFill="1" applyBorder="1" applyAlignment="1">
      <alignment horizontal="center"/>
    </xf>
    <xf numFmtId="0" fontId="0" fillId="6" borderId="1" xfId="0" applyFill="1" applyBorder="1"/>
    <xf numFmtId="0" fontId="0" fillId="6" borderId="1" xfId="0" applyFill="1" applyBorder="1" applyAlignment="1">
      <alignment horizontal="center"/>
    </xf>
    <xf numFmtId="0" fontId="0" fillId="0" borderId="1" xfId="0" applyBorder="1" applyAlignment="1">
      <alignment horizontal="left"/>
    </xf>
    <xf numFmtId="0" fontId="0" fillId="0" borderId="1" xfId="0" applyFill="1" applyBorder="1" applyAlignment="1">
      <alignment horizontal="left"/>
    </xf>
    <xf numFmtId="0" fontId="0" fillId="5" borderId="1" xfId="0" applyFill="1" applyBorder="1"/>
    <xf numFmtId="0" fontId="0" fillId="5" borderId="1" xfId="0" applyFont="1" applyFill="1" applyBorder="1"/>
    <xf numFmtId="0" fontId="0" fillId="5" borderId="1" xfId="0" applyFill="1" applyBorder="1" applyAlignment="1">
      <alignment horizontal="center"/>
    </xf>
    <xf numFmtId="0" fontId="0" fillId="7" borderId="1" xfId="0" applyFill="1" applyBorder="1" applyAlignment="1">
      <alignment horizontal="center"/>
    </xf>
    <xf numFmtId="0" fontId="0" fillId="0" borderId="1" xfId="0" applyFill="1" applyBorder="1" applyAlignment="1">
      <alignment horizontal="left" wrapText="1"/>
    </xf>
    <xf numFmtId="0" fontId="0" fillId="0" borderId="1" xfId="0" applyBorder="1" applyAlignment="1">
      <alignment wrapText="1"/>
    </xf>
    <xf numFmtId="0" fontId="0" fillId="2" borderId="1" xfId="0" applyFill="1" applyBorder="1" applyAlignment="1">
      <alignment horizontal="center"/>
    </xf>
    <xf numFmtId="0" fontId="0" fillId="8" borderId="0" xfId="0" applyFill="1"/>
    <xf numFmtId="0" fontId="0" fillId="8" borderId="1" xfId="0" applyFill="1" applyBorder="1"/>
    <xf numFmtId="0" fontId="0" fillId="8" borderId="1" xfId="0" applyFill="1" applyBorder="1" applyAlignment="1">
      <alignment horizontal="center"/>
    </xf>
    <xf numFmtId="0" fontId="8" fillId="0" borderId="0" xfId="0" applyFont="1"/>
    <xf numFmtId="0" fontId="9" fillId="0" borderId="0" xfId="0" applyFont="1"/>
    <xf numFmtId="0" fontId="0" fillId="0" borderId="1" xfId="0" applyFont="1" applyBorder="1" applyAlignment="1">
      <alignment horizontal="center"/>
    </xf>
    <xf numFmtId="0" fontId="2" fillId="8" borderId="0" xfId="0" applyFont="1" applyFill="1"/>
    <xf numFmtId="0" fontId="0" fillId="0" borderId="1" xfId="0" applyFont="1" applyBorder="1" applyAlignment="1">
      <alignment textRotation="90" wrapText="1"/>
    </xf>
    <xf numFmtId="0" fontId="0" fillId="9" borderId="1" xfId="0" applyFont="1" applyFill="1" applyBorder="1" applyAlignment="1">
      <alignment textRotation="90" wrapText="1"/>
    </xf>
    <xf numFmtId="0" fontId="0" fillId="0" borderId="1" xfId="0" applyFont="1" applyFill="1" applyBorder="1" applyAlignment="1">
      <alignment textRotation="90" wrapText="1"/>
    </xf>
    <xf numFmtId="0" fontId="0" fillId="0" borderId="1" xfId="0" applyFill="1" applyBorder="1" applyAlignment="1">
      <alignment horizontal="center" wrapText="1"/>
    </xf>
    <xf numFmtId="0" fontId="10" fillId="0" borderId="1" xfId="0" applyFont="1" applyFill="1" applyBorder="1" applyAlignment="1">
      <alignment horizontal="center" wrapText="1"/>
    </xf>
    <xf numFmtId="0" fontId="0" fillId="0" borderId="1" xfId="0" applyFont="1" applyFill="1" applyBorder="1" applyAlignment="1">
      <alignment wrapText="1"/>
    </xf>
    <xf numFmtId="0" fontId="0" fillId="0" borderId="1" xfId="0" applyFont="1" applyFill="1" applyBorder="1" applyAlignment="1">
      <alignment horizontal="left" wrapText="1"/>
    </xf>
    <xf numFmtId="0" fontId="0" fillId="0" borderId="0" xfId="0" applyFont="1" applyBorder="1" applyAlignment="1">
      <alignment vertical="center" wrapText="1"/>
    </xf>
    <xf numFmtId="0" fontId="0" fillId="0" borderId="0" xfId="0" applyFont="1" applyBorder="1" applyAlignment="1">
      <alignment horizontal="center" wrapText="1"/>
    </xf>
    <xf numFmtId="0" fontId="0" fillId="0" borderId="0" xfId="0" applyBorder="1" applyAlignment="1">
      <alignment horizontal="center" wrapText="1"/>
    </xf>
    <xf numFmtId="0" fontId="0" fillId="0" borderId="0" xfId="0" applyFill="1" applyBorder="1" applyAlignment="1">
      <alignment horizontal="center" wrapText="1"/>
    </xf>
    <xf numFmtId="0" fontId="1" fillId="0" borderId="1" xfId="0" applyFont="1" applyBorder="1" applyAlignment="1">
      <alignment horizontal="center" vertical="center" wrapText="1"/>
    </xf>
    <xf numFmtId="0" fontId="0" fillId="0" borderId="1" xfId="0" applyFont="1" applyFill="1" applyBorder="1" applyAlignment="1">
      <alignment vertical="center" wrapText="1"/>
    </xf>
    <xf numFmtId="0" fontId="0" fillId="0" borderId="1" xfId="0" applyFill="1" applyBorder="1" applyAlignment="1">
      <alignment vertical="center" wrapText="1"/>
    </xf>
    <xf numFmtId="0" fontId="0" fillId="0" borderId="1" xfId="0" applyFill="1" applyBorder="1" applyAlignment="1">
      <alignment wrapText="1"/>
    </xf>
    <xf numFmtId="0" fontId="0" fillId="0" borderId="1" xfId="0" applyFont="1" applyFill="1" applyBorder="1" applyAlignment="1">
      <alignment vertical="center"/>
    </xf>
    <xf numFmtId="0" fontId="0" fillId="0" borderId="1" xfId="0" applyFont="1" applyFill="1" applyBorder="1" applyAlignment="1">
      <alignment horizontal="center" wrapText="1"/>
    </xf>
    <xf numFmtId="0" fontId="5" fillId="0" borderId="1" xfId="0" applyFont="1" applyFill="1" applyBorder="1" applyAlignment="1">
      <alignment horizontal="center" wrapText="1"/>
    </xf>
    <xf numFmtId="0" fontId="0" fillId="0" borderId="1" xfId="0" applyFont="1" applyFill="1" applyBorder="1" applyAlignment="1"/>
    <xf numFmtId="0" fontId="0" fillId="0" borderId="0" xfId="0" applyFont="1" applyFill="1" applyBorder="1" applyAlignment="1">
      <alignment vertical="center" wrapText="1"/>
    </xf>
    <xf numFmtId="0" fontId="0" fillId="0" borderId="0" xfId="0" applyFont="1" applyFill="1" applyBorder="1" applyAlignment="1">
      <alignment horizontal="center" wrapText="1"/>
    </xf>
    <xf numFmtId="0" fontId="0" fillId="0" borderId="0" xfId="0" applyFill="1" applyBorder="1" applyAlignment="1">
      <alignment vertical="center" wrapText="1"/>
    </xf>
    <xf numFmtId="0" fontId="1" fillId="0" borderId="0" xfId="0" applyFont="1" applyBorder="1"/>
    <xf numFmtId="0" fontId="0" fillId="0" borderId="0" xfId="0" applyBorder="1"/>
    <xf numFmtId="0" fontId="0" fillId="0" borderId="0" xfId="0" applyBorder="1" applyAlignment="1">
      <alignment horizontal="center"/>
    </xf>
    <xf numFmtId="0" fontId="2" fillId="0" borderId="0" xfId="0" applyFont="1" applyFill="1"/>
    <xf numFmtId="0" fontId="0" fillId="5" borderId="0" xfId="0" applyFill="1" applyBorder="1" applyAlignment="1">
      <alignment vertical="center" wrapText="1"/>
    </xf>
    <xf numFmtId="0" fontId="0" fillId="5" borderId="1" xfId="0" applyFill="1" applyBorder="1" applyAlignment="1">
      <alignment vertical="center" wrapText="1"/>
    </xf>
    <xf numFmtId="0" fontId="0" fillId="5" borderId="1" xfId="0" applyFont="1" applyFill="1" applyBorder="1" applyAlignment="1">
      <alignment horizontal="center" wrapText="1"/>
    </xf>
    <xf numFmtId="0" fontId="0" fillId="5" borderId="1" xfId="0" applyFill="1" applyBorder="1" applyAlignment="1">
      <alignment horizontal="center" wrapText="1"/>
    </xf>
    <xf numFmtId="0" fontId="0" fillId="5" borderId="1" xfId="0" applyFont="1" applyFill="1" applyBorder="1" applyAlignment="1">
      <alignment vertical="center" wrapText="1"/>
    </xf>
    <xf numFmtId="0" fontId="0" fillId="10" borderId="1" xfId="0" applyFill="1" applyBorder="1" applyAlignment="1">
      <alignment wrapText="1"/>
    </xf>
    <xf numFmtId="0" fontId="1" fillId="10" borderId="1" xfId="0" applyFont="1" applyFill="1" applyBorder="1"/>
    <xf numFmtId="0" fontId="12" fillId="0" borderId="0" xfId="0" applyFont="1"/>
    <xf numFmtId="0" fontId="13" fillId="0" borderId="0" xfId="0" applyFont="1"/>
    <xf numFmtId="0" fontId="0" fillId="10" borderId="1" xfId="0" applyFill="1" applyBorder="1" applyAlignment="1">
      <alignment horizontal="center"/>
    </xf>
    <xf numFmtId="0" fontId="0" fillId="10" borderId="1" xfId="0" applyFill="1" applyBorder="1"/>
    <xf numFmtId="0" fontId="1" fillId="0" borderId="1" xfId="0" applyFont="1" applyBorder="1" applyAlignment="1">
      <alignment horizontal="center"/>
    </xf>
    <xf numFmtId="0" fontId="0" fillId="10" borderId="0" xfId="0" applyFill="1"/>
    <xf numFmtId="0" fontId="14" fillId="0" borderId="1" xfId="0" applyFont="1" applyFill="1" applyBorder="1"/>
    <xf numFmtId="0" fontId="14" fillId="0" borderId="1" xfId="0" applyFont="1" applyFill="1" applyBorder="1" applyAlignment="1">
      <alignment wrapText="1"/>
    </xf>
    <xf numFmtId="0" fontId="0" fillId="0" borderId="5" xfId="0" applyFill="1" applyBorder="1" applyAlignment="1">
      <alignment horizontal="left"/>
    </xf>
    <xf numFmtId="0" fontId="0" fillId="8" borderId="1" xfId="0" applyFill="1" applyBorder="1" applyAlignment="1">
      <alignment horizontal="left"/>
    </xf>
    <xf numFmtId="0" fontId="0" fillId="6" borderId="1" xfId="0" applyFill="1" applyBorder="1" applyAlignment="1">
      <alignment horizontal="left"/>
    </xf>
    <xf numFmtId="0" fontId="0" fillId="10" borderId="1" xfId="0" applyFill="1" applyBorder="1" applyAlignment="1">
      <alignment horizontal="left"/>
    </xf>
    <xf numFmtId="0" fontId="0" fillId="0" borderId="5" xfId="0" applyFill="1" applyBorder="1"/>
    <xf numFmtId="0" fontId="11" fillId="0" borderId="1" xfId="0" applyFont="1" applyBorder="1" applyAlignment="1">
      <alignment horizontal="center"/>
    </xf>
    <xf numFmtId="0" fontId="15" fillId="5" borderId="1" xfId="0" applyFont="1" applyFill="1" applyBorder="1" applyAlignment="1">
      <alignment horizontal="center" wrapText="1"/>
    </xf>
    <xf numFmtId="0" fontId="0" fillId="0" borderId="2" xfId="0" applyBorder="1" applyAlignment="1"/>
    <xf numFmtId="0" fontId="0" fillId="0" borderId="4" xfId="0" applyBorder="1" applyAlignment="1"/>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1" xfId="0" applyFon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1" xfId="0" applyFont="1" applyFill="1" applyBorder="1"/>
    <xf numFmtId="0" fontId="0" fillId="0" borderId="1" xfId="0" applyFont="1" applyFill="1" applyBorder="1" applyAlignment="1">
      <alignment horizontal="center"/>
    </xf>
    <xf numFmtId="0" fontId="0" fillId="0" borderId="1" xfId="0" applyFont="1" applyFill="1" applyBorder="1" applyAlignment="1">
      <alignment horizontal="left"/>
    </xf>
    <xf numFmtId="0" fontId="0" fillId="0" borderId="2" xfId="0" applyFill="1" applyBorder="1" applyAlignment="1"/>
    <xf numFmtId="0" fontId="0" fillId="0" borderId="4" xfId="0" applyFill="1" applyBorder="1" applyAlignment="1"/>
  </cellXfs>
  <cellStyles count="2">
    <cellStyle name="Hypertextový odkaz" xfId="1" builtinId="8"/>
    <cellStyle name="normální" xfId="0" builtinId="0"/>
  </cellStyles>
  <dxfs count="21">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cs-CZ"/>
  <c:chart>
    <c:title>
      <c:tx>
        <c:rich>
          <a:bodyPr/>
          <a:lstStyle/>
          <a:p>
            <a:pPr>
              <a:defRPr sz="2000"/>
            </a:pPr>
            <a:r>
              <a:rPr lang="cs-CZ" sz="2000"/>
              <a:t>Count of tools according to the functionalities </a:t>
            </a:r>
          </a:p>
          <a:p>
            <a:pPr>
              <a:defRPr sz="2000"/>
            </a:pPr>
            <a:r>
              <a:rPr lang="cs-CZ" sz="2000"/>
              <a:t>(ScienceDirect and WOS search 2016 - 2021)</a:t>
            </a:r>
          </a:p>
        </c:rich>
      </c:tx>
      <c:layout/>
    </c:title>
    <c:plotArea>
      <c:layout/>
      <c:barChart>
        <c:barDir val="col"/>
        <c:grouping val="clustered"/>
        <c:ser>
          <c:idx val="0"/>
          <c:order val="0"/>
          <c:dLbls>
            <c:txPr>
              <a:bodyPr/>
              <a:lstStyle/>
              <a:p>
                <a:pPr>
                  <a:defRPr sz="1400" b="1"/>
                </a:pPr>
                <a:endParaRPr lang="cs-CZ"/>
              </a:p>
            </c:txPr>
            <c:showVal val="1"/>
          </c:dLbls>
          <c:cat>
            <c:strRef>
              <c:f>'OL-KE-Statistics-REV'!$B$15:$M$15</c:f>
              <c:strCache>
                <c:ptCount val="12"/>
                <c:pt idx="0">
                  <c:v>data aquisition</c:v>
                </c:pt>
                <c:pt idx="1">
                  <c:v>extraction of relationships</c:v>
                </c:pt>
                <c:pt idx="2">
                  <c:v>ontology development</c:v>
                </c:pt>
                <c:pt idx="3">
                  <c:v>ontology learning</c:v>
                </c:pt>
                <c:pt idx="4">
                  <c:v>ontology population</c:v>
                </c:pt>
                <c:pt idx="5">
                  <c:v>ontology visualisation</c:v>
                </c:pt>
                <c:pt idx="6">
                  <c:v>reasoning</c:v>
                </c:pt>
                <c:pt idx="7">
                  <c:v>recommendations</c:v>
                </c:pt>
                <c:pt idx="8">
                  <c:v>searching</c:v>
                </c:pt>
                <c:pt idx="9">
                  <c:v>streaming</c:v>
                </c:pt>
                <c:pt idx="10">
                  <c:v>text annotation</c:v>
                </c:pt>
                <c:pt idx="11">
                  <c:v>text mining</c:v>
                </c:pt>
              </c:strCache>
            </c:strRef>
          </c:cat>
          <c:val>
            <c:numRef>
              <c:f>'OL-KE-Statistics-REV'!$B$97:$M$97</c:f>
              <c:numCache>
                <c:formatCode>Vęeobecný</c:formatCode>
                <c:ptCount val="12"/>
                <c:pt idx="0">
                  <c:v>2</c:v>
                </c:pt>
                <c:pt idx="1">
                  <c:v>9</c:v>
                </c:pt>
                <c:pt idx="2">
                  <c:v>13</c:v>
                </c:pt>
                <c:pt idx="3">
                  <c:v>21</c:v>
                </c:pt>
                <c:pt idx="4">
                  <c:v>6</c:v>
                </c:pt>
                <c:pt idx="5">
                  <c:v>1</c:v>
                </c:pt>
                <c:pt idx="6">
                  <c:v>2</c:v>
                </c:pt>
                <c:pt idx="7">
                  <c:v>1</c:v>
                </c:pt>
                <c:pt idx="8">
                  <c:v>4</c:v>
                </c:pt>
                <c:pt idx="9">
                  <c:v>1</c:v>
                </c:pt>
                <c:pt idx="10">
                  <c:v>15</c:v>
                </c:pt>
                <c:pt idx="11">
                  <c:v>20</c:v>
                </c:pt>
              </c:numCache>
            </c:numRef>
          </c:val>
        </c:ser>
        <c:dLbls>
          <c:showVal val="1"/>
        </c:dLbls>
        <c:overlap val="-25"/>
        <c:axId val="209074048"/>
        <c:axId val="209108992"/>
      </c:barChart>
      <c:catAx>
        <c:axId val="209074048"/>
        <c:scaling>
          <c:orientation val="minMax"/>
        </c:scaling>
        <c:axPos val="b"/>
        <c:title>
          <c:tx>
            <c:rich>
              <a:bodyPr/>
              <a:lstStyle/>
              <a:p>
                <a:pPr>
                  <a:defRPr sz="1800"/>
                </a:pPr>
                <a:r>
                  <a:rPr lang="cs-CZ" sz="1800"/>
                  <a:t>Functionality</a:t>
                </a:r>
                <a:r>
                  <a:rPr lang="cs-CZ" sz="1800" baseline="0"/>
                  <a:t> of the tool</a:t>
                </a:r>
                <a:endParaRPr lang="cs-CZ" sz="1800"/>
              </a:p>
            </c:rich>
          </c:tx>
          <c:layout/>
        </c:title>
        <c:majorTickMark val="none"/>
        <c:tickLblPos val="nextTo"/>
        <c:txPr>
          <a:bodyPr/>
          <a:lstStyle/>
          <a:p>
            <a:pPr>
              <a:defRPr sz="1800"/>
            </a:pPr>
            <a:endParaRPr lang="cs-CZ"/>
          </a:p>
        </c:txPr>
        <c:crossAx val="209108992"/>
        <c:crosses val="autoZero"/>
        <c:auto val="1"/>
        <c:lblAlgn val="ctr"/>
        <c:lblOffset val="100"/>
      </c:catAx>
      <c:valAx>
        <c:axId val="209108992"/>
        <c:scaling>
          <c:orientation val="minMax"/>
        </c:scaling>
        <c:delete val="1"/>
        <c:axPos val="l"/>
        <c:title>
          <c:tx>
            <c:rich>
              <a:bodyPr rot="-5400000" vert="horz"/>
              <a:lstStyle/>
              <a:p>
                <a:pPr>
                  <a:defRPr sz="1800"/>
                </a:pPr>
                <a:r>
                  <a:rPr lang="cs-CZ" sz="1800"/>
                  <a:t>Count of tools</a:t>
                </a:r>
              </a:p>
            </c:rich>
          </c:tx>
          <c:layout/>
        </c:title>
        <c:numFmt formatCode="Vęeobecný" sourceLinked="1"/>
        <c:majorTickMark val="none"/>
        <c:tickLblPos val="none"/>
        <c:crossAx val="209074048"/>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cs-CZ"/>
  <c:chart>
    <c:title>
      <c:tx>
        <c:rich>
          <a:bodyPr/>
          <a:lstStyle/>
          <a:p>
            <a:pPr>
              <a:defRPr/>
            </a:pPr>
            <a:r>
              <a:rPr lang="cs-CZ" sz="1800" b="1" i="0" baseline="0"/>
              <a:t>Citation frequency of tools for ontology learning or knowledge extraction in the papers 2016 - 2021 (ScienceDirect  and WOS search)</a:t>
            </a:r>
            <a:endParaRPr lang="cs-CZ"/>
          </a:p>
        </c:rich>
      </c:tx>
      <c:layout/>
    </c:title>
    <c:plotArea>
      <c:layout/>
      <c:barChart>
        <c:barDir val="col"/>
        <c:grouping val="clustered"/>
        <c:ser>
          <c:idx val="0"/>
          <c:order val="0"/>
          <c:dPt>
            <c:idx val="11"/>
            <c:spPr>
              <a:solidFill>
                <a:schemeClr val="accent2">
                  <a:lumMod val="75000"/>
                </a:schemeClr>
              </a:solidFill>
            </c:spPr>
          </c:dPt>
          <c:dPt>
            <c:idx val="12"/>
            <c:spPr>
              <a:solidFill>
                <a:schemeClr val="accent2">
                  <a:lumMod val="75000"/>
                </a:schemeClr>
              </a:solidFill>
            </c:spPr>
          </c:dPt>
          <c:dPt>
            <c:idx val="33"/>
            <c:spPr>
              <a:solidFill>
                <a:schemeClr val="accent2">
                  <a:lumMod val="75000"/>
                </a:schemeClr>
              </a:solidFill>
            </c:spPr>
          </c:dPt>
          <c:cat>
            <c:strRef>
              <c:f>'OL-KE-Statistics-REV'!$A$16:$A$88</c:f>
              <c:strCache>
                <c:ptCount val="73"/>
                <c:pt idx="0">
                  <c:v>AIDA</c:v>
                </c:pt>
                <c:pt idx="1">
                  <c:v>Alchemy API</c:v>
                </c:pt>
                <c:pt idx="2">
                  <c:v>Altova SemanticWorks</c:v>
                </c:pt>
                <c:pt idx="3">
                  <c:v>Apache Jena</c:v>
                </c:pt>
                <c:pt idx="4">
                  <c:v>Apache Stanbol</c:v>
                </c:pt>
                <c:pt idx="5">
                  <c:v>Apache UIMA </c:v>
                </c:pt>
                <c:pt idx="6">
                  <c:v>BRAT</c:v>
                </c:pt>
                <c:pt idx="7">
                  <c:v>Caméléon </c:v>
                </c:pt>
                <c:pt idx="8">
                  <c:v>CiceroLite</c:v>
                </c:pt>
                <c:pt idx="9">
                  <c:v>ClausIE</c:v>
                </c:pt>
                <c:pt idx="10">
                  <c:v>DBPedia Spotlight</c:v>
                </c:pt>
                <c:pt idx="11">
                  <c:v>DeepKE</c:v>
                </c:pt>
                <c:pt idx="12">
                  <c:v>DOE </c:v>
                </c:pt>
                <c:pt idx="13">
                  <c:v>DOODLE </c:v>
                </c:pt>
                <c:pt idx="14">
                  <c:v>FOX</c:v>
                </c:pt>
                <c:pt idx="15">
                  <c:v>FRED</c:v>
                </c:pt>
                <c:pt idx="16">
                  <c:v>GATE </c:v>
                </c:pt>
                <c:pt idx="17">
                  <c:v>GEDITERM </c:v>
                </c:pt>
                <c:pt idx="18">
                  <c:v>HOLMES</c:v>
                </c:pt>
                <c:pt idx="19">
                  <c:v>HOZO</c:v>
                </c:pt>
                <c:pt idx="20">
                  <c:v>ISOLDE</c:v>
                </c:pt>
                <c:pt idx="21">
                  <c:v>Jaguar-KAT (JaguarTM)</c:v>
                </c:pt>
                <c:pt idx="22">
                  <c:v>Jambalaya </c:v>
                </c:pt>
                <c:pt idx="23">
                  <c:v>LinkFactory</c:v>
                </c:pt>
                <c:pt idx="24">
                  <c:v>LODr </c:v>
                </c:pt>
                <c:pt idx="25">
                  <c:v>MetaMap Lite</c:v>
                </c:pt>
                <c:pt idx="26">
                  <c:v>NERD</c:v>
                </c:pt>
                <c:pt idx="27">
                  <c:v>NooJ</c:v>
                </c:pt>
                <c:pt idx="28">
                  <c:v>OilEd</c:v>
                </c:pt>
                <c:pt idx="29">
                  <c:v>Ollie</c:v>
                </c:pt>
                <c:pt idx="30">
                  <c:v>OntoBuilder </c:v>
                </c:pt>
                <c:pt idx="31">
                  <c:v>OntoCmaps</c:v>
                </c:pt>
                <c:pt idx="32">
                  <c:v>OntoEdit</c:v>
                </c:pt>
                <c:pt idx="33">
                  <c:v>Ontofier</c:v>
                </c:pt>
                <c:pt idx="34">
                  <c:v>OntoLearn </c:v>
                </c:pt>
                <c:pt idx="35">
                  <c:v>OntoLiFT </c:v>
                </c:pt>
                <c:pt idx="36">
                  <c:v>Ontolingua</c:v>
                </c:pt>
                <c:pt idx="37">
                  <c:v>Ontology Learning Tool </c:v>
                </c:pt>
                <c:pt idx="38">
                  <c:v>OntoLT</c:v>
                </c:pt>
                <c:pt idx="39">
                  <c:v>OntoPOP </c:v>
                </c:pt>
                <c:pt idx="40">
                  <c:v>Ontosaurus</c:v>
                </c:pt>
                <c:pt idx="41">
                  <c:v>Ontotext </c:v>
                </c:pt>
                <c:pt idx="42">
                  <c:v>OntoX </c:v>
                </c:pt>
                <c:pt idx="43">
                  <c:v>OpenCalais</c:v>
                </c:pt>
                <c:pt idx="44">
                  <c:v>OpenIE 4.0</c:v>
                </c:pt>
                <c:pt idx="45">
                  <c:v>OWLExporter</c:v>
                </c:pt>
                <c:pt idx="46">
                  <c:v>Pellet</c:v>
                </c:pt>
                <c:pt idx="47">
                  <c:v>PoolParty KD</c:v>
                </c:pt>
                <c:pt idx="48">
                  <c:v>Protégé </c:v>
                </c:pt>
                <c:pt idx="49">
                  <c:v>Protégé-OWL API </c:v>
                </c:pt>
                <c:pt idx="50">
                  <c:v>RapidMiner </c:v>
                </c:pt>
                <c:pt idx="51">
                  <c:v>ReVerb</c:v>
                </c:pt>
                <c:pt idx="52">
                  <c:v>SEISD </c:v>
                </c:pt>
                <c:pt idx="53">
                  <c:v>Semiosearch (Wikifier)</c:v>
                </c:pt>
                <c:pt idx="54">
                  <c:v>SOBA </c:v>
                </c:pt>
                <c:pt idx="55">
                  <c:v>sProUT </c:v>
                </c:pt>
                <c:pt idx="56">
                  <c:v>Stanford CoreNLP</c:v>
                </c:pt>
                <c:pt idx="57">
                  <c:v>TaxGen</c:v>
                </c:pt>
                <c:pt idx="58">
                  <c:v>TERMINAE </c:v>
                </c:pt>
                <c:pt idx="59">
                  <c:v>Text2Onto</c:v>
                </c:pt>
                <c:pt idx="60">
                  <c:v>TextRunner</c:v>
                </c:pt>
                <c:pt idx="61">
                  <c:v>Text-To-Onto </c:v>
                </c:pt>
                <c:pt idx="62">
                  <c:v>TopBraid Composer </c:v>
                </c:pt>
                <c:pt idx="63">
                  <c:v>TRIPS </c:v>
                </c:pt>
                <c:pt idx="64">
                  <c:v>Twitter Streaming API </c:v>
                </c:pt>
                <c:pt idx="65">
                  <c:v>Twitter´s API </c:v>
                </c:pt>
                <c:pt idx="66">
                  <c:v>Twitter´s Search API </c:v>
                </c:pt>
                <c:pt idx="67">
                  <c:v>WebODE</c:v>
                </c:pt>
                <c:pt idx="68">
                  <c:v>Welkin </c:v>
                </c:pt>
                <c:pt idx="69">
                  <c:v>Wikimeta</c:v>
                </c:pt>
                <c:pt idx="70">
                  <c:v>Wikipedia Miner</c:v>
                </c:pt>
                <c:pt idx="71">
                  <c:v>WOE</c:v>
                </c:pt>
                <c:pt idx="72">
                  <c:v>Zemanta </c:v>
                </c:pt>
              </c:strCache>
            </c:strRef>
          </c:cat>
          <c:val>
            <c:numRef>
              <c:f>'OL-KE-Statistics-REV'!$P$16:$P$88</c:f>
              <c:numCache>
                <c:formatCode>Vęeobecný</c:formatCode>
                <c:ptCount val="73"/>
                <c:pt idx="0">
                  <c:v>1</c:v>
                </c:pt>
                <c:pt idx="1">
                  <c:v>2</c:v>
                </c:pt>
                <c:pt idx="2">
                  <c:v>1</c:v>
                </c:pt>
                <c:pt idx="3">
                  <c:v>2</c:v>
                </c:pt>
                <c:pt idx="4">
                  <c:v>2</c:v>
                </c:pt>
                <c:pt idx="5">
                  <c:v>1</c:v>
                </c:pt>
                <c:pt idx="6">
                  <c:v>1</c:v>
                </c:pt>
                <c:pt idx="7">
                  <c:v>1</c:v>
                </c:pt>
                <c:pt idx="8">
                  <c:v>1</c:v>
                </c:pt>
                <c:pt idx="9">
                  <c:v>1</c:v>
                </c:pt>
                <c:pt idx="10">
                  <c:v>3</c:v>
                </c:pt>
                <c:pt idx="11">
                  <c:v>1</c:v>
                </c:pt>
                <c:pt idx="12">
                  <c:v>1</c:v>
                </c:pt>
                <c:pt idx="13">
                  <c:v>1</c:v>
                </c:pt>
                <c:pt idx="14">
                  <c:v>2</c:v>
                </c:pt>
                <c:pt idx="15">
                  <c:v>4</c:v>
                </c:pt>
                <c:pt idx="16">
                  <c:v>5</c:v>
                </c:pt>
                <c:pt idx="17">
                  <c:v>1</c:v>
                </c:pt>
                <c:pt idx="18">
                  <c:v>1</c:v>
                </c:pt>
                <c:pt idx="19">
                  <c:v>1</c:v>
                </c:pt>
                <c:pt idx="20">
                  <c:v>1</c:v>
                </c:pt>
                <c:pt idx="21">
                  <c:v>1</c:v>
                </c:pt>
                <c:pt idx="22">
                  <c:v>1</c:v>
                </c:pt>
                <c:pt idx="23">
                  <c:v>1</c:v>
                </c:pt>
                <c:pt idx="24">
                  <c:v>1</c:v>
                </c:pt>
                <c:pt idx="25">
                  <c:v>1</c:v>
                </c:pt>
                <c:pt idx="26">
                  <c:v>2</c:v>
                </c:pt>
                <c:pt idx="27">
                  <c:v>1</c:v>
                </c:pt>
                <c:pt idx="28">
                  <c:v>1</c:v>
                </c:pt>
                <c:pt idx="29">
                  <c:v>2</c:v>
                </c:pt>
                <c:pt idx="30">
                  <c:v>1</c:v>
                </c:pt>
                <c:pt idx="31">
                  <c:v>1</c:v>
                </c:pt>
                <c:pt idx="32">
                  <c:v>2</c:v>
                </c:pt>
                <c:pt idx="33">
                  <c:v>1</c:v>
                </c:pt>
                <c:pt idx="34">
                  <c:v>1</c:v>
                </c:pt>
                <c:pt idx="35">
                  <c:v>1</c:v>
                </c:pt>
                <c:pt idx="36">
                  <c:v>1</c:v>
                </c:pt>
                <c:pt idx="37">
                  <c:v>1</c:v>
                </c:pt>
                <c:pt idx="38">
                  <c:v>2</c:v>
                </c:pt>
                <c:pt idx="39">
                  <c:v>1</c:v>
                </c:pt>
                <c:pt idx="40">
                  <c:v>1</c:v>
                </c:pt>
                <c:pt idx="41">
                  <c:v>1</c:v>
                </c:pt>
                <c:pt idx="42">
                  <c:v>1</c:v>
                </c:pt>
                <c:pt idx="43">
                  <c:v>3</c:v>
                </c:pt>
                <c:pt idx="44">
                  <c:v>1</c:v>
                </c:pt>
                <c:pt idx="45">
                  <c:v>1</c:v>
                </c:pt>
                <c:pt idx="46">
                  <c:v>2</c:v>
                </c:pt>
                <c:pt idx="47">
                  <c:v>1</c:v>
                </c:pt>
                <c:pt idx="48">
                  <c:v>9</c:v>
                </c:pt>
                <c:pt idx="49">
                  <c:v>2</c:v>
                </c:pt>
                <c:pt idx="50">
                  <c:v>1</c:v>
                </c:pt>
                <c:pt idx="51">
                  <c:v>2</c:v>
                </c:pt>
                <c:pt idx="52">
                  <c:v>1</c:v>
                </c:pt>
                <c:pt idx="53">
                  <c:v>1</c:v>
                </c:pt>
                <c:pt idx="54">
                  <c:v>1</c:v>
                </c:pt>
                <c:pt idx="55">
                  <c:v>1</c:v>
                </c:pt>
                <c:pt idx="56">
                  <c:v>2</c:v>
                </c:pt>
                <c:pt idx="57">
                  <c:v>1</c:v>
                </c:pt>
                <c:pt idx="58">
                  <c:v>1</c:v>
                </c:pt>
                <c:pt idx="59">
                  <c:v>3</c:v>
                </c:pt>
                <c:pt idx="60">
                  <c:v>1</c:v>
                </c:pt>
                <c:pt idx="61">
                  <c:v>3</c:v>
                </c:pt>
                <c:pt idx="62">
                  <c:v>1</c:v>
                </c:pt>
                <c:pt idx="63">
                  <c:v>1</c:v>
                </c:pt>
                <c:pt idx="64">
                  <c:v>1</c:v>
                </c:pt>
                <c:pt idx="65">
                  <c:v>1</c:v>
                </c:pt>
                <c:pt idx="66">
                  <c:v>1</c:v>
                </c:pt>
                <c:pt idx="67">
                  <c:v>2</c:v>
                </c:pt>
                <c:pt idx="68">
                  <c:v>1</c:v>
                </c:pt>
                <c:pt idx="69">
                  <c:v>1</c:v>
                </c:pt>
                <c:pt idx="70">
                  <c:v>1</c:v>
                </c:pt>
                <c:pt idx="71">
                  <c:v>1</c:v>
                </c:pt>
                <c:pt idx="72">
                  <c:v>2</c:v>
                </c:pt>
              </c:numCache>
            </c:numRef>
          </c:val>
        </c:ser>
        <c:axId val="209982208"/>
        <c:axId val="209983744"/>
      </c:barChart>
      <c:catAx>
        <c:axId val="209982208"/>
        <c:scaling>
          <c:orientation val="minMax"/>
        </c:scaling>
        <c:axPos val="b"/>
        <c:majorTickMark val="none"/>
        <c:tickLblPos val="nextTo"/>
        <c:txPr>
          <a:bodyPr/>
          <a:lstStyle/>
          <a:p>
            <a:pPr>
              <a:defRPr sz="1400"/>
            </a:pPr>
            <a:endParaRPr lang="cs-CZ"/>
          </a:p>
        </c:txPr>
        <c:crossAx val="209983744"/>
        <c:crosses val="autoZero"/>
        <c:auto val="1"/>
        <c:lblAlgn val="ctr"/>
        <c:lblOffset val="100"/>
      </c:catAx>
      <c:valAx>
        <c:axId val="209983744"/>
        <c:scaling>
          <c:orientation val="minMax"/>
        </c:scaling>
        <c:axPos val="l"/>
        <c:majorGridlines/>
        <c:title>
          <c:tx>
            <c:rich>
              <a:bodyPr rot="-5400000" vert="horz"/>
              <a:lstStyle/>
              <a:p>
                <a:pPr>
                  <a:defRPr/>
                </a:pPr>
                <a:r>
                  <a:rPr lang="cs-CZ" sz="1400"/>
                  <a:t>Citation frequency</a:t>
                </a:r>
              </a:p>
            </c:rich>
          </c:tx>
          <c:layout>
            <c:manualLayout>
              <c:xMode val="edge"/>
              <c:yMode val="edge"/>
              <c:x val="5.6328685865619163E-3"/>
              <c:y val="0.16924231545164761"/>
            </c:manualLayout>
          </c:layout>
        </c:title>
        <c:numFmt formatCode="Vęeobecný" sourceLinked="1"/>
        <c:majorTickMark val="none"/>
        <c:tickLblPos val="nextTo"/>
        <c:txPr>
          <a:bodyPr/>
          <a:lstStyle/>
          <a:p>
            <a:pPr>
              <a:defRPr sz="1400"/>
            </a:pPr>
            <a:endParaRPr lang="cs-CZ"/>
          </a:p>
        </c:txPr>
        <c:crossAx val="209982208"/>
        <c:crosses val="autoZero"/>
        <c:crossBetween val="between"/>
      </c:valAx>
    </c:plotArea>
    <c:plotVisOnly val="1"/>
  </c:chart>
  <c:printSettings>
    <c:headerFooter/>
    <c:pageMargins b="0.78740157499999996" l="0.70000000000000062" r="0.70000000000000062" t="0.7874015749999999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cs-CZ"/>
  <c:chart>
    <c:title>
      <c:tx>
        <c:rich>
          <a:bodyPr/>
          <a:lstStyle/>
          <a:p>
            <a:pPr>
              <a:defRPr/>
            </a:pPr>
            <a:r>
              <a:rPr lang="cs-CZ"/>
              <a:t>Tools for ontology learning or knowledge extraction  </a:t>
            </a:r>
            <a:r>
              <a:rPr lang="cs-CZ">
                <a:solidFill>
                  <a:schemeClr val="tx1">
                    <a:lumMod val="50000"/>
                    <a:lumOff val="50000"/>
                  </a:schemeClr>
                </a:solidFill>
              </a:rPr>
              <a:t>Price politics</a:t>
            </a:r>
            <a:endParaRPr lang="en-US">
              <a:solidFill>
                <a:schemeClr val="tx1">
                  <a:lumMod val="50000"/>
                  <a:lumOff val="50000"/>
                </a:schemeClr>
              </a:solidFill>
            </a:endParaRPr>
          </a:p>
        </c:rich>
      </c:tx>
      <c:layout>
        <c:manualLayout>
          <c:xMode val="edge"/>
          <c:yMode val="edge"/>
          <c:x val="0.1248628501486502"/>
          <c:y val="2.9624109126354145E-2"/>
        </c:manualLayout>
      </c:layout>
    </c:title>
    <c:plotArea>
      <c:layout/>
      <c:pieChart>
        <c:varyColors val="1"/>
        <c:ser>
          <c:idx val="0"/>
          <c:order val="0"/>
          <c:tx>
            <c:strRef>
              <c:f>'OL-KE-Statistics-REV'!$F$162</c:f>
              <c:strCache>
                <c:ptCount val="1"/>
                <c:pt idx="0">
                  <c:v>Count of tools</c:v>
                </c:pt>
              </c:strCache>
            </c:strRef>
          </c:tx>
          <c:dLbls>
            <c:txPr>
              <a:bodyPr/>
              <a:lstStyle/>
              <a:p>
                <a:pPr>
                  <a:defRPr sz="1600" b="1">
                    <a:solidFill>
                      <a:schemeClr val="tx1"/>
                    </a:solidFill>
                  </a:defRPr>
                </a:pPr>
                <a:endParaRPr lang="cs-CZ"/>
              </a:p>
            </c:txPr>
            <c:showPercent val="1"/>
            <c:showLeaderLines val="1"/>
          </c:dLbls>
          <c:cat>
            <c:strRef>
              <c:f>'OL-KE-Statistics-REV'!$E$163:$E$166</c:f>
              <c:strCache>
                <c:ptCount val="4"/>
                <c:pt idx="0">
                  <c:v>information not available</c:v>
                </c:pt>
                <c:pt idx="1">
                  <c:v>completely free without limits</c:v>
                </c:pt>
                <c:pt idx="2">
                  <c:v>trial version offered</c:v>
                </c:pt>
                <c:pt idx="3">
                  <c:v>completely free with limits</c:v>
                </c:pt>
              </c:strCache>
            </c:strRef>
          </c:cat>
          <c:val>
            <c:numRef>
              <c:f>'OL-KE-Statistics-REV'!$F$163:$F$166</c:f>
              <c:numCache>
                <c:formatCode>Vęeobecný</c:formatCode>
                <c:ptCount val="4"/>
                <c:pt idx="0">
                  <c:v>9</c:v>
                </c:pt>
                <c:pt idx="1">
                  <c:v>56</c:v>
                </c:pt>
                <c:pt idx="2">
                  <c:v>2</c:v>
                </c:pt>
                <c:pt idx="3">
                  <c:v>7</c:v>
                </c:pt>
              </c:numCache>
            </c:numRef>
          </c:val>
        </c:ser>
        <c:dLbls>
          <c:showPercent val="1"/>
        </c:dLbls>
        <c:firstSliceAng val="0"/>
      </c:pieChart>
    </c:plotArea>
    <c:legend>
      <c:legendPos val="r"/>
      <c:layout/>
      <c:txPr>
        <a:bodyPr/>
        <a:lstStyle/>
        <a:p>
          <a:pPr>
            <a:defRPr sz="1200"/>
          </a:pPr>
          <a:endParaRPr lang="cs-CZ"/>
        </a:p>
      </c:txPr>
    </c:legend>
    <c:plotVisOnly val="1"/>
  </c:chart>
  <c:printSettings>
    <c:headerFooter/>
    <c:pageMargins b="0.78740157499999996" l="0.70000000000000062" r="0.70000000000000062" t="0.78740157499999996"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cs-CZ"/>
  <c:chart>
    <c:title>
      <c:tx>
        <c:rich>
          <a:bodyPr/>
          <a:lstStyle/>
          <a:p>
            <a:pPr>
              <a:defRPr/>
            </a:pPr>
            <a:r>
              <a:rPr lang="cs-CZ"/>
              <a:t>Downloadability of tools for ontology learning or knowledge extraction</a:t>
            </a:r>
          </a:p>
        </c:rich>
      </c:tx>
      <c:layout/>
    </c:title>
    <c:plotArea>
      <c:layout/>
      <c:pieChart>
        <c:varyColors val="1"/>
        <c:ser>
          <c:idx val="0"/>
          <c:order val="0"/>
          <c:tx>
            <c:strRef>
              <c:f>'OL-KE-Statistics-REV'!$F$244</c:f>
              <c:strCache>
                <c:ptCount val="1"/>
                <c:pt idx="0">
                  <c:v>Count of tools</c:v>
                </c:pt>
              </c:strCache>
            </c:strRef>
          </c:tx>
          <c:dLbls>
            <c:dLbl>
              <c:idx val="0"/>
              <c:layout>
                <c:manualLayout>
                  <c:x val="-0.13783429529624994"/>
                  <c:y val="3.2660293200009296E-3"/>
                </c:manualLayout>
              </c:layout>
              <c:showPercent val="1"/>
            </c:dLbl>
            <c:dLbl>
              <c:idx val="1"/>
              <c:layout>
                <c:manualLayout>
                  <c:x val="0.12936040388883124"/>
                  <c:y val="6.9505196095802314E-3"/>
                </c:manualLayout>
              </c:layout>
              <c:showPercent val="1"/>
            </c:dLbl>
            <c:txPr>
              <a:bodyPr/>
              <a:lstStyle/>
              <a:p>
                <a:pPr>
                  <a:defRPr sz="1800" b="1">
                    <a:solidFill>
                      <a:schemeClr val="bg1">
                        <a:lumMod val="95000"/>
                      </a:schemeClr>
                    </a:solidFill>
                  </a:defRPr>
                </a:pPr>
                <a:endParaRPr lang="cs-CZ"/>
              </a:p>
            </c:txPr>
            <c:showPercent val="1"/>
            <c:showLeaderLines val="1"/>
          </c:dLbls>
          <c:cat>
            <c:strRef>
              <c:f>'OL-KE-Statistics-REV'!$E$245:$E$247</c:f>
              <c:strCache>
                <c:ptCount val="3"/>
                <c:pt idx="0">
                  <c:v>YES</c:v>
                </c:pt>
                <c:pt idx="1">
                  <c:v>NO</c:v>
                </c:pt>
                <c:pt idx="2">
                  <c:v>ON REQUEST</c:v>
                </c:pt>
              </c:strCache>
            </c:strRef>
          </c:cat>
          <c:val>
            <c:numRef>
              <c:f>'OL-KE-Statistics-REV'!$F$245:$F$247</c:f>
              <c:numCache>
                <c:formatCode>Vęeobecný</c:formatCode>
                <c:ptCount val="3"/>
                <c:pt idx="0">
                  <c:v>33</c:v>
                </c:pt>
                <c:pt idx="1">
                  <c:v>34</c:v>
                </c:pt>
                <c:pt idx="2">
                  <c:v>5</c:v>
                </c:pt>
              </c:numCache>
            </c:numRef>
          </c:val>
        </c:ser>
        <c:dLbls>
          <c:showPercent val="1"/>
        </c:dLbls>
        <c:firstSliceAng val="0"/>
      </c:pieChart>
    </c:plotArea>
    <c:legend>
      <c:legendPos val="r"/>
      <c:layout/>
      <c:txPr>
        <a:bodyPr/>
        <a:lstStyle/>
        <a:p>
          <a:pPr>
            <a:defRPr sz="1400"/>
          </a:pPr>
          <a:endParaRPr lang="cs-CZ"/>
        </a:p>
      </c:txPr>
    </c:legend>
    <c:plotVisOnly val="1"/>
  </c:chart>
  <c:printSettings>
    <c:headerFooter/>
    <c:pageMargins b="0.78740157499999996" l="0.70000000000000062" r="0.70000000000000062" t="0.7874015749999999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cs-CZ"/>
  <c:chart>
    <c:title>
      <c:tx>
        <c:rich>
          <a:bodyPr/>
          <a:lstStyle/>
          <a:p>
            <a:pPr>
              <a:defRPr/>
            </a:pPr>
            <a:r>
              <a:rPr lang="cs-CZ" sz="1800" b="1" i="0" baseline="0"/>
              <a:t>Tools for ontology learning - Price politics</a:t>
            </a:r>
            <a:endParaRPr lang="en-US" sz="1800" b="1" i="0" baseline="0"/>
          </a:p>
        </c:rich>
      </c:tx>
      <c:layout/>
    </c:title>
    <c:plotArea>
      <c:layout/>
      <c:pieChart>
        <c:varyColors val="1"/>
        <c:ser>
          <c:idx val="0"/>
          <c:order val="0"/>
          <c:tx>
            <c:strRef>
              <c:f>'OL-KE-Statistics-REV'!$F$324</c:f>
              <c:strCache>
                <c:ptCount val="1"/>
                <c:pt idx="0">
                  <c:v>Count of OLTs</c:v>
                </c:pt>
              </c:strCache>
            </c:strRef>
          </c:tx>
          <c:dLbls>
            <c:dLbl>
              <c:idx val="0"/>
              <c:layout>
                <c:manualLayout>
                  <c:x val="0.24344186902399648"/>
                  <c:y val="0.11950823855351421"/>
                </c:manualLayout>
              </c:layout>
              <c:showCatName val="1"/>
              <c:showPercent val="1"/>
            </c:dLbl>
            <c:dLbl>
              <c:idx val="1"/>
              <c:layout>
                <c:manualLayout>
                  <c:x val="7.3700109514027529E-2"/>
                  <c:y val="-0.23557852143482064"/>
                </c:manualLayout>
              </c:layout>
              <c:showCatName val="1"/>
              <c:showPercent val="1"/>
            </c:dLbl>
            <c:dLbl>
              <c:idx val="2"/>
              <c:layout>
                <c:manualLayout>
                  <c:x val="-0.35105463490849881"/>
                  <c:y val="0.21990831245945197"/>
                </c:manualLayout>
              </c:layout>
              <c:showCatName val="1"/>
              <c:showPercent val="1"/>
            </c:dLbl>
            <c:dLbl>
              <c:idx val="3"/>
              <c:layout>
                <c:manualLayout>
                  <c:x val="-0.3741929662512084"/>
                  <c:y val="6.2460641975575534E-2"/>
                </c:manualLayout>
              </c:layout>
              <c:showCatName val="1"/>
              <c:showPercent val="1"/>
            </c:dLbl>
            <c:txPr>
              <a:bodyPr/>
              <a:lstStyle/>
              <a:p>
                <a:pPr>
                  <a:defRPr sz="1400" b="1"/>
                </a:pPr>
                <a:endParaRPr lang="cs-CZ"/>
              </a:p>
            </c:txPr>
            <c:showCatName val="1"/>
            <c:showPercent val="1"/>
            <c:showLeaderLines val="1"/>
          </c:dLbls>
          <c:cat>
            <c:strRef>
              <c:f>'OL-KE-Statistics-REV'!$E$325:$E$328</c:f>
              <c:strCache>
                <c:ptCount val="4"/>
                <c:pt idx="0">
                  <c:v>information not available</c:v>
                </c:pt>
                <c:pt idx="1">
                  <c:v>completely free without limits</c:v>
                </c:pt>
                <c:pt idx="2">
                  <c:v>trial version offered</c:v>
                </c:pt>
                <c:pt idx="3">
                  <c:v>completely free with limits</c:v>
                </c:pt>
              </c:strCache>
            </c:strRef>
          </c:cat>
          <c:val>
            <c:numRef>
              <c:f>'OL-KE-Statistics-REV'!$F$325:$F$328</c:f>
              <c:numCache>
                <c:formatCode>Vęeobecný</c:formatCode>
                <c:ptCount val="4"/>
                <c:pt idx="0">
                  <c:v>3</c:v>
                </c:pt>
                <c:pt idx="1">
                  <c:v>18</c:v>
                </c:pt>
                <c:pt idx="2">
                  <c:v>0</c:v>
                </c:pt>
                <c:pt idx="3">
                  <c:v>0</c:v>
                </c:pt>
              </c:numCache>
            </c:numRef>
          </c:val>
        </c:ser>
        <c:dLbls>
          <c:showCatName val="1"/>
          <c:showPercent val="1"/>
        </c:dLbls>
        <c:firstSliceAng val="0"/>
      </c:pieChart>
    </c:plotArea>
    <c:plotVisOnly val="1"/>
  </c:chart>
  <c:printSettings>
    <c:headerFooter/>
    <c:pageMargins b="0.78740157499999996" l="0.70000000000000051" r="0.70000000000000051" t="0.78740157499999996" header="0.30000000000000027" footer="0.30000000000000027"/>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cs-CZ"/>
  <c:chart>
    <c:title>
      <c:tx>
        <c:rich>
          <a:bodyPr/>
          <a:lstStyle/>
          <a:p>
            <a:pPr>
              <a:defRPr/>
            </a:pPr>
            <a:r>
              <a:rPr lang="cs-CZ" sz="1800" b="1" i="0" baseline="0"/>
              <a:t>Downloadability of tools for ontology learning </a:t>
            </a:r>
            <a:endParaRPr lang="cs-CZ"/>
          </a:p>
        </c:rich>
      </c:tx>
      <c:layout/>
    </c:title>
    <c:plotArea>
      <c:layout/>
      <c:pieChart>
        <c:varyColors val="1"/>
        <c:ser>
          <c:idx val="0"/>
          <c:order val="0"/>
          <c:tx>
            <c:strRef>
              <c:f>'OL-KE-Statistics-REV'!$F$352</c:f>
              <c:strCache>
                <c:ptCount val="1"/>
                <c:pt idx="0">
                  <c:v>Count of OLTs</c:v>
                </c:pt>
              </c:strCache>
            </c:strRef>
          </c:tx>
          <c:dLbls>
            <c:txPr>
              <a:bodyPr/>
              <a:lstStyle/>
              <a:p>
                <a:pPr>
                  <a:defRPr sz="1600" b="1">
                    <a:solidFill>
                      <a:schemeClr val="bg1"/>
                    </a:solidFill>
                  </a:defRPr>
                </a:pPr>
                <a:endParaRPr lang="cs-CZ"/>
              </a:p>
            </c:txPr>
            <c:showPercent val="1"/>
            <c:showLeaderLines val="1"/>
          </c:dLbls>
          <c:cat>
            <c:strRef>
              <c:f>'OL-KE-Statistics-REV'!$E$353:$E$355</c:f>
              <c:strCache>
                <c:ptCount val="3"/>
                <c:pt idx="0">
                  <c:v>YES</c:v>
                </c:pt>
                <c:pt idx="1">
                  <c:v>NO</c:v>
                </c:pt>
                <c:pt idx="2">
                  <c:v>ON REQUEST</c:v>
                </c:pt>
              </c:strCache>
            </c:strRef>
          </c:cat>
          <c:val>
            <c:numRef>
              <c:f>'OL-KE-Statistics-REV'!$F$353:$F$355</c:f>
              <c:numCache>
                <c:formatCode>Vęeobecný</c:formatCode>
                <c:ptCount val="3"/>
                <c:pt idx="0">
                  <c:v>6</c:v>
                </c:pt>
                <c:pt idx="1">
                  <c:v>13</c:v>
                </c:pt>
                <c:pt idx="2">
                  <c:v>2</c:v>
                </c:pt>
              </c:numCache>
            </c:numRef>
          </c:val>
        </c:ser>
        <c:dLbls>
          <c:showPercent val="1"/>
        </c:dLbls>
        <c:firstSliceAng val="0"/>
      </c:pieChart>
    </c:plotArea>
    <c:legend>
      <c:legendPos val="r"/>
      <c:layout/>
    </c:legend>
    <c:plotVisOnly val="1"/>
  </c:chart>
  <c:printSettings>
    <c:headerFooter/>
    <c:pageMargins b="0.78740157499999996" l="0.70000000000000051" r="0.70000000000000051" t="0.78740157499999996" header="0.30000000000000027" footer="0.30000000000000027"/>
    <c:pageSetup/>
  </c:printSettings>
</c:chartSpace>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xdr:col>
      <xdr:colOff>7620</xdr:colOff>
      <xdr:row>2</xdr:row>
      <xdr:rowOff>7620</xdr:rowOff>
    </xdr:from>
    <xdr:ext cx="8534400" cy="769620"/>
    <xdr:sp macro="" textlink="">
      <xdr:nvSpPr>
        <xdr:cNvPr id="2" name="TextovéPole 1">
          <a:extLst>
            <a:ext uri="{FF2B5EF4-FFF2-40B4-BE49-F238E27FC236}">
              <a16:creationId xmlns:a16="http://schemas.microsoft.com/office/drawing/2014/main" xmlns="" id="{00000000-0008-0000-0000-000002000000}"/>
            </a:ext>
          </a:extLst>
        </xdr:cNvPr>
        <xdr:cNvSpPr txBox="1"/>
      </xdr:nvSpPr>
      <xdr:spPr>
        <a:xfrm>
          <a:off x="617220" y="373380"/>
          <a:ext cx="8534400" cy="76962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wrap="square" rtlCol="0" anchor="t">
          <a:noAutofit/>
        </a:bodyPr>
        <a:lstStyle/>
        <a:p>
          <a:r>
            <a:rPr lang="cs-CZ" sz="4400" b="1"/>
            <a:t>Review preparation</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7620</xdr:colOff>
      <xdr:row>4</xdr:row>
      <xdr:rowOff>167640</xdr:rowOff>
    </xdr:from>
    <xdr:to>
      <xdr:col>3</xdr:col>
      <xdr:colOff>2741295</xdr:colOff>
      <xdr:row>9</xdr:row>
      <xdr:rowOff>157565</xdr:rowOff>
    </xdr:to>
    <xdr:pic>
      <xdr:nvPicPr>
        <xdr:cNvPr id="6145" name="Picture 1">
          <a:extLst>
            <a:ext uri="{FF2B5EF4-FFF2-40B4-BE49-F238E27FC236}">
              <a16:creationId xmlns:a16="http://schemas.microsoft.com/office/drawing/2014/main" xmlns="" id="{00000000-0008-0000-0100-000001180000}"/>
            </a:ext>
          </a:extLst>
        </xdr:cNvPr>
        <xdr:cNvPicPr>
          <a:picLocks noChangeAspect="1" noChangeArrowheads="1"/>
        </xdr:cNvPicPr>
      </xdr:nvPicPr>
      <xdr:blipFill>
        <a:blip xmlns:r="http://schemas.openxmlformats.org/officeDocument/2006/relationships" r:embed="rId1" cstate="print"/>
        <a:srcRect l="44865" t="40187"/>
        <a:stretch>
          <a:fillRect/>
        </a:stretch>
      </xdr:blipFill>
      <xdr:spPr bwMode="auto">
        <a:xfrm>
          <a:off x="434340" y="982980"/>
          <a:ext cx="5044440" cy="904325"/>
        </a:xfrm>
        <a:prstGeom prst="rect">
          <a:avLst/>
        </a:prstGeom>
        <a:noFill/>
        <a:ln w="1">
          <a:noFill/>
          <a:miter lim="800000"/>
          <a:headEnd/>
          <a:tailEnd type="none" w="med" len="med"/>
        </a:ln>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99</xdr:row>
      <xdr:rowOff>35857</xdr:rowOff>
    </xdr:from>
    <xdr:to>
      <xdr:col>13</xdr:col>
      <xdr:colOff>0</xdr:colOff>
      <xdr:row>128</xdr:row>
      <xdr:rowOff>76200</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215149</xdr:colOff>
      <xdr:row>132</xdr:row>
      <xdr:rowOff>35860</xdr:rowOff>
    </xdr:from>
    <xdr:to>
      <xdr:col>25</xdr:col>
      <xdr:colOff>326570</xdr:colOff>
      <xdr:row>155</xdr:row>
      <xdr:rowOff>108858</xdr:rowOff>
    </xdr:to>
    <xdr:graphicFrame macro="">
      <xdr:nvGraphicFramePr>
        <xdr:cNvPr id="4" name="Graf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564136</xdr:colOff>
      <xdr:row>170</xdr:row>
      <xdr:rowOff>103095</xdr:rowOff>
    </xdr:from>
    <xdr:to>
      <xdr:col>12</xdr:col>
      <xdr:colOff>141514</xdr:colOff>
      <xdr:row>188</xdr:row>
      <xdr:rowOff>5762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7683</xdr:colOff>
      <xdr:row>248</xdr:row>
      <xdr:rowOff>17927</xdr:rowOff>
    </xdr:from>
    <xdr:to>
      <xdr:col>10</xdr:col>
      <xdr:colOff>178014</xdr:colOff>
      <xdr:row>266</xdr:row>
      <xdr:rowOff>41621</xdr:rowOff>
    </xdr:to>
    <xdr:graphicFrame macro="">
      <xdr:nvGraphicFramePr>
        <xdr:cNvPr id="6" name="Graf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402774</xdr:colOff>
      <xdr:row>320</xdr:row>
      <xdr:rowOff>195943</xdr:rowOff>
    </xdr:from>
    <xdr:to>
      <xdr:col>16</xdr:col>
      <xdr:colOff>0</xdr:colOff>
      <xdr:row>343</xdr:row>
      <xdr:rowOff>185056</xdr:rowOff>
    </xdr:to>
    <xdr:graphicFrame macro="">
      <xdr:nvGraphicFramePr>
        <xdr:cNvPr id="7" name="Graf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152400</xdr:colOff>
      <xdr:row>356</xdr:row>
      <xdr:rowOff>43542</xdr:rowOff>
    </xdr:from>
    <xdr:to>
      <xdr:col>11</xdr:col>
      <xdr:colOff>522514</xdr:colOff>
      <xdr:row>374</xdr:row>
      <xdr:rowOff>141514</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22861</xdr:colOff>
      <xdr:row>3</xdr:row>
      <xdr:rowOff>152400</xdr:rowOff>
    </xdr:from>
    <xdr:to>
      <xdr:col>2</xdr:col>
      <xdr:colOff>5113021</xdr:colOff>
      <xdr:row>9</xdr:row>
      <xdr:rowOff>10481</xdr:rowOff>
    </xdr:to>
    <xdr:pic>
      <xdr:nvPicPr>
        <xdr:cNvPr id="4" name="Obrázek 3">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632461" y="533400"/>
          <a:ext cx="8084820" cy="955361"/>
        </a:xfrm>
        <a:prstGeom prst="rect">
          <a:avLst/>
        </a:prstGeom>
      </xdr:spPr>
    </xdr:pic>
    <xdr:clientData/>
  </xdr:twoCellAnchor>
  <xdr:twoCellAnchor editAs="oneCell">
    <xdr:from>
      <xdr:col>1</xdr:col>
      <xdr:colOff>0</xdr:colOff>
      <xdr:row>13</xdr:row>
      <xdr:rowOff>0</xdr:rowOff>
    </xdr:from>
    <xdr:to>
      <xdr:col>2</xdr:col>
      <xdr:colOff>1832871</xdr:colOff>
      <xdr:row>19</xdr:row>
      <xdr:rowOff>152400</xdr:rowOff>
    </xdr:to>
    <xdr:pic>
      <xdr:nvPicPr>
        <xdr:cNvPr id="6145" name="Picture 1">
          <a:extLst>
            <a:ext uri="{FF2B5EF4-FFF2-40B4-BE49-F238E27FC236}">
              <a16:creationId xmlns:a16="http://schemas.microsoft.com/office/drawing/2014/main" xmlns="" id="{00000000-0008-0000-0400-00000118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609600" y="2476500"/>
          <a:ext cx="4827531" cy="1249680"/>
        </a:xfrm>
        <a:prstGeom prst="rect">
          <a:avLst/>
        </a:prstGeom>
        <a:noFill/>
        <a:ln w="1">
          <a:noFill/>
          <a:miter lim="800000"/>
          <a:headEnd/>
          <a:tailEnd type="none" w="med" len="med"/>
        </a:ln>
        <a:effectLst/>
      </xdr:spPr>
    </xdr:pic>
    <xdr:clientData/>
  </xdr:twoCellAnchor>
  <xdr:twoCellAnchor editAs="oneCell">
    <xdr:from>
      <xdr:col>1</xdr:col>
      <xdr:colOff>0</xdr:colOff>
      <xdr:row>24</xdr:row>
      <xdr:rowOff>0</xdr:rowOff>
    </xdr:from>
    <xdr:to>
      <xdr:col>2</xdr:col>
      <xdr:colOff>1628775</xdr:colOff>
      <xdr:row>40</xdr:row>
      <xdr:rowOff>151338</xdr:rowOff>
    </xdr:to>
    <xdr:pic>
      <xdr:nvPicPr>
        <xdr:cNvPr id="6146" name="Picture 2">
          <a:extLst>
            <a:ext uri="{FF2B5EF4-FFF2-40B4-BE49-F238E27FC236}">
              <a16:creationId xmlns:a16="http://schemas.microsoft.com/office/drawing/2014/main" xmlns="" id="{00000000-0008-0000-0400-00000218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609600" y="4533900"/>
          <a:ext cx="4619625" cy="3046938"/>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B8:B12"/>
  <sheetViews>
    <sheetView tabSelected="1" workbookViewId="0">
      <selection activeCell="I19" sqref="I19"/>
    </sheetView>
  </sheetViews>
  <sheetFormatPr defaultRowHeight="14.4"/>
  <sheetData>
    <row r="8" spans="2:2" ht="18">
      <c r="B8" s="41" t="s">
        <v>345</v>
      </c>
    </row>
    <row r="9" spans="2:2" ht="18">
      <c r="B9" s="41" t="s">
        <v>346</v>
      </c>
    </row>
    <row r="10" spans="2:2" ht="18">
      <c r="B10" s="41" t="s">
        <v>379</v>
      </c>
    </row>
    <row r="12" spans="2:2" ht="18">
      <c r="B12" s="40" t="s">
        <v>1391</v>
      </c>
    </row>
  </sheetData>
  <pageMargins left="0.7" right="0.7" top="0.78740157499999996" bottom="0.78740157499999996"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dimension ref="A2:V40"/>
  <sheetViews>
    <sheetView zoomScale="85" zoomScaleNormal="85" workbookViewId="0">
      <selection activeCell="B3" sqref="B3"/>
    </sheetView>
  </sheetViews>
  <sheetFormatPr defaultRowHeight="14.4"/>
  <cols>
    <col min="1" max="1" width="6.21875" customWidth="1"/>
    <col min="2" max="2" width="17.6640625" customWidth="1"/>
    <col min="3" max="3" width="16" customWidth="1"/>
    <col min="4" max="4" width="50" customWidth="1"/>
    <col min="6" max="6" width="97.77734375" customWidth="1"/>
    <col min="7" max="7" width="41.5546875" customWidth="1"/>
    <col min="8" max="8" width="63.5546875" customWidth="1"/>
    <col min="13" max="13" width="13.44140625" customWidth="1"/>
    <col min="14" max="14" width="14.21875" customWidth="1"/>
    <col min="15" max="15" width="104.88671875" customWidth="1"/>
    <col min="16" max="16" width="26.6640625" customWidth="1"/>
    <col min="17" max="17" width="55.5546875" customWidth="1"/>
    <col min="18" max="18" width="126.109375" customWidth="1"/>
    <col min="19" max="19" width="46" customWidth="1"/>
    <col min="21" max="21" width="50.6640625" customWidth="1"/>
    <col min="22" max="22" width="70.5546875" customWidth="1"/>
  </cols>
  <sheetData>
    <row r="2" spans="2:3" ht="21">
      <c r="B2" s="4" t="s">
        <v>1383</v>
      </c>
    </row>
    <row r="4" spans="2:3">
      <c r="B4" s="2" t="s">
        <v>288</v>
      </c>
    </row>
    <row r="12" spans="2:3">
      <c r="B12" s="6" t="s">
        <v>242</v>
      </c>
      <c r="C12" s="11">
        <v>23</v>
      </c>
    </row>
    <row r="13" spans="2:3" ht="28.8">
      <c r="B13" s="13" t="s">
        <v>243</v>
      </c>
      <c r="C13" s="9">
        <v>21</v>
      </c>
    </row>
    <row r="17" spans="1:22">
      <c r="A17" s="14" t="s">
        <v>206</v>
      </c>
      <c r="B17" s="14" t="s">
        <v>1303</v>
      </c>
      <c r="C17" s="14" t="s">
        <v>210</v>
      </c>
      <c r="D17" s="14" t="s">
        <v>211</v>
      </c>
      <c r="E17" s="14" t="s">
        <v>212</v>
      </c>
      <c r="F17" s="14" t="s">
        <v>213</v>
      </c>
      <c r="G17" s="14" t="s">
        <v>214</v>
      </c>
      <c r="H17" s="14" t="s">
        <v>215</v>
      </c>
      <c r="I17" s="14" t="s">
        <v>216</v>
      </c>
      <c r="J17" s="14" t="s">
        <v>217</v>
      </c>
      <c r="K17" s="14" t="s">
        <v>218</v>
      </c>
      <c r="L17" s="14" t="s">
        <v>219</v>
      </c>
      <c r="M17" s="14" t="s">
        <v>220</v>
      </c>
      <c r="N17" s="14" t="s">
        <v>221</v>
      </c>
      <c r="O17" s="14" t="s">
        <v>213</v>
      </c>
      <c r="P17" s="14" t="s">
        <v>222</v>
      </c>
      <c r="Q17" s="14" t="s">
        <v>223</v>
      </c>
      <c r="R17" s="14" t="s">
        <v>224</v>
      </c>
      <c r="S17" s="14" t="s">
        <v>225</v>
      </c>
      <c r="T17" s="14"/>
      <c r="U17" s="14"/>
      <c r="V17" s="14" t="s">
        <v>226</v>
      </c>
    </row>
    <row r="18" spans="1:22" ht="18.600000000000001" customHeight="1">
      <c r="A18" s="8">
        <v>3</v>
      </c>
      <c r="B18" s="25" t="s">
        <v>208</v>
      </c>
      <c r="C18" s="8" t="s">
        <v>136</v>
      </c>
      <c r="D18" s="6" t="s">
        <v>140</v>
      </c>
      <c r="E18" s="8">
        <v>2021</v>
      </c>
      <c r="F18" s="6" t="s">
        <v>29</v>
      </c>
      <c r="G18" s="6"/>
      <c r="H18" s="6" t="s">
        <v>30</v>
      </c>
      <c r="I18" s="6"/>
      <c r="J18" s="6"/>
      <c r="K18" s="6">
        <v>181</v>
      </c>
      <c r="L18" s="6"/>
      <c r="M18" s="6" t="s">
        <v>31</v>
      </c>
      <c r="N18" s="6" t="s">
        <v>32</v>
      </c>
      <c r="O18" s="6" t="s">
        <v>29</v>
      </c>
      <c r="P18" s="6" t="s">
        <v>33</v>
      </c>
      <c r="Q18" s="6" t="s">
        <v>141</v>
      </c>
      <c r="R18" s="35" t="s">
        <v>142</v>
      </c>
      <c r="S18" s="6" t="s">
        <v>1</v>
      </c>
      <c r="T18" s="6"/>
      <c r="U18" s="6"/>
      <c r="V18" s="6" t="s">
        <v>34</v>
      </c>
    </row>
    <row r="19" spans="1:22" ht="18.600000000000001" customHeight="1">
      <c r="A19" s="8">
        <v>12</v>
      </c>
      <c r="B19" s="25" t="s">
        <v>208</v>
      </c>
      <c r="C19" s="8" t="s">
        <v>136</v>
      </c>
      <c r="D19" s="6" t="s">
        <v>154</v>
      </c>
      <c r="E19" s="8">
        <v>2021</v>
      </c>
      <c r="F19" s="6" t="s">
        <v>54</v>
      </c>
      <c r="G19" s="6"/>
      <c r="H19" s="6" t="s">
        <v>49</v>
      </c>
      <c r="I19" s="6"/>
      <c r="J19" s="6"/>
      <c r="K19" s="6">
        <v>114</v>
      </c>
      <c r="L19" s="6"/>
      <c r="M19" s="6" t="s">
        <v>55</v>
      </c>
      <c r="N19" s="6" t="s">
        <v>32</v>
      </c>
      <c r="O19" s="6" t="s">
        <v>54</v>
      </c>
      <c r="P19" s="6" t="s">
        <v>52</v>
      </c>
      <c r="Q19" s="6" t="s">
        <v>155</v>
      </c>
      <c r="R19" s="35" t="s">
        <v>156</v>
      </c>
      <c r="S19" s="6" t="s">
        <v>5</v>
      </c>
      <c r="T19" s="6"/>
      <c r="U19" s="6"/>
      <c r="V19" s="6" t="s">
        <v>56</v>
      </c>
    </row>
    <row r="20" spans="1:22" ht="18.600000000000001" customHeight="1">
      <c r="A20" s="8">
        <v>6</v>
      </c>
      <c r="B20" s="25" t="s">
        <v>208</v>
      </c>
      <c r="C20" s="8" t="s">
        <v>136</v>
      </c>
      <c r="D20" s="6" t="s">
        <v>143</v>
      </c>
      <c r="E20" s="8">
        <v>2020</v>
      </c>
      <c r="F20" s="6" t="s">
        <v>35</v>
      </c>
      <c r="G20" s="6"/>
      <c r="H20" s="6" t="s">
        <v>36</v>
      </c>
      <c r="I20" s="6"/>
      <c r="J20" s="6"/>
      <c r="K20" s="6"/>
      <c r="L20" s="6"/>
      <c r="M20" s="6"/>
      <c r="N20" s="6" t="s">
        <v>37</v>
      </c>
      <c r="O20" s="6" t="s">
        <v>35</v>
      </c>
      <c r="P20" s="6" t="s">
        <v>38</v>
      </c>
      <c r="Q20" s="6" t="s">
        <v>144</v>
      </c>
      <c r="R20" s="35" t="s">
        <v>145</v>
      </c>
      <c r="S20" s="6" t="s">
        <v>2</v>
      </c>
      <c r="T20" s="6"/>
      <c r="U20" s="6"/>
      <c r="V20" s="6" t="s">
        <v>39</v>
      </c>
    </row>
    <row r="21" spans="1:22" ht="18.600000000000001" customHeight="1">
      <c r="A21" s="8">
        <v>24</v>
      </c>
      <c r="B21" s="25" t="s">
        <v>208</v>
      </c>
      <c r="C21" s="8" t="s">
        <v>136</v>
      </c>
      <c r="D21" s="6" t="s">
        <v>173</v>
      </c>
      <c r="E21" s="8">
        <v>2020</v>
      </c>
      <c r="F21" s="6" t="s">
        <v>86</v>
      </c>
      <c r="G21" s="6"/>
      <c r="H21" s="6" t="s">
        <v>30</v>
      </c>
      <c r="I21" s="6"/>
      <c r="J21" s="6"/>
      <c r="K21" s="6">
        <v>176</v>
      </c>
      <c r="L21" s="6"/>
      <c r="M21" s="6" t="s">
        <v>87</v>
      </c>
      <c r="N21" s="6" t="s">
        <v>88</v>
      </c>
      <c r="O21" s="6" t="s">
        <v>86</v>
      </c>
      <c r="P21" s="6" t="s">
        <v>33</v>
      </c>
      <c r="Q21" s="6" t="s">
        <v>174</v>
      </c>
      <c r="R21" s="35" t="s">
        <v>175</v>
      </c>
      <c r="S21" s="6" t="s">
        <v>12</v>
      </c>
      <c r="T21" s="6"/>
      <c r="U21" s="6"/>
      <c r="V21" s="6" t="s">
        <v>89</v>
      </c>
    </row>
    <row r="22" spans="1:22" ht="18.600000000000001" customHeight="1">
      <c r="A22" s="8">
        <v>38</v>
      </c>
      <c r="B22" s="25" t="s">
        <v>208</v>
      </c>
      <c r="C22" s="8" t="s">
        <v>136</v>
      </c>
      <c r="D22" s="6" t="s">
        <v>114</v>
      </c>
      <c r="E22" s="8">
        <v>2020</v>
      </c>
      <c r="F22" s="6" t="s">
        <v>115</v>
      </c>
      <c r="G22" s="6"/>
      <c r="H22" s="6" t="s">
        <v>30</v>
      </c>
      <c r="I22" s="6"/>
      <c r="J22" s="6"/>
      <c r="K22" s="6">
        <v>176</v>
      </c>
      <c r="L22" s="6"/>
      <c r="M22" s="6" t="s">
        <v>116</v>
      </c>
      <c r="N22" s="6" t="s">
        <v>88</v>
      </c>
      <c r="O22" s="6" t="s">
        <v>115</v>
      </c>
      <c r="P22" s="6" t="s">
        <v>33</v>
      </c>
      <c r="Q22" s="6" t="s">
        <v>195</v>
      </c>
      <c r="R22" s="35" t="s">
        <v>196</v>
      </c>
      <c r="S22" s="6" t="s">
        <v>19</v>
      </c>
      <c r="T22" s="6"/>
      <c r="U22" s="6"/>
      <c r="V22" s="6" t="s">
        <v>117</v>
      </c>
    </row>
    <row r="23" spans="1:22" ht="18.600000000000001" customHeight="1">
      <c r="A23" s="8">
        <v>9</v>
      </c>
      <c r="B23" s="36" t="s">
        <v>209</v>
      </c>
      <c r="C23" s="8" t="s">
        <v>146</v>
      </c>
      <c r="D23" s="6" t="s">
        <v>147</v>
      </c>
      <c r="E23" s="8">
        <v>2019</v>
      </c>
      <c r="F23" s="6" t="s">
        <v>40</v>
      </c>
      <c r="G23" s="6" t="s">
        <v>148</v>
      </c>
      <c r="H23" s="6" t="s">
        <v>41</v>
      </c>
      <c r="I23" s="6" t="s">
        <v>42</v>
      </c>
      <c r="J23" s="6" t="s">
        <v>43</v>
      </c>
      <c r="K23" s="6"/>
      <c r="L23" s="6"/>
      <c r="M23" s="6" t="s">
        <v>44</v>
      </c>
      <c r="N23" s="6" t="s">
        <v>45</v>
      </c>
      <c r="O23" s="6" t="s">
        <v>40</v>
      </c>
      <c r="P23" s="6" t="s">
        <v>46</v>
      </c>
      <c r="Q23" s="6" t="s">
        <v>149</v>
      </c>
      <c r="R23" s="35" t="s">
        <v>150</v>
      </c>
      <c r="S23" s="6" t="s">
        <v>3</v>
      </c>
      <c r="T23" s="6"/>
      <c r="U23" s="6"/>
      <c r="V23" s="6" t="s">
        <v>47</v>
      </c>
    </row>
    <row r="24" spans="1:22" ht="18.600000000000001" customHeight="1">
      <c r="A24" s="8">
        <v>13</v>
      </c>
      <c r="B24" s="25" t="s">
        <v>208</v>
      </c>
      <c r="C24" s="8" t="s">
        <v>136</v>
      </c>
      <c r="D24" s="6" t="s">
        <v>157</v>
      </c>
      <c r="E24" s="8">
        <v>2019</v>
      </c>
      <c r="F24" s="6" t="s">
        <v>57</v>
      </c>
      <c r="G24" s="6"/>
      <c r="H24" s="6" t="s">
        <v>58</v>
      </c>
      <c r="I24" s="6"/>
      <c r="J24" s="6"/>
      <c r="K24" s="6">
        <v>277</v>
      </c>
      <c r="L24" s="6"/>
      <c r="M24" s="6" t="s">
        <v>59</v>
      </c>
      <c r="N24" s="6" t="s">
        <v>60</v>
      </c>
      <c r="O24" s="6" t="s">
        <v>57</v>
      </c>
      <c r="P24" s="6" t="s">
        <v>61</v>
      </c>
      <c r="Q24" s="6" t="s">
        <v>158</v>
      </c>
      <c r="R24" s="35" t="s">
        <v>159</v>
      </c>
      <c r="S24" s="6" t="s">
        <v>6</v>
      </c>
      <c r="T24" s="6"/>
      <c r="U24" s="6"/>
      <c r="V24" s="6" t="s">
        <v>62</v>
      </c>
    </row>
    <row r="25" spans="1:22" ht="18.600000000000001" customHeight="1">
      <c r="A25" s="8">
        <v>30</v>
      </c>
      <c r="B25" s="25" t="s">
        <v>208</v>
      </c>
      <c r="C25" s="8" t="s">
        <v>136</v>
      </c>
      <c r="D25" s="6" t="s">
        <v>185</v>
      </c>
      <c r="E25" s="8">
        <v>2019</v>
      </c>
      <c r="F25" s="6" t="s">
        <v>101</v>
      </c>
      <c r="G25" s="6"/>
      <c r="H25" s="6" t="s">
        <v>90</v>
      </c>
      <c r="I25" s="6"/>
      <c r="J25" s="6"/>
      <c r="K25" s="6">
        <v>94</v>
      </c>
      <c r="L25" s="6"/>
      <c r="M25" s="28">
        <v>103172</v>
      </c>
      <c r="N25" s="6" t="s">
        <v>102</v>
      </c>
      <c r="O25" s="6" t="s">
        <v>101</v>
      </c>
      <c r="P25" s="6" t="s">
        <v>91</v>
      </c>
      <c r="Q25" s="6" t="s">
        <v>186</v>
      </c>
      <c r="R25" s="35" t="s">
        <v>187</v>
      </c>
      <c r="S25" s="6" t="s">
        <v>16</v>
      </c>
      <c r="T25" s="6"/>
      <c r="U25" s="6"/>
      <c r="V25" s="6" t="s">
        <v>103</v>
      </c>
    </row>
    <row r="26" spans="1:22" ht="18.600000000000001" customHeight="1">
      <c r="A26" s="8">
        <v>34</v>
      </c>
      <c r="B26" s="36" t="s">
        <v>209</v>
      </c>
      <c r="C26" s="8" t="s">
        <v>146</v>
      </c>
      <c r="D26" s="6" t="s">
        <v>191</v>
      </c>
      <c r="E26" s="8">
        <v>2019</v>
      </c>
      <c r="F26" s="6" t="s">
        <v>110</v>
      </c>
      <c r="G26" s="6" t="s">
        <v>192</v>
      </c>
      <c r="H26" s="6" t="s">
        <v>111</v>
      </c>
      <c r="I26" s="6"/>
      <c r="J26" s="6" t="s">
        <v>43</v>
      </c>
      <c r="K26" s="6"/>
      <c r="L26" s="6"/>
      <c r="M26" s="6" t="s">
        <v>112</v>
      </c>
      <c r="N26" s="6" t="s">
        <v>45</v>
      </c>
      <c r="O26" s="6" t="s">
        <v>110</v>
      </c>
      <c r="P26" s="28">
        <v>25891014</v>
      </c>
      <c r="Q26" s="6" t="s">
        <v>193</v>
      </c>
      <c r="R26" s="35" t="s">
        <v>194</v>
      </c>
      <c r="S26" s="6" t="s">
        <v>18</v>
      </c>
      <c r="T26" s="6"/>
      <c r="U26" s="6"/>
      <c r="V26" s="6" t="s">
        <v>113</v>
      </c>
    </row>
    <row r="27" spans="1:22" ht="18.600000000000001" customHeight="1">
      <c r="A27" s="8">
        <v>22</v>
      </c>
      <c r="B27" s="25" t="s">
        <v>208</v>
      </c>
      <c r="C27" s="8" t="s">
        <v>136</v>
      </c>
      <c r="D27" s="6" t="s">
        <v>77</v>
      </c>
      <c r="E27" s="8">
        <v>2018</v>
      </c>
      <c r="F27" s="6" t="s">
        <v>78</v>
      </c>
      <c r="G27" s="6"/>
      <c r="H27" s="6" t="s">
        <v>30</v>
      </c>
      <c r="I27" s="6"/>
      <c r="J27" s="6"/>
      <c r="K27" s="6">
        <v>126</v>
      </c>
      <c r="L27" s="6"/>
      <c r="M27" s="6" t="s">
        <v>79</v>
      </c>
      <c r="N27" s="6" t="s">
        <v>80</v>
      </c>
      <c r="O27" s="6" t="s">
        <v>78</v>
      </c>
      <c r="P27" s="6" t="s">
        <v>33</v>
      </c>
      <c r="Q27" s="6" t="s">
        <v>169</v>
      </c>
      <c r="R27" s="35" t="s">
        <v>170</v>
      </c>
      <c r="S27" s="6" t="s">
        <v>10</v>
      </c>
      <c r="T27" s="6"/>
      <c r="U27" s="6"/>
      <c r="V27" s="6" t="s">
        <v>82</v>
      </c>
    </row>
    <row r="28" spans="1:22" ht="18.600000000000001" customHeight="1">
      <c r="A28" s="8">
        <v>23</v>
      </c>
      <c r="B28" s="25" t="s">
        <v>208</v>
      </c>
      <c r="C28" s="8" t="s">
        <v>136</v>
      </c>
      <c r="D28" s="6" t="s">
        <v>77</v>
      </c>
      <c r="E28" s="8">
        <v>2018</v>
      </c>
      <c r="F28" s="6" t="s">
        <v>83</v>
      </c>
      <c r="G28" s="6"/>
      <c r="H28" s="6" t="s">
        <v>30</v>
      </c>
      <c r="I28" s="6"/>
      <c r="J28" s="6"/>
      <c r="K28" s="6">
        <v>126</v>
      </c>
      <c r="L28" s="6"/>
      <c r="M28" s="6" t="s">
        <v>84</v>
      </c>
      <c r="N28" s="6" t="s">
        <v>80</v>
      </c>
      <c r="O28" s="6" t="s">
        <v>83</v>
      </c>
      <c r="P28" s="6" t="s">
        <v>33</v>
      </c>
      <c r="Q28" s="6" t="s">
        <v>171</v>
      </c>
      <c r="R28" s="35" t="s">
        <v>172</v>
      </c>
      <c r="S28" s="6" t="s">
        <v>11</v>
      </c>
      <c r="T28" s="6"/>
      <c r="U28" s="6"/>
      <c r="V28" s="6" t="s">
        <v>85</v>
      </c>
    </row>
    <row r="29" spans="1:22" ht="18.600000000000001" customHeight="1">
      <c r="A29" s="8">
        <v>39</v>
      </c>
      <c r="B29" s="25" t="s">
        <v>208</v>
      </c>
      <c r="C29" s="8" t="s">
        <v>136</v>
      </c>
      <c r="D29" s="6" t="s">
        <v>197</v>
      </c>
      <c r="E29" s="8">
        <v>2018</v>
      </c>
      <c r="F29" s="6" t="s">
        <v>118</v>
      </c>
      <c r="G29" s="6"/>
      <c r="H29" s="6" t="s">
        <v>119</v>
      </c>
      <c r="I29" s="6"/>
      <c r="J29" s="6"/>
      <c r="K29" s="6">
        <v>98</v>
      </c>
      <c r="L29" s="6"/>
      <c r="M29" s="6" t="s">
        <v>120</v>
      </c>
      <c r="N29" s="6" t="s">
        <v>121</v>
      </c>
      <c r="O29" s="6" t="s">
        <v>118</v>
      </c>
      <c r="P29" s="6" t="s">
        <v>122</v>
      </c>
      <c r="Q29" s="6" t="s">
        <v>198</v>
      </c>
      <c r="R29" s="35" t="s">
        <v>199</v>
      </c>
      <c r="S29" s="6" t="s">
        <v>20</v>
      </c>
      <c r="T29" s="6"/>
      <c r="U29" s="6"/>
      <c r="V29" s="6" t="s">
        <v>123</v>
      </c>
    </row>
    <row r="30" spans="1:22" ht="18.600000000000001" customHeight="1">
      <c r="A30" s="8">
        <v>10</v>
      </c>
      <c r="B30" s="25" t="s">
        <v>208</v>
      </c>
      <c r="C30" s="8" t="s">
        <v>136</v>
      </c>
      <c r="D30" s="6" t="s">
        <v>151</v>
      </c>
      <c r="E30" s="8">
        <v>2017</v>
      </c>
      <c r="F30" s="6" t="s">
        <v>48</v>
      </c>
      <c r="G30" s="6"/>
      <c r="H30" s="6" t="s">
        <v>49</v>
      </c>
      <c r="I30" s="6"/>
      <c r="J30" s="6"/>
      <c r="K30" s="6">
        <v>66</v>
      </c>
      <c r="L30" s="6"/>
      <c r="M30" s="6" t="s">
        <v>50</v>
      </c>
      <c r="N30" s="6" t="s">
        <v>51</v>
      </c>
      <c r="O30" s="6" t="s">
        <v>48</v>
      </c>
      <c r="P30" s="6" t="s">
        <v>52</v>
      </c>
      <c r="Q30" s="6" t="s">
        <v>152</v>
      </c>
      <c r="R30" s="35" t="s">
        <v>153</v>
      </c>
      <c r="S30" s="6" t="s">
        <v>4</v>
      </c>
      <c r="T30" s="6"/>
      <c r="U30" s="6"/>
      <c r="V30" s="6" t="s">
        <v>53</v>
      </c>
    </row>
    <row r="31" spans="1:22" ht="18.600000000000001" customHeight="1">
      <c r="A31" s="8">
        <v>19</v>
      </c>
      <c r="B31" s="25" t="s">
        <v>208</v>
      </c>
      <c r="C31" s="8" t="s">
        <v>136</v>
      </c>
      <c r="D31" s="6" t="s">
        <v>163</v>
      </c>
      <c r="E31" s="8">
        <v>2017</v>
      </c>
      <c r="F31" s="6" t="s">
        <v>69</v>
      </c>
      <c r="G31" s="6"/>
      <c r="H31" s="6" t="s">
        <v>30</v>
      </c>
      <c r="I31" s="6"/>
      <c r="J31" s="6"/>
      <c r="K31" s="6">
        <v>112</v>
      </c>
      <c r="L31" s="6"/>
      <c r="M31" s="6" t="s">
        <v>70</v>
      </c>
      <c r="N31" s="6" t="s">
        <v>51</v>
      </c>
      <c r="O31" s="6" t="s">
        <v>69</v>
      </c>
      <c r="P31" s="6" t="s">
        <v>33</v>
      </c>
      <c r="Q31" s="6" t="s">
        <v>164</v>
      </c>
      <c r="R31" s="35" t="s">
        <v>165</v>
      </c>
      <c r="S31" s="6" t="s">
        <v>8</v>
      </c>
      <c r="T31" s="6"/>
      <c r="U31" s="6"/>
      <c r="V31" s="6" t="s">
        <v>72</v>
      </c>
    </row>
    <row r="32" spans="1:22" ht="18.600000000000001" customHeight="1">
      <c r="A32" s="8">
        <v>26</v>
      </c>
      <c r="B32" s="25" t="s">
        <v>208</v>
      </c>
      <c r="C32" s="8" t="s">
        <v>136</v>
      </c>
      <c r="D32" s="6" t="s">
        <v>176</v>
      </c>
      <c r="E32" s="8">
        <v>2017</v>
      </c>
      <c r="F32" s="6" t="s">
        <v>92</v>
      </c>
      <c r="G32" s="6"/>
      <c r="H32" s="6" t="s">
        <v>30</v>
      </c>
      <c r="I32" s="6"/>
      <c r="J32" s="6"/>
      <c r="K32" s="6">
        <v>112</v>
      </c>
      <c r="L32" s="6"/>
      <c r="M32" s="6" t="s">
        <v>93</v>
      </c>
      <c r="N32" s="6" t="s">
        <v>51</v>
      </c>
      <c r="O32" s="6" t="s">
        <v>92</v>
      </c>
      <c r="P32" s="6" t="s">
        <v>33</v>
      </c>
      <c r="Q32" s="6" t="s">
        <v>177</v>
      </c>
      <c r="R32" s="35" t="s">
        <v>178</v>
      </c>
      <c r="S32" s="6" t="s">
        <v>13</v>
      </c>
      <c r="T32" s="6"/>
      <c r="U32" s="6"/>
      <c r="V32" s="6" t="s">
        <v>94</v>
      </c>
    </row>
    <row r="33" spans="1:22" ht="18.600000000000001" customHeight="1">
      <c r="A33" s="8">
        <v>31</v>
      </c>
      <c r="B33" s="25" t="s">
        <v>208</v>
      </c>
      <c r="C33" s="8" t="s">
        <v>136</v>
      </c>
      <c r="D33" s="6" t="s">
        <v>188</v>
      </c>
      <c r="E33" s="8">
        <v>2017</v>
      </c>
      <c r="F33" s="6" t="s">
        <v>104</v>
      </c>
      <c r="G33" s="6"/>
      <c r="H33" s="6" t="s">
        <v>105</v>
      </c>
      <c r="I33" s="6"/>
      <c r="J33" s="6"/>
      <c r="K33" s="6">
        <v>107</v>
      </c>
      <c r="L33" s="6"/>
      <c r="M33" s="6" t="s">
        <v>106</v>
      </c>
      <c r="N33" s="6" t="s">
        <v>107</v>
      </c>
      <c r="O33" s="6" t="s">
        <v>104</v>
      </c>
      <c r="P33" s="6" t="s">
        <v>108</v>
      </c>
      <c r="Q33" s="6" t="s">
        <v>189</v>
      </c>
      <c r="R33" s="35" t="s">
        <v>190</v>
      </c>
      <c r="S33" s="6" t="s">
        <v>17</v>
      </c>
      <c r="T33" s="6"/>
      <c r="U33" s="6"/>
      <c r="V33" s="6" t="s">
        <v>109</v>
      </c>
    </row>
    <row r="34" spans="1:22" ht="18.600000000000001" customHeight="1">
      <c r="A34" s="8">
        <v>42</v>
      </c>
      <c r="B34" s="25" t="s">
        <v>208</v>
      </c>
      <c r="C34" s="8" t="s">
        <v>136</v>
      </c>
      <c r="D34" s="6" t="s">
        <v>203</v>
      </c>
      <c r="E34" s="8">
        <v>2017</v>
      </c>
      <c r="F34" s="6" t="s">
        <v>130</v>
      </c>
      <c r="G34" s="6"/>
      <c r="H34" s="6" t="s">
        <v>131</v>
      </c>
      <c r="I34" s="6"/>
      <c r="J34" s="6"/>
      <c r="K34" s="6">
        <v>71</v>
      </c>
      <c r="L34" s="6"/>
      <c r="M34" s="6" t="s">
        <v>132</v>
      </c>
      <c r="N34" s="6" t="s">
        <v>133</v>
      </c>
      <c r="O34" s="6" t="s">
        <v>130</v>
      </c>
      <c r="P34" s="6" t="s">
        <v>134</v>
      </c>
      <c r="Q34" s="6" t="s">
        <v>204</v>
      </c>
      <c r="R34" s="35" t="s">
        <v>205</v>
      </c>
      <c r="S34" s="6" t="s">
        <v>22</v>
      </c>
      <c r="T34" s="6"/>
      <c r="U34" s="6"/>
      <c r="V34" s="6" t="s">
        <v>135</v>
      </c>
    </row>
    <row r="35" spans="1:22" ht="18.600000000000001" customHeight="1">
      <c r="A35" s="8">
        <v>1</v>
      </c>
      <c r="B35" s="25" t="s">
        <v>208</v>
      </c>
      <c r="C35" s="8" t="s">
        <v>136</v>
      </c>
      <c r="D35" s="6" t="s">
        <v>137</v>
      </c>
      <c r="E35" s="8">
        <v>2016</v>
      </c>
      <c r="F35" s="6" t="s">
        <v>23</v>
      </c>
      <c r="G35" s="6"/>
      <c r="H35" s="6" t="s">
        <v>24</v>
      </c>
      <c r="I35" s="6"/>
      <c r="J35" s="6"/>
      <c r="K35" s="6">
        <v>51</v>
      </c>
      <c r="L35" s="6"/>
      <c r="M35" s="6" t="s">
        <v>25</v>
      </c>
      <c r="N35" s="6" t="s">
        <v>26</v>
      </c>
      <c r="O35" s="6" t="s">
        <v>23</v>
      </c>
      <c r="P35" s="6" t="s">
        <v>27</v>
      </c>
      <c r="Q35" s="6" t="s">
        <v>138</v>
      </c>
      <c r="R35" s="35" t="s">
        <v>139</v>
      </c>
      <c r="S35" s="6" t="s">
        <v>0</v>
      </c>
      <c r="T35" s="6"/>
      <c r="U35" s="6"/>
      <c r="V35" s="6" t="s">
        <v>28</v>
      </c>
    </row>
    <row r="36" spans="1:22" ht="18.600000000000001" customHeight="1">
      <c r="A36" s="8">
        <v>14</v>
      </c>
      <c r="B36" s="25" t="s">
        <v>208</v>
      </c>
      <c r="C36" s="8" t="s">
        <v>136</v>
      </c>
      <c r="D36" s="6" t="s">
        <v>160</v>
      </c>
      <c r="E36" s="8">
        <v>2016</v>
      </c>
      <c r="F36" s="6" t="s">
        <v>63</v>
      </c>
      <c r="G36" s="6"/>
      <c r="H36" s="6" t="s">
        <v>64</v>
      </c>
      <c r="I36" s="6"/>
      <c r="J36" s="6"/>
      <c r="K36" s="6">
        <v>108</v>
      </c>
      <c r="L36" s="6"/>
      <c r="M36" s="6" t="s">
        <v>65</v>
      </c>
      <c r="N36" s="6" t="s">
        <v>66</v>
      </c>
      <c r="O36" s="6" t="s">
        <v>63</v>
      </c>
      <c r="P36" s="6" t="s">
        <v>67</v>
      </c>
      <c r="Q36" s="6" t="s">
        <v>161</v>
      </c>
      <c r="R36" s="35" t="s">
        <v>162</v>
      </c>
      <c r="S36" s="6" t="s">
        <v>7</v>
      </c>
      <c r="T36" s="6"/>
      <c r="U36" s="6"/>
      <c r="V36" s="6" t="s">
        <v>68</v>
      </c>
    </row>
    <row r="37" spans="1:22" ht="18.600000000000001" customHeight="1">
      <c r="A37" s="8">
        <v>21</v>
      </c>
      <c r="B37" s="25" t="s">
        <v>208</v>
      </c>
      <c r="C37" s="8" t="s">
        <v>136</v>
      </c>
      <c r="D37" s="6" t="s">
        <v>166</v>
      </c>
      <c r="E37" s="8">
        <v>2016</v>
      </c>
      <c r="F37" s="6" t="s">
        <v>73</v>
      </c>
      <c r="G37" s="6"/>
      <c r="H37" s="6" t="s">
        <v>30</v>
      </c>
      <c r="I37" s="6"/>
      <c r="J37" s="6"/>
      <c r="K37" s="6">
        <v>85</v>
      </c>
      <c r="L37" s="6"/>
      <c r="M37" s="6" t="s">
        <v>74</v>
      </c>
      <c r="N37" s="6" t="s">
        <v>75</v>
      </c>
      <c r="O37" s="6" t="s">
        <v>73</v>
      </c>
      <c r="P37" s="6" t="s">
        <v>33</v>
      </c>
      <c r="Q37" s="6" t="s">
        <v>167</v>
      </c>
      <c r="R37" s="35" t="s">
        <v>168</v>
      </c>
      <c r="S37" s="6" t="s">
        <v>9</v>
      </c>
      <c r="T37" s="6"/>
      <c r="U37" s="6"/>
      <c r="V37" s="6" t="s">
        <v>76</v>
      </c>
    </row>
    <row r="38" spans="1:22" ht="18.600000000000001" customHeight="1">
      <c r="A38" s="8">
        <v>27</v>
      </c>
      <c r="B38" s="25" t="s">
        <v>208</v>
      </c>
      <c r="C38" s="8" t="s">
        <v>136</v>
      </c>
      <c r="D38" s="6" t="s">
        <v>179</v>
      </c>
      <c r="E38" s="8">
        <v>2016</v>
      </c>
      <c r="F38" s="6" t="s">
        <v>95</v>
      </c>
      <c r="G38" s="6"/>
      <c r="H38" s="6" t="s">
        <v>30</v>
      </c>
      <c r="I38" s="6"/>
      <c r="J38" s="6"/>
      <c r="K38" s="6">
        <v>87</v>
      </c>
      <c r="L38" s="6"/>
      <c r="M38" s="6" t="s">
        <v>96</v>
      </c>
      <c r="N38" s="6" t="s">
        <v>75</v>
      </c>
      <c r="O38" s="6" t="s">
        <v>95</v>
      </c>
      <c r="P38" s="6" t="s">
        <v>33</v>
      </c>
      <c r="Q38" s="6" t="s">
        <v>180</v>
      </c>
      <c r="R38" s="35" t="s">
        <v>181</v>
      </c>
      <c r="S38" s="6" t="s">
        <v>14</v>
      </c>
      <c r="T38" s="6"/>
      <c r="U38" s="6"/>
      <c r="V38" s="6" t="s">
        <v>97</v>
      </c>
    </row>
    <row r="39" spans="1:22" ht="18.600000000000001" customHeight="1">
      <c r="A39" s="8">
        <v>28</v>
      </c>
      <c r="B39" s="25" t="s">
        <v>208</v>
      </c>
      <c r="C39" s="8" t="s">
        <v>136</v>
      </c>
      <c r="D39" s="6" t="s">
        <v>182</v>
      </c>
      <c r="E39" s="8">
        <v>2016</v>
      </c>
      <c r="F39" s="6" t="s">
        <v>98</v>
      </c>
      <c r="G39" s="6"/>
      <c r="H39" s="6" t="s">
        <v>64</v>
      </c>
      <c r="I39" s="6"/>
      <c r="J39" s="6"/>
      <c r="K39" s="6">
        <v>108</v>
      </c>
      <c r="L39" s="6"/>
      <c r="M39" s="6" t="s">
        <v>99</v>
      </c>
      <c r="N39" s="6" t="s">
        <v>66</v>
      </c>
      <c r="O39" s="6" t="s">
        <v>98</v>
      </c>
      <c r="P39" s="6" t="s">
        <v>67</v>
      </c>
      <c r="Q39" s="6" t="s">
        <v>183</v>
      </c>
      <c r="R39" s="35" t="s">
        <v>184</v>
      </c>
      <c r="S39" s="6" t="s">
        <v>15</v>
      </c>
      <c r="T39" s="6"/>
      <c r="U39" s="6"/>
      <c r="V39" s="6" t="s">
        <v>100</v>
      </c>
    </row>
    <row r="40" spans="1:22" ht="18.600000000000001" customHeight="1">
      <c r="A40" s="8">
        <v>41</v>
      </c>
      <c r="B40" s="25" t="s">
        <v>208</v>
      </c>
      <c r="C40" s="8" t="s">
        <v>136</v>
      </c>
      <c r="D40" s="6" t="s">
        <v>200</v>
      </c>
      <c r="E40" s="8">
        <v>2016</v>
      </c>
      <c r="F40" s="6" t="s">
        <v>124</v>
      </c>
      <c r="G40" s="6"/>
      <c r="H40" s="6" t="s">
        <v>125</v>
      </c>
      <c r="I40" s="6"/>
      <c r="J40" s="6"/>
      <c r="K40" s="6">
        <v>101</v>
      </c>
      <c r="L40" s="6"/>
      <c r="M40" s="6" t="s">
        <v>126</v>
      </c>
      <c r="N40" s="6" t="s">
        <v>127</v>
      </c>
      <c r="O40" s="6" t="s">
        <v>124</v>
      </c>
      <c r="P40" s="6" t="s">
        <v>128</v>
      </c>
      <c r="Q40" s="6" t="s">
        <v>201</v>
      </c>
      <c r="R40" s="35" t="s">
        <v>202</v>
      </c>
      <c r="S40" s="6" t="s">
        <v>21</v>
      </c>
      <c r="T40" s="6"/>
      <c r="U40" s="6"/>
      <c r="V40" s="6" t="s">
        <v>129</v>
      </c>
    </row>
  </sheetData>
  <autoFilter ref="A17:V17">
    <sortState ref="A11:V53">
      <sortCondition descending="1" ref="E10"/>
    </sortState>
  </autoFilter>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dimension ref="A2:M37"/>
  <sheetViews>
    <sheetView topLeftCell="C1" zoomScale="85" zoomScaleNormal="85" workbookViewId="0">
      <selection activeCell="K24" sqref="K24"/>
    </sheetView>
  </sheetViews>
  <sheetFormatPr defaultRowHeight="14.4"/>
  <cols>
    <col min="1" max="1" width="9" customWidth="1"/>
    <col min="2" max="2" width="14.33203125" customWidth="1"/>
    <col min="3" max="3" width="13.6640625" customWidth="1"/>
    <col min="4" max="4" width="44.109375" customWidth="1"/>
    <col min="5" max="5" width="9" customWidth="1"/>
    <col min="6" max="6" width="58.77734375" customWidth="1"/>
    <col min="7" max="7" width="38" customWidth="1"/>
    <col min="8" max="8" width="63.21875" customWidth="1"/>
    <col min="9" max="9" width="34.33203125" customWidth="1"/>
    <col min="10" max="10" width="38" customWidth="1"/>
    <col min="11" max="11" width="24.109375" customWidth="1"/>
    <col min="12" max="12" width="29.77734375" customWidth="1"/>
    <col min="13" max="13" width="161.77734375" customWidth="1"/>
  </cols>
  <sheetData>
    <row r="2" spans="1:13" ht="21">
      <c r="B2" s="4" t="s">
        <v>1384</v>
      </c>
    </row>
    <row r="5" spans="1:13">
      <c r="A5" s="14" t="s">
        <v>206</v>
      </c>
      <c r="B5" s="14" t="s">
        <v>207</v>
      </c>
      <c r="C5" s="14" t="s">
        <v>210</v>
      </c>
      <c r="D5" s="14" t="s">
        <v>211</v>
      </c>
      <c r="E5" s="14" t="s">
        <v>212</v>
      </c>
      <c r="F5" s="14" t="s">
        <v>213</v>
      </c>
      <c r="G5" s="14" t="s">
        <v>234</v>
      </c>
      <c r="H5" s="14" t="s">
        <v>237</v>
      </c>
      <c r="I5" s="14" t="s">
        <v>292</v>
      </c>
      <c r="J5" s="14" t="s">
        <v>294</v>
      </c>
      <c r="K5" s="14" t="s">
        <v>295</v>
      </c>
      <c r="L5" s="14" t="s">
        <v>297</v>
      </c>
      <c r="M5" s="24" t="s">
        <v>317</v>
      </c>
    </row>
    <row r="6" spans="1:13">
      <c r="A6" s="8">
        <v>27</v>
      </c>
      <c r="B6" s="25" t="s">
        <v>208</v>
      </c>
      <c r="C6" s="26" t="s">
        <v>136</v>
      </c>
      <c r="D6" s="26" t="s">
        <v>179</v>
      </c>
      <c r="E6" s="26">
        <v>2016</v>
      </c>
      <c r="F6" s="26" t="s">
        <v>95</v>
      </c>
      <c r="G6" s="27" t="s">
        <v>240</v>
      </c>
      <c r="H6" s="6" t="s">
        <v>326</v>
      </c>
      <c r="I6" s="6" t="s">
        <v>227</v>
      </c>
      <c r="J6" s="6" t="s">
        <v>323</v>
      </c>
      <c r="K6" s="8" t="s">
        <v>227</v>
      </c>
      <c r="L6" s="8" t="s">
        <v>227</v>
      </c>
      <c r="M6" s="28" t="s">
        <v>300</v>
      </c>
    </row>
    <row r="7" spans="1:13">
      <c r="A7" s="8">
        <v>41</v>
      </c>
      <c r="B7" s="25" t="s">
        <v>208</v>
      </c>
      <c r="C7" s="26" t="s">
        <v>136</v>
      </c>
      <c r="D7" s="26" t="s">
        <v>200</v>
      </c>
      <c r="E7" s="26">
        <v>2016</v>
      </c>
      <c r="F7" s="26" t="s">
        <v>124</v>
      </c>
      <c r="G7" s="27" t="s">
        <v>325</v>
      </c>
      <c r="H7" s="6" t="s">
        <v>327</v>
      </c>
      <c r="I7" s="7" t="s">
        <v>227</v>
      </c>
      <c r="J7" s="8" t="s">
        <v>227</v>
      </c>
      <c r="K7" s="8" t="s">
        <v>227</v>
      </c>
      <c r="L7" s="8" t="s">
        <v>227</v>
      </c>
      <c r="M7" s="8" t="s">
        <v>227</v>
      </c>
    </row>
    <row r="8" spans="1:13">
      <c r="A8" s="7">
        <v>21</v>
      </c>
      <c r="B8" s="25" t="s">
        <v>208</v>
      </c>
      <c r="C8" s="38" t="s">
        <v>136</v>
      </c>
      <c r="D8" s="38" t="s">
        <v>166</v>
      </c>
      <c r="E8" s="38">
        <v>2016</v>
      </c>
      <c r="F8" s="38" t="s">
        <v>73</v>
      </c>
      <c r="G8" s="39" t="s">
        <v>238</v>
      </c>
      <c r="H8" s="6" t="s">
        <v>249</v>
      </c>
      <c r="I8" s="18" t="s">
        <v>251</v>
      </c>
      <c r="J8" s="6" t="s">
        <v>250</v>
      </c>
      <c r="K8" s="8" t="s">
        <v>227</v>
      </c>
      <c r="L8" s="8" t="s">
        <v>227</v>
      </c>
      <c r="M8" s="28" t="s">
        <v>247</v>
      </c>
    </row>
    <row r="9" spans="1:13">
      <c r="A9" s="8">
        <v>1</v>
      </c>
      <c r="B9" s="25" t="s">
        <v>208</v>
      </c>
      <c r="C9" s="38" t="s">
        <v>136</v>
      </c>
      <c r="D9" s="38" t="s">
        <v>137</v>
      </c>
      <c r="E9" s="38">
        <v>2016</v>
      </c>
      <c r="F9" s="38" t="s">
        <v>23</v>
      </c>
      <c r="G9" s="39" t="s">
        <v>238</v>
      </c>
      <c r="H9" s="6" t="s">
        <v>255</v>
      </c>
      <c r="I9" s="100" t="s">
        <v>257</v>
      </c>
      <c r="J9" s="18" t="s">
        <v>291</v>
      </c>
      <c r="K9" s="8" t="s">
        <v>227</v>
      </c>
      <c r="L9" s="8" t="s">
        <v>227</v>
      </c>
      <c r="M9" s="28" t="s">
        <v>314</v>
      </c>
    </row>
    <row r="10" spans="1:13">
      <c r="A10" s="8">
        <v>14</v>
      </c>
      <c r="B10" s="25" t="s">
        <v>208</v>
      </c>
      <c r="C10" s="38" t="s">
        <v>136</v>
      </c>
      <c r="D10" s="38" t="s">
        <v>160</v>
      </c>
      <c r="E10" s="38">
        <v>2016</v>
      </c>
      <c r="F10" s="38" t="s">
        <v>63</v>
      </c>
      <c r="G10" s="39" t="s">
        <v>238</v>
      </c>
      <c r="H10" s="6" t="s">
        <v>328</v>
      </c>
      <c r="I10" s="100" t="s">
        <v>263</v>
      </c>
      <c r="J10" s="18" t="s">
        <v>301</v>
      </c>
      <c r="K10" s="29" t="s">
        <v>264</v>
      </c>
      <c r="L10" s="28" t="s">
        <v>266</v>
      </c>
      <c r="M10" s="29" t="s">
        <v>287</v>
      </c>
    </row>
    <row r="11" spans="1:13">
      <c r="A11" s="8">
        <v>28</v>
      </c>
      <c r="B11" s="25" t="s">
        <v>208</v>
      </c>
      <c r="C11" s="38" t="s">
        <v>136</v>
      </c>
      <c r="D11" s="38" t="s">
        <v>182</v>
      </c>
      <c r="E11" s="38">
        <v>2016</v>
      </c>
      <c r="F11" s="38" t="s">
        <v>98</v>
      </c>
      <c r="G11" s="39" t="s">
        <v>238</v>
      </c>
      <c r="H11" s="6" t="s">
        <v>267</v>
      </c>
      <c r="I11" s="100" t="s">
        <v>263</v>
      </c>
      <c r="J11" s="18" t="s">
        <v>301</v>
      </c>
      <c r="K11" s="29" t="s">
        <v>275</v>
      </c>
      <c r="L11" s="28" t="s">
        <v>276</v>
      </c>
      <c r="M11" s="8" t="s">
        <v>227</v>
      </c>
    </row>
    <row r="12" spans="1:13">
      <c r="A12" s="8">
        <v>19</v>
      </c>
      <c r="B12" s="25" t="s">
        <v>208</v>
      </c>
      <c r="C12" s="38" t="s">
        <v>136</v>
      </c>
      <c r="D12" s="38" t="s">
        <v>163</v>
      </c>
      <c r="E12" s="38">
        <v>2017</v>
      </c>
      <c r="F12" s="38" t="s">
        <v>69</v>
      </c>
      <c r="G12" s="39" t="s">
        <v>238</v>
      </c>
      <c r="H12" s="6" t="s">
        <v>245</v>
      </c>
      <c r="I12" s="101" t="s">
        <v>227</v>
      </c>
      <c r="J12" s="7" t="s">
        <v>227</v>
      </c>
      <c r="K12" s="7" t="s">
        <v>227</v>
      </c>
      <c r="L12" s="8" t="s">
        <v>227</v>
      </c>
      <c r="M12" s="28" t="s">
        <v>299</v>
      </c>
    </row>
    <row r="13" spans="1:13">
      <c r="A13" s="8">
        <v>42</v>
      </c>
      <c r="B13" s="25" t="s">
        <v>208</v>
      </c>
      <c r="C13" s="38" t="s">
        <v>136</v>
      </c>
      <c r="D13" s="38" t="s">
        <v>203</v>
      </c>
      <c r="E13" s="38">
        <v>2017</v>
      </c>
      <c r="F13" s="38" t="s">
        <v>130</v>
      </c>
      <c r="G13" s="39" t="s">
        <v>324</v>
      </c>
      <c r="H13" s="6" t="s">
        <v>329</v>
      </c>
      <c r="I13" s="101" t="s">
        <v>227</v>
      </c>
      <c r="J13" s="7" t="s">
        <v>227</v>
      </c>
      <c r="K13" s="29" t="s">
        <v>239</v>
      </c>
      <c r="L13" s="28" t="s">
        <v>298</v>
      </c>
      <c r="M13" s="28" t="s">
        <v>253</v>
      </c>
    </row>
    <row r="14" spans="1:13">
      <c r="A14" s="8">
        <v>26</v>
      </c>
      <c r="B14" s="25" t="s">
        <v>208</v>
      </c>
      <c r="C14" s="38" t="s">
        <v>136</v>
      </c>
      <c r="D14" s="38" t="s">
        <v>176</v>
      </c>
      <c r="E14" s="38">
        <v>2017</v>
      </c>
      <c r="F14" s="38" t="s">
        <v>92</v>
      </c>
      <c r="G14" s="39" t="s">
        <v>238</v>
      </c>
      <c r="H14" s="6" t="s">
        <v>330</v>
      </c>
      <c r="I14" s="100" t="s">
        <v>252</v>
      </c>
      <c r="J14" s="18" t="s">
        <v>254</v>
      </c>
      <c r="K14" s="7" t="s">
        <v>227</v>
      </c>
      <c r="L14" s="8" t="s">
        <v>227</v>
      </c>
      <c r="M14" s="28" t="s">
        <v>256</v>
      </c>
    </row>
    <row r="15" spans="1:13">
      <c r="A15" s="8">
        <v>31</v>
      </c>
      <c r="B15" s="25" t="s">
        <v>208</v>
      </c>
      <c r="C15" s="38" t="s">
        <v>136</v>
      </c>
      <c r="D15" s="38" t="s">
        <v>188</v>
      </c>
      <c r="E15" s="38">
        <v>2017</v>
      </c>
      <c r="F15" s="38" t="s">
        <v>104</v>
      </c>
      <c r="G15" s="39" t="s">
        <v>238</v>
      </c>
      <c r="H15" s="6" t="s">
        <v>258</v>
      </c>
      <c r="I15" s="102" t="s">
        <v>259</v>
      </c>
      <c r="J15" s="29" t="s">
        <v>260</v>
      </c>
      <c r="K15" s="29" t="s">
        <v>261</v>
      </c>
      <c r="L15" s="28" t="s">
        <v>304</v>
      </c>
      <c r="M15" s="28" t="s">
        <v>262</v>
      </c>
    </row>
    <row r="16" spans="1:13">
      <c r="A16" s="8">
        <v>10</v>
      </c>
      <c r="B16" s="25" t="s">
        <v>208</v>
      </c>
      <c r="C16" s="38" t="s">
        <v>136</v>
      </c>
      <c r="D16" s="38" t="s">
        <v>151</v>
      </c>
      <c r="E16" s="38">
        <v>2017</v>
      </c>
      <c r="F16" s="38" t="s">
        <v>48</v>
      </c>
      <c r="G16" s="39" t="s">
        <v>238</v>
      </c>
      <c r="H16" s="6" t="s">
        <v>331</v>
      </c>
      <c r="I16" s="62" t="s">
        <v>310</v>
      </c>
      <c r="J16" s="29" t="s">
        <v>311</v>
      </c>
      <c r="K16" s="29" t="s">
        <v>283</v>
      </c>
      <c r="L16" s="29" t="s">
        <v>286</v>
      </c>
      <c r="M16" s="28" t="s">
        <v>265</v>
      </c>
    </row>
    <row r="17" spans="1:13">
      <c r="A17" s="8">
        <v>39</v>
      </c>
      <c r="B17" s="25" t="s">
        <v>208</v>
      </c>
      <c r="C17" s="38" t="s">
        <v>136</v>
      </c>
      <c r="D17" s="38" t="s">
        <v>197</v>
      </c>
      <c r="E17" s="38">
        <v>2018</v>
      </c>
      <c r="F17" s="38" t="s">
        <v>118</v>
      </c>
      <c r="G17" s="39" t="s">
        <v>238</v>
      </c>
      <c r="H17" s="6" t="s">
        <v>246</v>
      </c>
      <c r="I17" s="100" t="s">
        <v>248</v>
      </c>
      <c r="J17" s="18" t="s">
        <v>236</v>
      </c>
      <c r="K17" s="7" t="s">
        <v>227</v>
      </c>
      <c r="L17" s="8" t="s">
        <v>227</v>
      </c>
      <c r="M17" s="8" t="s">
        <v>227</v>
      </c>
    </row>
    <row r="18" spans="1:13">
      <c r="A18" s="8">
        <v>22</v>
      </c>
      <c r="B18" s="25" t="s">
        <v>208</v>
      </c>
      <c r="C18" s="30" t="s">
        <v>136</v>
      </c>
      <c r="D18" s="31" t="s">
        <v>77</v>
      </c>
      <c r="E18" s="30">
        <v>2018</v>
      </c>
      <c r="F18" s="30" t="s">
        <v>78</v>
      </c>
      <c r="G18" s="32" t="s">
        <v>240</v>
      </c>
      <c r="H18" s="6" t="s">
        <v>241</v>
      </c>
      <c r="I18" s="101" t="s">
        <v>227</v>
      </c>
      <c r="J18" s="7" t="s">
        <v>227</v>
      </c>
      <c r="K18" s="7" t="s">
        <v>227</v>
      </c>
      <c r="L18" s="8" t="s">
        <v>227</v>
      </c>
      <c r="M18" s="8" t="s">
        <v>227</v>
      </c>
    </row>
    <row r="19" spans="1:13">
      <c r="A19" s="8">
        <v>23</v>
      </c>
      <c r="B19" s="25" t="s">
        <v>208</v>
      </c>
      <c r="C19" s="30" t="s">
        <v>136</v>
      </c>
      <c r="D19" s="31" t="s">
        <v>77</v>
      </c>
      <c r="E19" s="30">
        <v>2018</v>
      </c>
      <c r="F19" s="30" t="s">
        <v>83</v>
      </c>
      <c r="G19" s="33" t="s">
        <v>240</v>
      </c>
      <c r="H19" s="6" t="s">
        <v>332</v>
      </c>
      <c r="I19" s="62" t="s">
        <v>271</v>
      </c>
      <c r="J19" s="15" t="s">
        <v>282</v>
      </c>
      <c r="K19" s="29" t="s">
        <v>309</v>
      </c>
      <c r="L19" s="29" t="s">
        <v>303</v>
      </c>
      <c r="M19" s="28" t="s">
        <v>268</v>
      </c>
    </row>
    <row r="20" spans="1:13">
      <c r="A20" s="8">
        <v>30</v>
      </c>
      <c r="B20" s="25" t="s">
        <v>208</v>
      </c>
      <c r="C20" s="38" t="s">
        <v>136</v>
      </c>
      <c r="D20" s="38" t="s">
        <v>185</v>
      </c>
      <c r="E20" s="38">
        <v>2019</v>
      </c>
      <c r="F20" s="38" t="s">
        <v>101</v>
      </c>
      <c r="G20" s="39" t="s">
        <v>238</v>
      </c>
      <c r="H20" s="6" t="s">
        <v>244</v>
      </c>
      <c r="I20" s="100" t="s">
        <v>235</v>
      </c>
      <c r="J20" s="18" t="s">
        <v>233</v>
      </c>
      <c r="K20" s="7" t="s">
        <v>227</v>
      </c>
      <c r="L20" s="8" t="s">
        <v>227</v>
      </c>
      <c r="M20" s="28" t="s">
        <v>270</v>
      </c>
    </row>
    <row r="21" spans="1:13">
      <c r="A21" s="8">
        <v>13</v>
      </c>
      <c r="B21" s="25" t="s">
        <v>208</v>
      </c>
      <c r="C21" s="38" t="s">
        <v>136</v>
      </c>
      <c r="D21" s="38" t="s">
        <v>157</v>
      </c>
      <c r="E21" s="38">
        <v>2019</v>
      </c>
      <c r="F21" s="38" t="s">
        <v>57</v>
      </c>
      <c r="G21" s="39" t="s">
        <v>238</v>
      </c>
      <c r="H21" s="6" t="s">
        <v>333</v>
      </c>
      <c r="I21" s="101" t="s">
        <v>227</v>
      </c>
      <c r="J21" s="7" t="s">
        <v>227</v>
      </c>
      <c r="K21" s="7" t="s">
        <v>227</v>
      </c>
      <c r="L21" s="8" t="s">
        <v>227</v>
      </c>
      <c r="M21" s="28" t="s">
        <v>307</v>
      </c>
    </row>
    <row r="22" spans="1:13">
      <c r="A22" s="8">
        <v>24</v>
      </c>
      <c r="B22" s="25" t="s">
        <v>208</v>
      </c>
      <c r="C22" s="30" t="s">
        <v>136</v>
      </c>
      <c r="D22" s="31" t="s">
        <v>173</v>
      </c>
      <c r="E22" s="30">
        <v>2020</v>
      </c>
      <c r="F22" s="30" t="s">
        <v>86</v>
      </c>
      <c r="G22" s="33" t="s">
        <v>240</v>
      </c>
      <c r="H22" s="6" t="s">
        <v>334</v>
      </c>
      <c r="I22" s="102" t="s">
        <v>271</v>
      </c>
      <c r="J22" s="29" t="s">
        <v>289</v>
      </c>
      <c r="K22" s="29" t="s">
        <v>306</v>
      </c>
      <c r="L22" s="29" t="s">
        <v>305</v>
      </c>
      <c r="M22" s="28" t="s">
        <v>273</v>
      </c>
    </row>
    <row r="23" spans="1:13" ht="18.600000000000001" customHeight="1">
      <c r="A23" s="8">
        <v>38</v>
      </c>
      <c r="B23" s="25" t="s">
        <v>208</v>
      </c>
      <c r="C23" s="30" t="s">
        <v>136</v>
      </c>
      <c r="D23" s="31" t="s">
        <v>114</v>
      </c>
      <c r="E23" s="30">
        <v>2020</v>
      </c>
      <c r="F23" s="30" t="s">
        <v>115</v>
      </c>
      <c r="G23" s="33" t="s">
        <v>240</v>
      </c>
      <c r="H23" s="6" t="s">
        <v>335</v>
      </c>
      <c r="I23" s="29" t="s">
        <v>271</v>
      </c>
      <c r="J23" s="29" t="s">
        <v>289</v>
      </c>
      <c r="K23" s="29" t="s">
        <v>272</v>
      </c>
      <c r="L23" s="29" t="s">
        <v>308</v>
      </c>
      <c r="M23" s="28" t="s">
        <v>315</v>
      </c>
    </row>
    <row r="24" spans="1:13">
      <c r="A24" s="8">
        <v>6</v>
      </c>
      <c r="B24" s="25" t="s">
        <v>208</v>
      </c>
      <c r="C24" s="38" t="s">
        <v>136</v>
      </c>
      <c r="D24" s="38" t="s">
        <v>143</v>
      </c>
      <c r="E24" s="38">
        <v>2020</v>
      </c>
      <c r="F24" s="38" t="s">
        <v>35</v>
      </c>
      <c r="G24" s="39" t="s">
        <v>238</v>
      </c>
      <c r="H24" s="6" t="s">
        <v>336</v>
      </c>
      <c r="I24" s="15" t="s">
        <v>280</v>
      </c>
      <c r="J24" s="18" t="s">
        <v>302</v>
      </c>
      <c r="K24" s="29" t="s">
        <v>278</v>
      </c>
      <c r="L24" s="29" t="s">
        <v>279</v>
      </c>
      <c r="M24" s="28" t="s">
        <v>281</v>
      </c>
    </row>
    <row r="25" spans="1:13">
      <c r="A25" s="8">
        <v>3</v>
      </c>
      <c r="B25" s="25" t="s">
        <v>208</v>
      </c>
      <c r="C25" s="38" t="s">
        <v>136</v>
      </c>
      <c r="D25" s="38" t="s">
        <v>140</v>
      </c>
      <c r="E25" s="38">
        <v>2021</v>
      </c>
      <c r="F25" s="38" t="s">
        <v>29</v>
      </c>
      <c r="G25" s="39" t="s">
        <v>238</v>
      </c>
      <c r="H25" s="6" t="s">
        <v>337</v>
      </c>
      <c r="I25" s="18" t="s">
        <v>269</v>
      </c>
      <c r="J25" s="18" t="s">
        <v>290</v>
      </c>
      <c r="K25" s="7" t="s">
        <v>227</v>
      </c>
      <c r="L25" s="8" t="s">
        <v>227</v>
      </c>
      <c r="M25" s="28" t="s">
        <v>313</v>
      </c>
    </row>
    <row r="26" spans="1:13" ht="30.6" customHeight="1">
      <c r="A26" s="8">
        <v>12</v>
      </c>
      <c r="B26" s="25" t="s">
        <v>208</v>
      </c>
      <c r="C26" s="38" t="s">
        <v>136</v>
      </c>
      <c r="D26" s="38" t="s">
        <v>154</v>
      </c>
      <c r="E26" s="38">
        <v>2021</v>
      </c>
      <c r="F26" s="38" t="s">
        <v>54</v>
      </c>
      <c r="G26" s="39" t="s">
        <v>238</v>
      </c>
      <c r="H26" s="6" t="s">
        <v>274</v>
      </c>
      <c r="I26" s="18" t="s">
        <v>284</v>
      </c>
      <c r="J26" s="29" t="s">
        <v>285</v>
      </c>
      <c r="K26" s="29" t="s">
        <v>296</v>
      </c>
      <c r="L26" s="34" t="s">
        <v>277</v>
      </c>
      <c r="M26" s="28" t="s">
        <v>312</v>
      </c>
    </row>
    <row r="27" spans="1:13">
      <c r="M27" s="1"/>
    </row>
    <row r="28" spans="1:13">
      <c r="B28" s="12" t="s">
        <v>293</v>
      </c>
      <c r="M28" s="1"/>
    </row>
    <row r="29" spans="1:13">
      <c r="M29" s="1"/>
    </row>
    <row r="30" spans="1:13">
      <c r="B30" s="19" t="s">
        <v>338</v>
      </c>
      <c r="C30" s="19"/>
      <c r="D30" s="19"/>
      <c r="M30" s="1"/>
    </row>
    <row r="31" spans="1:13">
      <c r="B31" s="20" t="s">
        <v>339</v>
      </c>
      <c r="C31" s="20"/>
      <c r="D31" s="20"/>
      <c r="M31" s="1"/>
    </row>
    <row r="32" spans="1:13">
      <c r="B32" s="21" t="s">
        <v>344</v>
      </c>
      <c r="C32" s="21"/>
      <c r="D32" s="21"/>
      <c r="M32" s="1"/>
    </row>
    <row r="33" spans="2:13">
      <c r="B33" s="23" t="s">
        <v>340</v>
      </c>
      <c r="C33" s="23"/>
      <c r="D33" s="23"/>
      <c r="M33" s="1"/>
    </row>
    <row r="34" spans="2:13">
      <c r="B34" s="37" t="s">
        <v>343</v>
      </c>
      <c r="C34" s="37"/>
      <c r="D34" s="37"/>
      <c r="M34" s="1"/>
    </row>
    <row r="36" spans="2:13">
      <c r="B36" t="s">
        <v>341</v>
      </c>
    </row>
    <row r="37" spans="2:13">
      <c r="B37" t="s">
        <v>342</v>
      </c>
    </row>
  </sheetData>
  <autoFilter ref="A5:L5">
    <sortState ref="A6:M26">
      <sortCondition ref="E5"/>
    </sortState>
  </autoFilter>
  <pageMargins left="0.7" right="0.7" top="0.78740157499999996" bottom="0.78740157499999996"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AV47"/>
  <sheetViews>
    <sheetView topLeftCell="B1" workbookViewId="0">
      <selection activeCell="J30" sqref="J30"/>
    </sheetView>
  </sheetViews>
  <sheetFormatPr defaultRowHeight="14.4"/>
  <cols>
    <col min="1" max="1" width="6" customWidth="1"/>
    <col min="2" max="2" width="16.5546875" customWidth="1"/>
    <col min="3" max="3" width="20.109375" customWidth="1"/>
    <col min="4" max="4" width="21.33203125" customWidth="1"/>
    <col min="5" max="5" width="17.88671875" customWidth="1"/>
    <col min="6" max="6" width="39.33203125" customWidth="1"/>
    <col min="8" max="8" width="17.5546875" customWidth="1"/>
    <col min="10" max="10" width="43.5546875" customWidth="1"/>
    <col min="47" max="47" width="12.6640625" customWidth="1"/>
  </cols>
  <sheetData>
    <row r="1" spans="1:48" ht="21">
      <c r="B1" s="4" t="s">
        <v>1385</v>
      </c>
    </row>
    <row r="3" spans="1:48">
      <c r="B3" s="2" t="s">
        <v>460</v>
      </c>
    </row>
    <row r="4" spans="1:48">
      <c r="B4" s="78" t="s">
        <v>471</v>
      </c>
    </row>
    <row r="6" spans="1:48" ht="29.4" customHeight="1">
      <c r="C6" s="75" t="s">
        <v>1304</v>
      </c>
      <c r="D6" s="76">
        <v>38</v>
      </c>
    </row>
    <row r="9" spans="1:48" s="2" customFormat="1">
      <c r="A9" s="14" t="s">
        <v>206</v>
      </c>
      <c r="B9" s="14" t="s">
        <v>1303</v>
      </c>
      <c r="C9" s="14" t="s">
        <v>476</v>
      </c>
      <c r="D9" s="14" t="s">
        <v>472</v>
      </c>
      <c r="E9" s="14" t="s">
        <v>473</v>
      </c>
      <c r="F9" s="14" t="s">
        <v>474</v>
      </c>
      <c r="G9" s="14" t="s">
        <v>475</v>
      </c>
      <c r="H9" s="14" t="s">
        <v>477</v>
      </c>
      <c r="I9" s="14" t="s">
        <v>478</v>
      </c>
      <c r="J9" s="14" t="s">
        <v>225</v>
      </c>
      <c r="K9" s="14" t="s">
        <v>479</v>
      </c>
      <c r="L9" s="14" t="s">
        <v>480</v>
      </c>
      <c r="M9" s="14" t="s">
        <v>481</v>
      </c>
      <c r="N9" s="14" t="s">
        <v>482</v>
      </c>
      <c r="O9" s="14" t="s">
        <v>483</v>
      </c>
      <c r="P9" s="14" t="s">
        <v>484</v>
      </c>
      <c r="Q9" s="14" t="s">
        <v>485</v>
      </c>
      <c r="R9" s="14" t="s">
        <v>486</v>
      </c>
      <c r="S9" s="14" t="s">
        <v>487</v>
      </c>
      <c r="T9" s="14" t="s">
        <v>488</v>
      </c>
      <c r="U9" s="14" t="s">
        <v>489</v>
      </c>
      <c r="V9" s="14" t="s">
        <v>490</v>
      </c>
      <c r="W9" s="14" t="s">
        <v>217</v>
      </c>
      <c r="X9" s="14" t="s">
        <v>491</v>
      </c>
      <c r="Y9" s="14" t="s">
        <v>492</v>
      </c>
      <c r="Z9" s="14" t="s">
        <v>222</v>
      </c>
      <c r="AA9" s="14" t="s">
        <v>493</v>
      </c>
      <c r="AB9" s="14" t="s">
        <v>494</v>
      </c>
      <c r="AC9" s="14" t="s">
        <v>495</v>
      </c>
      <c r="AD9" s="14" t="s">
        <v>496</v>
      </c>
      <c r="AE9" s="14" t="s">
        <v>497</v>
      </c>
      <c r="AF9" s="14" t="s">
        <v>218</v>
      </c>
      <c r="AG9" s="14" t="s">
        <v>219</v>
      </c>
      <c r="AH9" s="14" t="s">
        <v>498</v>
      </c>
      <c r="AI9" s="14" t="s">
        <v>499</v>
      </c>
      <c r="AJ9" s="14" t="s">
        <v>500</v>
      </c>
      <c r="AK9" s="14" t="s">
        <v>501</v>
      </c>
      <c r="AL9" s="14" t="s">
        <v>223</v>
      </c>
      <c r="AM9" s="14" t="s">
        <v>502</v>
      </c>
      <c r="AN9" s="14" t="s">
        <v>503</v>
      </c>
      <c r="AO9" s="14" t="s">
        <v>504</v>
      </c>
      <c r="AP9" s="14" t="s">
        <v>505</v>
      </c>
      <c r="AQ9" s="14" t="s">
        <v>506</v>
      </c>
      <c r="AR9" s="14" t="s">
        <v>507</v>
      </c>
      <c r="AS9" s="14" t="s">
        <v>508</v>
      </c>
      <c r="AT9" s="14" t="s">
        <v>509</v>
      </c>
      <c r="AU9" s="14" t="s">
        <v>510</v>
      </c>
    </row>
    <row r="10" spans="1:48" ht="27.6" customHeight="1">
      <c r="A10" s="8">
        <v>30</v>
      </c>
      <c r="B10" s="25" t="s">
        <v>208</v>
      </c>
      <c r="C10" s="8" t="s">
        <v>136</v>
      </c>
      <c r="D10" s="6" t="s">
        <v>1136</v>
      </c>
      <c r="E10" s="6" t="s">
        <v>1137</v>
      </c>
      <c r="F10" s="6" t="s">
        <v>1138</v>
      </c>
      <c r="G10" s="6" t="s">
        <v>1025</v>
      </c>
      <c r="H10" s="6" t="s">
        <v>1139</v>
      </c>
      <c r="I10" s="6" t="s">
        <v>1140</v>
      </c>
      <c r="J10" s="6" t="s">
        <v>1141</v>
      </c>
      <c r="K10" s="6" t="s">
        <v>1142</v>
      </c>
      <c r="L10" s="6" t="s">
        <v>1143</v>
      </c>
      <c r="M10" s="6" t="s">
        <v>1144</v>
      </c>
      <c r="N10" s="6" t="s">
        <v>1145</v>
      </c>
      <c r="O10" s="6" t="s">
        <v>1146</v>
      </c>
      <c r="P10" s="6" t="s">
        <v>512</v>
      </c>
      <c r="Q10" s="6" t="s">
        <v>512</v>
      </c>
      <c r="R10" s="6">
        <v>57</v>
      </c>
      <c r="S10" s="6">
        <v>3</v>
      </c>
      <c r="T10" s="6">
        <v>3</v>
      </c>
      <c r="U10" s="6">
        <v>1</v>
      </c>
      <c r="V10" s="6">
        <v>5</v>
      </c>
      <c r="W10" s="6" t="s">
        <v>572</v>
      </c>
      <c r="X10" s="6" t="s">
        <v>573</v>
      </c>
      <c r="Y10" s="6" t="s">
        <v>574</v>
      </c>
      <c r="Z10" s="6" t="s">
        <v>1033</v>
      </c>
      <c r="AA10" s="6" t="s">
        <v>512</v>
      </c>
      <c r="AB10" s="6" t="s">
        <v>1025</v>
      </c>
      <c r="AC10" s="6" t="s">
        <v>1034</v>
      </c>
      <c r="AD10" s="6" t="s">
        <v>1096</v>
      </c>
      <c r="AE10" s="6">
        <v>2018</v>
      </c>
      <c r="AF10" s="6">
        <v>9</v>
      </c>
      <c r="AG10" s="6">
        <v>5</v>
      </c>
      <c r="AH10" s="6" t="s">
        <v>512</v>
      </c>
      <c r="AI10" s="6" t="s">
        <v>512</v>
      </c>
      <c r="AJ10" s="6" t="s">
        <v>512</v>
      </c>
      <c r="AK10" s="6" t="s">
        <v>512</v>
      </c>
      <c r="AL10" s="6" t="s">
        <v>1147</v>
      </c>
      <c r="AM10" s="6" t="s">
        <v>512</v>
      </c>
      <c r="AN10" s="6">
        <v>21</v>
      </c>
      <c r="AO10" s="6" t="s">
        <v>531</v>
      </c>
      <c r="AP10" s="6" t="s">
        <v>532</v>
      </c>
      <c r="AQ10" s="6" t="s">
        <v>1148</v>
      </c>
      <c r="AR10" s="6" t="s">
        <v>1149</v>
      </c>
      <c r="AS10" s="6" t="s">
        <v>512</v>
      </c>
      <c r="AT10" s="6" t="s">
        <v>1058</v>
      </c>
      <c r="AU10" s="6" t="s">
        <v>536</v>
      </c>
      <c r="AV10" t="s">
        <v>512</v>
      </c>
    </row>
    <row r="11" spans="1:48">
      <c r="A11" s="8">
        <v>25</v>
      </c>
      <c r="B11" s="25" t="s">
        <v>208</v>
      </c>
      <c r="C11" s="8" t="s">
        <v>136</v>
      </c>
      <c r="D11" s="6" t="s">
        <v>1039</v>
      </c>
      <c r="E11" s="6" t="s">
        <v>1040</v>
      </c>
      <c r="F11" s="6" t="s">
        <v>1041</v>
      </c>
      <c r="G11" s="6" t="s">
        <v>1042</v>
      </c>
      <c r="H11" s="6" t="s">
        <v>1043</v>
      </c>
      <c r="I11" s="6" t="s">
        <v>657</v>
      </c>
      <c r="J11" s="6" t="s">
        <v>1044</v>
      </c>
      <c r="K11" s="6" t="s">
        <v>1045</v>
      </c>
      <c r="L11" s="6" t="s">
        <v>1046</v>
      </c>
      <c r="M11" s="6" t="s">
        <v>1047</v>
      </c>
      <c r="N11" s="6" t="s">
        <v>512</v>
      </c>
      <c r="O11" s="6" t="s">
        <v>512</v>
      </c>
      <c r="P11" s="6" t="s">
        <v>512</v>
      </c>
      <c r="Q11" s="6" t="s">
        <v>512</v>
      </c>
      <c r="R11" s="6">
        <v>58</v>
      </c>
      <c r="S11" s="6">
        <v>0</v>
      </c>
      <c r="T11" s="6">
        <v>0</v>
      </c>
      <c r="U11" s="6">
        <v>2</v>
      </c>
      <c r="V11" s="6">
        <v>3</v>
      </c>
      <c r="W11" s="6" t="s">
        <v>1048</v>
      </c>
      <c r="X11" s="6" t="s">
        <v>789</v>
      </c>
      <c r="Y11" s="6" t="s">
        <v>1049</v>
      </c>
      <c r="Z11" s="6" t="s">
        <v>512</v>
      </c>
      <c r="AA11" s="6" t="s">
        <v>1050</v>
      </c>
      <c r="AB11" s="6" t="s">
        <v>1051</v>
      </c>
      <c r="AC11" s="6" t="s">
        <v>1052</v>
      </c>
      <c r="AD11" s="6" t="s">
        <v>1053</v>
      </c>
      <c r="AE11" s="6">
        <v>2021</v>
      </c>
      <c r="AF11" s="6">
        <v>8</v>
      </c>
      <c r="AG11" s="6">
        <v>1</v>
      </c>
      <c r="AH11" s="6" t="s">
        <v>512</v>
      </c>
      <c r="AI11" s="6" t="s">
        <v>512</v>
      </c>
      <c r="AJ11" s="6" t="s">
        <v>512</v>
      </c>
      <c r="AK11" s="6">
        <v>25</v>
      </c>
      <c r="AL11" s="6" t="s">
        <v>1054</v>
      </c>
      <c r="AM11" s="6" t="s">
        <v>512</v>
      </c>
      <c r="AN11" s="6">
        <v>22</v>
      </c>
      <c r="AO11" s="6" t="s">
        <v>1055</v>
      </c>
      <c r="AP11" s="6" t="s">
        <v>532</v>
      </c>
      <c r="AQ11" s="6" t="s">
        <v>1056</v>
      </c>
      <c r="AR11" s="6" t="s">
        <v>1057</v>
      </c>
      <c r="AS11" s="6" t="s">
        <v>512</v>
      </c>
      <c r="AT11" s="6" t="s">
        <v>1058</v>
      </c>
      <c r="AU11" s="6" t="s">
        <v>536</v>
      </c>
      <c r="AV11" t="s">
        <v>512</v>
      </c>
    </row>
    <row r="12" spans="1:48">
      <c r="A12" s="8">
        <v>17</v>
      </c>
      <c r="B12" s="25" t="s">
        <v>208</v>
      </c>
      <c r="C12" s="8" t="s">
        <v>136</v>
      </c>
      <c r="D12" s="6" t="s">
        <v>870</v>
      </c>
      <c r="E12" s="6" t="s">
        <v>871</v>
      </c>
      <c r="F12" s="6" t="s">
        <v>872</v>
      </c>
      <c r="G12" s="6" t="s">
        <v>873</v>
      </c>
      <c r="H12" s="6" t="s">
        <v>874</v>
      </c>
      <c r="I12" s="6" t="s">
        <v>875</v>
      </c>
      <c r="J12" s="6" t="s">
        <v>876</v>
      </c>
      <c r="K12" s="6" t="s">
        <v>877</v>
      </c>
      <c r="L12" s="6" t="s">
        <v>878</v>
      </c>
      <c r="M12" s="6" t="s">
        <v>879</v>
      </c>
      <c r="N12" s="6" t="s">
        <v>880</v>
      </c>
      <c r="O12" s="6" t="s">
        <v>881</v>
      </c>
      <c r="P12" s="6" t="s">
        <v>882</v>
      </c>
      <c r="Q12" s="6" t="s">
        <v>883</v>
      </c>
      <c r="R12" s="6">
        <v>25</v>
      </c>
      <c r="S12" s="6">
        <v>1</v>
      </c>
      <c r="T12" s="6">
        <v>1</v>
      </c>
      <c r="U12" s="6">
        <v>2</v>
      </c>
      <c r="V12" s="6">
        <v>14</v>
      </c>
      <c r="W12" s="6" t="s">
        <v>884</v>
      </c>
      <c r="X12" s="6" t="s">
        <v>739</v>
      </c>
      <c r="Y12" s="6" t="s">
        <v>885</v>
      </c>
      <c r="Z12" s="6" t="s">
        <v>886</v>
      </c>
      <c r="AA12" s="6" t="s">
        <v>887</v>
      </c>
      <c r="AB12" s="6" t="s">
        <v>888</v>
      </c>
      <c r="AC12" s="6" t="s">
        <v>889</v>
      </c>
      <c r="AD12" s="6" t="s">
        <v>578</v>
      </c>
      <c r="AE12" s="6">
        <v>2019</v>
      </c>
      <c r="AF12" s="6">
        <v>163</v>
      </c>
      <c r="AG12" s="6" t="s">
        <v>512</v>
      </c>
      <c r="AH12" s="6" t="s">
        <v>512</v>
      </c>
      <c r="AI12" s="6" t="s">
        <v>512</v>
      </c>
      <c r="AJ12" s="6" t="s">
        <v>512</v>
      </c>
      <c r="AK12" s="6">
        <v>104843</v>
      </c>
      <c r="AL12" s="6" t="s">
        <v>890</v>
      </c>
      <c r="AM12" s="6" t="s">
        <v>512</v>
      </c>
      <c r="AN12" s="6">
        <v>11</v>
      </c>
      <c r="AO12" s="6" t="s">
        <v>891</v>
      </c>
      <c r="AP12" s="6" t="s">
        <v>892</v>
      </c>
      <c r="AQ12" s="6" t="s">
        <v>893</v>
      </c>
      <c r="AR12" s="6" t="s">
        <v>894</v>
      </c>
      <c r="AS12" s="6" t="s">
        <v>512</v>
      </c>
      <c r="AT12" s="6" t="s">
        <v>895</v>
      </c>
      <c r="AU12" s="6" t="s">
        <v>536</v>
      </c>
      <c r="AV12" t="s">
        <v>512</v>
      </c>
    </row>
    <row r="13" spans="1:48">
      <c r="A13" s="8">
        <v>13</v>
      </c>
      <c r="B13" s="25" t="s">
        <v>208</v>
      </c>
      <c r="C13" s="8" t="s">
        <v>136</v>
      </c>
      <c r="D13" s="6" t="s">
        <v>800</v>
      </c>
      <c r="E13" s="6" t="s">
        <v>801</v>
      </c>
      <c r="F13" s="6" t="s">
        <v>802</v>
      </c>
      <c r="G13" s="6" t="s">
        <v>803</v>
      </c>
      <c r="H13" s="6" t="s">
        <v>512</v>
      </c>
      <c r="I13" s="6" t="s">
        <v>804</v>
      </c>
      <c r="J13" s="6" t="s">
        <v>805</v>
      </c>
      <c r="K13" s="6" t="s">
        <v>806</v>
      </c>
      <c r="L13" s="6" t="s">
        <v>807</v>
      </c>
      <c r="M13" s="6" t="s">
        <v>808</v>
      </c>
      <c r="N13" s="6" t="s">
        <v>809</v>
      </c>
      <c r="O13" s="6" t="s">
        <v>810</v>
      </c>
      <c r="P13" s="6" t="s">
        <v>811</v>
      </c>
      <c r="Q13" s="6" t="s">
        <v>812</v>
      </c>
      <c r="R13" s="6">
        <v>48</v>
      </c>
      <c r="S13" s="6">
        <v>23</v>
      </c>
      <c r="T13" s="6">
        <v>23</v>
      </c>
      <c r="U13" s="6">
        <v>3</v>
      </c>
      <c r="V13" s="6">
        <v>8</v>
      </c>
      <c r="W13" s="6" t="s">
        <v>762</v>
      </c>
      <c r="X13" s="6" t="s">
        <v>739</v>
      </c>
      <c r="Y13" s="6" t="s">
        <v>763</v>
      </c>
      <c r="Z13" s="6" t="s">
        <v>813</v>
      </c>
      <c r="AA13" s="6" t="s">
        <v>814</v>
      </c>
      <c r="AB13" s="6" t="s">
        <v>803</v>
      </c>
      <c r="AC13" s="6" t="s">
        <v>815</v>
      </c>
      <c r="AD13" s="6" t="s">
        <v>816</v>
      </c>
      <c r="AE13" s="6">
        <v>2016</v>
      </c>
      <c r="AF13" s="6">
        <v>32</v>
      </c>
      <c r="AG13" s="6">
        <v>5</v>
      </c>
      <c r="AH13" s="6" t="s">
        <v>512</v>
      </c>
      <c r="AI13" s="6">
        <v>697</v>
      </c>
      <c r="AJ13" s="6">
        <v>704</v>
      </c>
      <c r="AK13" s="6" t="s">
        <v>512</v>
      </c>
      <c r="AL13" s="6" t="s">
        <v>817</v>
      </c>
      <c r="AM13" s="6" t="s">
        <v>512</v>
      </c>
      <c r="AN13" s="6">
        <v>8</v>
      </c>
      <c r="AO13" s="6" t="s">
        <v>818</v>
      </c>
      <c r="AP13" s="6" t="s">
        <v>819</v>
      </c>
      <c r="AQ13" s="6" t="s">
        <v>820</v>
      </c>
      <c r="AR13" s="6" t="s">
        <v>821</v>
      </c>
      <c r="AS13" s="6">
        <v>26519501</v>
      </c>
      <c r="AT13" s="6" t="s">
        <v>822</v>
      </c>
      <c r="AU13" s="6" t="s">
        <v>536</v>
      </c>
      <c r="AV13" t="s">
        <v>512</v>
      </c>
    </row>
    <row r="14" spans="1:48">
      <c r="A14" s="8">
        <v>11</v>
      </c>
      <c r="B14" s="25" t="s">
        <v>208</v>
      </c>
      <c r="C14" s="8" t="s">
        <v>136</v>
      </c>
      <c r="D14" s="6" t="s">
        <v>750</v>
      </c>
      <c r="E14" s="6" t="s">
        <v>751</v>
      </c>
      <c r="F14" s="6" t="s">
        <v>752</v>
      </c>
      <c r="G14" s="6" t="s">
        <v>753</v>
      </c>
      <c r="H14" s="6" t="s">
        <v>754</v>
      </c>
      <c r="I14" s="6" t="s">
        <v>755</v>
      </c>
      <c r="J14" s="6" t="s">
        <v>756</v>
      </c>
      <c r="K14" s="6" t="s">
        <v>757</v>
      </c>
      <c r="L14" s="6" t="s">
        <v>758</v>
      </c>
      <c r="M14" s="6" t="s">
        <v>759</v>
      </c>
      <c r="N14" s="6" t="s">
        <v>512</v>
      </c>
      <c r="O14" s="6" t="s">
        <v>512</v>
      </c>
      <c r="P14" s="6" t="s">
        <v>760</v>
      </c>
      <c r="Q14" s="6" t="s">
        <v>761</v>
      </c>
      <c r="R14" s="6">
        <v>20</v>
      </c>
      <c r="S14" s="6">
        <v>55</v>
      </c>
      <c r="T14" s="6">
        <v>56</v>
      </c>
      <c r="U14" s="6">
        <v>0</v>
      </c>
      <c r="V14" s="6">
        <v>6</v>
      </c>
      <c r="W14" s="6" t="s">
        <v>762</v>
      </c>
      <c r="X14" s="6" t="s">
        <v>739</v>
      </c>
      <c r="Y14" s="6" t="s">
        <v>763</v>
      </c>
      <c r="Z14" s="6" t="s">
        <v>764</v>
      </c>
      <c r="AA14" s="6" t="s">
        <v>765</v>
      </c>
      <c r="AB14" s="6" t="s">
        <v>766</v>
      </c>
      <c r="AC14" s="6" t="s">
        <v>767</v>
      </c>
      <c r="AD14" s="6" t="s">
        <v>768</v>
      </c>
      <c r="AE14" s="6">
        <v>2017</v>
      </c>
      <c r="AF14" s="6">
        <v>24</v>
      </c>
      <c r="AG14" s="6">
        <v>4</v>
      </c>
      <c r="AH14" s="6" t="s">
        <v>512</v>
      </c>
      <c r="AI14" s="6">
        <v>841</v>
      </c>
      <c r="AJ14" s="6">
        <v>844</v>
      </c>
      <c r="AK14" s="6" t="s">
        <v>512</v>
      </c>
      <c r="AL14" s="6" t="s">
        <v>769</v>
      </c>
      <c r="AM14" s="6" t="s">
        <v>512</v>
      </c>
      <c r="AN14" s="6">
        <v>4</v>
      </c>
      <c r="AO14" s="6" t="s">
        <v>770</v>
      </c>
      <c r="AP14" s="6" t="s">
        <v>771</v>
      </c>
      <c r="AQ14" s="6" t="s">
        <v>772</v>
      </c>
      <c r="AR14" s="6" t="s">
        <v>773</v>
      </c>
      <c r="AS14" s="6">
        <v>28130331</v>
      </c>
      <c r="AT14" s="6" t="s">
        <v>774</v>
      </c>
      <c r="AU14" s="6" t="s">
        <v>536</v>
      </c>
      <c r="AV14" t="s">
        <v>512</v>
      </c>
    </row>
    <row r="15" spans="1:48">
      <c r="A15" s="8">
        <v>35</v>
      </c>
      <c r="B15" s="25" t="s">
        <v>208</v>
      </c>
      <c r="C15" s="8" t="s">
        <v>136</v>
      </c>
      <c r="D15" s="6" t="s">
        <v>1221</v>
      </c>
      <c r="E15" s="6" t="s">
        <v>1222</v>
      </c>
      <c r="F15" s="6" t="s">
        <v>1223</v>
      </c>
      <c r="G15" s="6" t="s">
        <v>1224</v>
      </c>
      <c r="H15" s="6" t="s">
        <v>1225</v>
      </c>
      <c r="I15" s="6" t="s">
        <v>1226</v>
      </c>
      <c r="J15" s="6" t="s">
        <v>1227</v>
      </c>
      <c r="K15" s="6" t="s">
        <v>1228</v>
      </c>
      <c r="L15" s="6" t="s">
        <v>1229</v>
      </c>
      <c r="M15" s="6" t="s">
        <v>1230</v>
      </c>
      <c r="N15" s="6" t="s">
        <v>512</v>
      </c>
      <c r="O15" s="6" t="s">
        <v>1231</v>
      </c>
      <c r="P15" s="6" t="s">
        <v>1232</v>
      </c>
      <c r="Q15" s="6" t="s">
        <v>1233</v>
      </c>
      <c r="R15" s="6">
        <v>50</v>
      </c>
      <c r="S15" s="6">
        <v>2</v>
      </c>
      <c r="T15" s="6">
        <v>2</v>
      </c>
      <c r="U15" s="6">
        <v>3</v>
      </c>
      <c r="V15" s="6">
        <v>17</v>
      </c>
      <c r="W15" s="6" t="s">
        <v>931</v>
      </c>
      <c r="X15" s="6" t="s">
        <v>524</v>
      </c>
      <c r="Y15" s="6" t="s">
        <v>932</v>
      </c>
      <c r="Z15" s="6" t="s">
        <v>1234</v>
      </c>
      <c r="AA15" s="6" t="s">
        <v>1235</v>
      </c>
      <c r="AB15" s="6" t="s">
        <v>1236</v>
      </c>
      <c r="AC15" s="6" t="s">
        <v>1237</v>
      </c>
      <c r="AD15" s="6" t="s">
        <v>768</v>
      </c>
      <c r="AE15" s="6">
        <v>2020</v>
      </c>
      <c r="AF15" s="6">
        <v>526</v>
      </c>
      <c r="AG15" s="6" t="s">
        <v>512</v>
      </c>
      <c r="AH15" s="6" t="s">
        <v>512</v>
      </c>
      <c r="AI15" s="6">
        <v>203</v>
      </c>
      <c r="AJ15" s="6">
        <v>220</v>
      </c>
      <c r="AK15" s="6" t="s">
        <v>512</v>
      </c>
      <c r="AL15" s="6" t="s">
        <v>1238</v>
      </c>
      <c r="AM15" s="6" t="s">
        <v>512</v>
      </c>
      <c r="AN15" s="6">
        <v>18</v>
      </c>
      <c r="AO15" s="6" t="s">
        <v>531</v>
      </c>
      <c r="AP15" s="6" t="s">
        <v>532</v>
      </c>
      <c r="AQ15" s="6" t="s">
        <v>1239</v>
      </c>
      <c r="AR15" s="6" t="s">
        <v>1240</v>
      </c>
      <c r="AS15" s="6" t="s">
        <v>512</v>
      </c>
      <c r="AT15" s="6" t="s">
        <v>749</v>
      </c>
      <c r="AU15" s="6" t="s">
        <v>536</v>
      </c>
      <c r="AV15" t="s">
        <v>512</v>
      </c>
    </row>
    <row r="16" spans="1:48">
      <c r="A16" s="8">
        <v>12</v>
      </c>
      <c r="B16" s="25" t="s">
        <v>208</v>
      </c>
      <c r="C16" s="8" t="s">
        <v>136</v>
      </c>
      <c r="D16" s="6" t="s">
        <v>775</v>
      </c>
      <c r="E16" s="6" t="s">
        <v>776</v>
      </c>
      <c r="F16" s="6" t="s">
        <v>777</v>
      </c>
      <c r="G16" s="6" t="s">
        <v>778</v>
      </c>
      <c r="H16" s="6" t="s">
        <v>512</v>
      </c>
      <c r="I16" s="6" t="s">
        <v>779</v>
      </c>
      <c r="J16" s="6" t="s">
        <v>780</v>
      </c>
      <c r="K16" s="6" t="s">
        <v>781</v>
      </c>
      <c r="L16" s="6" t="s">
        <v>782</v>
      </c>
      <c r="M16" s="6" t="s">
        <v>783</v>
      </c>
      <c r="N16" s="6" t="s">
        <v>784</v>
      </c>
      <c r="O16" s="6" t="s">
        <v>785</v>
      </c>
      <c r="P16" s="6" t="s">
        <v>786</v>
      </c>
      <c r="Q16" s="6" t="s">
        <v>787</v>
      </c>
      <c r="R16" s="6">
        <v>57</v>
      </c>
      <c r="S16" s="6">
        <v>11</v>
      </c>
      <c r="T16" s="6">
        <v>11</v>
      </c>
      <c r="U16" s="6">
        <v>0</v>
      </c>
      <c r="V16" s="6">
        <v>2</v>
      </c>
      <c r="W16" s="6" t="s">
        <v>788</v>
      </c>
      <c r="X16" s="6" t="s">
        <v>789</v>
      </c>
      <c r="Y16" s="6" t="s">
        <v>790</v>
      </c>
      <c r="Z16" s="6" t="s">
        <v>791</v>
      </c>
      <c r="AA16" s="6" t="s">
        <v>792</v>
      </c>
      <c r="AB16" s="6" t="s">
        <v>793</v>
      </c>
      <c r="AC16" s="6" t="s">
        <v>794</v>
      </c>
      <c r="AD16" s="6" t="s">
        <v>512</v>
      </c>
      <c r="AE16" s="6">
        <v>2017</v>
      </c>
      <c r="AF16" s="6">
        <v>2017</v>
      </c>
      <c r="AG16" s="6" t="s">
        <v>512</v>
      </c>
      <c r="AH16" s="6" t="s">
        <v>512</v>
      </c>
      <c r="AI16" s="6" t="s">
        <v>512</v>
      </c>
      <c r="AJ16" s="6" t="s">
        <v>512</v>
      </c>
      <c r="AK16" s="6">
        <v>7838464</v>
      </c>
      <c r="AL16" s="6" t="s">
        <v>795</v>
      </c>
      <c r="AM16" s="6" t="s">
        <v>512</v>
      </c>
      <c r="AN16" s="6">
        <v>10</v>
      </c>
      <c r="AO16" s="6" t="s">
        <v>796</v>
      </c>
      <c r="AP16" s="6" t="s">
        <v>797</v>
      </c>
      <c r="AQ16" s="6" t="s">
        <v>798</v>
      </c>
      <c r="AR16" s="6" t="s">
        <v>799</v>
      </c>
      <c r="AS16" s="6" t="s">
        <v>512</v>
      </c>
      <c r="AT16" s="6" t="s">
        <v>603</v>
      </c>
      <c r="AU16" s="6" t="s">
        <v>536</v>
      </c>
      <c r="AV16" t="s">
        <v>512</v>
      </c>
    </row>
    <row r="17" spans="1:48">
      <c r="A17" s="8">
        <v>38</v>
      </c>
      <c r="B17" s="25" t="s">
        <v>208</v>
      </c>
      <c r="C17" s="8" t="s">
        <v>136</v>
      </c>
      <c r="D17" s="6" t="s">
        <v>1278</v>
      </c>
      <c r="E17" s="6" t="s">
        <v>1279</v>
      </c>
      <c r="F17" s="6" t="s">
        <v>1280</v>
      </c>
      <c r="G17" s="6" t="s">
        <v>1281</v>
      </c>
      <c r="H17" s="6" t="s">
        <v>1282</v>
      </c>
      <c r="I17" s="6" t="s">
        <v>1283</v>
      </c>
      <c r="J17" s="6" t="s">
        <v>1284</v>
      </c>
      <c r="K17" s="6" t="s">
        <v>1285</v>
      </c>
      <c r="L17" s="6" t="s">
        <v>1286</v>
      </c>
      <c r="M17" s="6" t="s">
        <v>1287</v>
      </c>
      <c r="N17" s="6" t="s">
        <v>512</v>
      </c>
      <c r="O17" s="6" t="s">
        <v>512</v>
      </c>
      <c r="P17" s="6" t="s">
        <v>1288</v>
      </c>
      <c r="Q17" s="6" t="s">
        <v>1289</v>
      </c>
      <c r="R17" s="6">
        <v>44</v>
      </c>
      <c r="S17" s="6">
        <v>0</v>
      </c>
      <c r="T17" s="6">
        <v>0</v>
      </c>
      <c r="U17" s="6">
        <v>5</v>
      </c>
      <c r="V17" s="6">
        <v>5</v>
      </c>
      <c r="W17" s="6" t="s">
        <v>1290</v>
      </c>
      <c r="X17" s="6" t="s">
        <v>1291</v>
      </c>
      <c r="Y17" s="6" t="s">
        <v>1292</v>
      </c>
      <c r="Z17" s="6" t="s">
        <v>512</v>
      </c>
      <c r="AA17" s="6" t="s">
        <v>1293</v>
      </c>
      <c r="AB17" s="6" t="s">
        <v>1294</v>
      </c>
      <c r="AC17" s="6" t="s">
        <v>1295</v>
      </c>
      <c r="AD17" s="6" t="s">
        <v>1296</v>
      </c>
      <c r="AE17" s="6">
        <v>2021</v>
      </c>
      <c r="AF17" s="6">
        <v>4</v>
      </c>
      <c r="AG17" s="6">
        <v>1</v>
      </c>
      <c r="AH17" s="6" t="s">
        <v>512</v>
      </c>
      <c r="AI17" s="6" t="s">
        <v>512</v>
      </c>
      <c r="AJ17" s="6" t="s">
        <v>512</v>
      </c>
      <c r="AK17" s="6">
        <v>19</v>
      </c>
      <c r="AL17" s="6" t="s">
        <v>1297</v>
      </c>
      <c r="AM17" s="6" t="s">
        <v>512</v>
      </c>
      <c r="AN17" s="6">
        <v>18</v>
      </c>
      <c r="AO17" s="6" t="s">
        <v>1298</v>
      </c>
      <c r="AP17" s="6" t="s">
        <v>1299</v>
      </c>
      <c r="AQ17" s="6" t="s">
        <v>1300</v>
      </c>
      <c r="AR17" s="6" t="s">
        <v>1301</v>
      </c>
      <c r="AS17" s="6">
        <v>34164753</v>
      </c>
      <c r="AT17" s="6" t="s">
        <v>1302</v>
      </c>
      <c r="AU17" s="6" t="s">
        <v>536</v>
      </c>
      <c r="AV17" t="s">
        <v>512</v>
      </c>
    </row>
    <row r="18" spans="1:48">
      <c r="A18" s="8">
        <v>16</v>
      </c>
      <c r="B18" s="25" t="s">
        <v>208</v>
      </c>
      <c r="C18" s="8" t="s">
        <v>136</v>
      </c>
      <c r="D18" s="6" t="s">
        <v>858</v>
      </c>
      <c r="E18" s="6" t="s">
        <v>859</v>
      </c>
      <c r="F18" s="6" t="s">
        <v>860</v>
      </c>
      <c r="G18" s="6" t="s">
        <v>540</v>
      </c>
      <c r="H18" s="6" t="s">
        <v>861</v>
      </c>
      <c r="I18" s="6" t="s">
        <v>862</v>
      </c>
      <c r="J18" s="6" t="s">
        <v>863</v>
      </c>
      <c r="K18" s="6" t="s">
        <v>864</v>
      </c>
      <c r="L18" s="6" t="s">
        <v>865</v>
      </c>
      <c r="M18" s="6" t="s">
        <v>866</v>
      </c>
      <c r="N18" s="6" t="s">
        <v>512</v>
      </c>
      <c r="O18" s="6" t="s">
        <v>512</v>
      </c>
      <c r="P18" s="6" t="s">
        <v>512</v>
      </c>
      <c r="Q18" s="6" t="s">
        <v>512</v>
      </c>
      <c r="R18" s="6">
        <v>41</v>
      </c>
      <c r="S18" s="6">
        <v>0</v>
      </c>
      <c r="T18" s="6">
        <v>0</v>
      </c>
      <c r="U18" s="6">
        <v>3</v>
      </c>
      <c r="V18" s="6">
        <v>3</v>
      </c>
      <c r="W18" s="6" t="s">
        <v>550</v>
      </c>
      <c r="X18" s="6" t="s">
        <v>551</v>
      </c>
      <c r="Y18" s="6" t="s">
        <v>552</v>
      </c>
      <c r="Z18" s="6" t="s">
        <v>553</v>
      </c>
      <c r="AA18" s="6" t="s">
        <v>512</v>
      </c>
      <c r="AB18" s="6" t="s">
        <v>540</v>
      </c>
      <c r="AC18" s="6" t="s">
        <v>554</v>
      </c>
      <c r="AD18" s="6" t="s">
        <v>512</v>
      </c>
      <c r="AE18" s="6">
        <v>2021</v>
      </c>
      <c r="AF18" s="6">
        <v>9</v>
      </c>
      <c r="AG18" s="6" t="s">
        <v>512</v>
      </c>
      <c r="AH18" s="6" t="s">
        <v>512</v>
      </c>
      <c r="AI18" s="6">
        <v>113100</v>
      </c>
      <c r="AJ18" s="6">
        <v>113116</v>
      </c>
      <c r="AK18" s="6" t="s">
        <v>512</v>
      </c>
      <c r="AL18" s="6" t="s">
        <v>867</v>
      </c>
      <c r="AM18" s="6" t="s">
        <v>512</v>
      </c>
      <c r="AN18" s="6">
        <v>17</v>
      </c>
      <c r="AO18" s="6" t="s">
        <v>556</v>
      </c>
      <c r="AP18" s="6" t="s">
        <v>557</v>
      </c>
      <c r="AQ18" s="6" t="s">
        <v>868</v>
      </c>
      <c r="AR18" s="6" t="s">
        <v>869</v>
      </c>
      <c r="AS18" s="6" t="s">
        <v>512</v>
      </c>
      <c r="AT18" s="6" t="s">
        <v>535</v>
      </c>
      <c r="AU18" s="6" t="s">
        <v>536</v>
      </c>
      <c r="AV18" t="s">
        <v>512</v>
      </c>
    </row>
    <row r="19" spans="1:48">
      <c r="A19" s="8">
        <v>7</v>
      </c>
      <c r="B19" s="25" t="s">
        <v>208</v>
      </c>
      <c r="C19" s="8" t="s">
        <v>136</v>
      </c>
      <c r="D19" s="6" t="s">
        <v>654</v>
      </c>
      <c r="E19" s="6" t="s">
        <v>655</v>
      </c>
      <c r="F19" s="6" t="s">
        <v>656</v>
      </c>
      <c r="G19" s="6" t="s">
        <v>657</v>
      </c>
      <c r="H19" s="6" t="s">
        <v>658</v>
      </c>
      <c r="I19" s="6" t="s">
        <v>659</v>
      </c>
      <c r="J19" s="6" t="s">
        <v>660</v>
      </c>
      <c r="K19" s="6" t="s">
        <v>661</v>
      </c>
      <c r="L19" s="6" t="s">
        <v>662</v>
      </c>
      <c r="M19" s="6" t="s">
        <v>663</v>
      </c>
      <c r="N19" s="6" t="s">
        <v>664</v>
      </c>
      <c r="O19" s="6" t="s">
        <v>665</v>
      </c>
      <c r="P19" s="6" t="s">
        <v>666</v>
      </c>
      <c r="Q19" s="6" t="s">
        <v>667</v>
      </c>
      <c r="R19" s="6">
        <v>53</v>
      </c>
      <c r="S19" s="6">
        <v>38</v>
      </c>
      <c r="T19" s="6">
        <v>39</v>
      </c>
      <c r="U19" s="6">
        <v>1</v>
      </c>
      <c r="V19" s="6">
        <v>9</v>
      </c>
      <c r="W19" s="6" t="s">
        <v>668</v>
      </c>
      <c r="X19" s="6" t="s">
        <v>618</v>
      </c>
      <c r="Y19" s="6" t="s">
        <v>669</v>
      </c>
      <c r="Z19" s="6" t="s">
        <v>670</v>
      </c>
      <c r="AA19" s="6" t="s">
        <v>671</v>
      </c>
      <c r="AB19" s="6" t="s">
        <v>672</v>
      </c>
      <c r="AC19" s="6" t="s">
        <v>673</v>
      </c>
      <c r="AD19" s="6" t="s">
        <v>512</v>
      </c>
      <c r="AE19" s="6">
        <v>2017</v>
      </c>
      <c r="AF19" s="6">
        <v>8</v>
      </c>
      <c r="AG19" s="6">
        <v>6</v>
      </c>
      <c r="AH19" s="6" t="s">
        <v>512</v>
      </c>
      <c r="AI19" s="6">
        <v>873</v>
      </c>
      <c r="AJ19" s="6">
        <v>893</v>
      </c>
      <c r="AK19" s="6" t="s">
        <v>512</v>
      </c>
      <c r="AL19" s="6" t="s">
        <v>674</v>
      </c>
      <c r="AM19" s="6" t="s">
        <v>512</v>
      </c>
      <c r="AN19" s="6">
        <v>21</v>
      </c>
      <c r="AO19" s="6" t="s">
        <v>675</v>
      </c>
      <c r="AP19" s="6" t="s">
        <v>532</v>
      </c>
      <c r="AQ19" s="6" t="s">
        <v>676</v>
      </c>
      <c r="AR19" s="6" t="s">
        <v>677</v>
      </c>
      <c r="AS19" s="6" t="s">
        <v>512</v>
      </c>
      <c r="AT19" s="6" t="s">
        <v>678</v>
      </c>
      <c r="AU19" s="6" t="s">
        <v>536</v>
      </c>
      <c r="AV19" t="s">
        <v>512</v>
      </c>
    </row>
    <row r="20" spans="1:48">
      <c r="A20" s="8">
        <v>5</v>
      </c>
      <c r="B20" s="25" t="s">
        <v>208</v>
      </c>
      <c r="C20" s="8" t="s">
        <v>136</v>
      </c>
      <c r="D20" s="6" t="s">
        <v>604</v>
      </c>
      <c r="E20" s="6" t="s">
        <v>605</v>
      </c>
      <c r="F20" s="6" t="s">
        <v>63</v>
      </c>
      <c r="G20" s="6" t="s">
        <v>606</v>
      </c>
      <c r="H20" s="6" t="s">
        <v>607</v>
      </c>
      <c r="I20" s="6" t="s">
        <v>608</v>
      </c>
      <c r="J20" s="6" t="s">
        <v>609</v>
      </c>
      <c r="K20" s="6" t="s">
        <v>610</v>
      </c>
      <c r="L20" s="6" t="s">
        <v>611</v>
      </c>
      <c r="M20" s="6" t="s">
        <v>612</v>
      </c>
      <c r="N20" s="6" t="s">
        <v>613</v>
      </c>
      <c r="O20" s="6" t="s">
        <v>614</v>
      </c>
      <c r="P20" s="6" t="s">
        <v>615</v>
      </c>
      <c r="Q20" s="6" t="s">
        <v>616</v>
      </c>
      <c r="R20" s="6">
        <v>40</v>
      </c>
      <c r="S20" s="6">
        <v>4</v>
      </c>
      <c r="T20" s="6">
        <v>4</v>
      </c>
      <c r="U20" s="6">
        <v>0</v>
      </c>
      <c r="V20" s="6">
        <v>14</v>
      </c>
      <c r="W20" s="6" t="s">
        <v>617</v>
      </c>
      <c r="X20" s="6" t="s">
        <v>618</v>
      </c>
      <c r="Y20" s="6" t="s">
        <v>619</v>
      </c>
      <c r="Z20" s="6" t="s">
        <v>67</v>
      </c>
      <c r="AA20" s="6" t="s">
        <v>620</v>
      </c>
      <c r="AB20" s="6" t="s">
        <v>621</v>
      </c>
      <c r="AC20" s="6" t="s">
        <v>622</v>
      </c>
      <c r="AD20" s="6" t="s">
        <v>623</v>
      </c>
      <c r="AE20" s="6">
        <v>2016</v>
      </c>
      <c r="AF20" s="6">
        <v>108</v>
      </c>
      <c r="AG20" s="6" t="s">
        <v>512</v>
      </c>
      <c r="AH20" s="6" t="s">
        <v>624</v>
      </c>
      <c r="AI20" s="6">
        <v>33</v>
      </c>
      <c r="AJ20" s="6">
        <v>41</v>
      </c>
      <c r="AK20" s="6" t="s">
        <v>512</v>
      </c>
      <c r="AL20" s="6" t="s">
        <v>625</v>
      </c>
      <c r="AM20" s="6" t="s">
        <v>512</v>
      </c>
      <c r="AN20" s="6">
        <v>9</v>
      </c>
      <c r="AO20" s="6" t="s">
        <v>626</v>
      </c>
      <c r="AP20" s="6" t="s">
        <v>532</v>
      </c>
      <c r="AQ20" s="6" t="s">
        <v>627</v>
      </c>
      <c r="AR20" s="6" t="s">
        <v>628</v>
      </c>
      <c r="AS20" s="6" t="s">
        <v>512</v>
      </c>
      <c r="AT20" s="6" t="s">
        <v>629</v>
      </c>
      <c r="AU20" s="6" t="s">
        <v>536</v>
      </c>
      <c r="AV20" t="s">
        <v>512</v>
      </c>
    </row>
    <row r="21" spans="1:48">
      <c r="A21" s="8">
        <v>1</v>
      </c>
      <c r="B21" s="25" t="s">
        <v>208</v>
      </c>
      <c r="C21" s="8" t="s">
        <v>136</v>
      </c>
      <c r="D21" s="6" t="s">
        <v>511</v>
      </c>
      <c r="E21" s="6" t="s">
        <v>513</v>
      </c>
      <c r="F21" s="6" t="s">
        <v>514</v>
      </c>
      <c r="G21" s="6" t="s">
        <v>515</v>
      </c>
      <c r="H21" s="6" t="s">
        <v>516</v>
      </c>
      <c r="I21" s="6" t="s">
        <v>512</v>
      </c>
      <c r="J21" s="6" t="s">
        <v>517</v>
      </c>
      <c r="K21" s="6" t="s">
        <v>518</v>
      </c>
      <c r="L21" s="6" t="s">
        <v>519</v>
      </c>
      <c r="M21" s="6" t="s">
        <v>520</v>
      </c>
      <c r="N21" s="6" t="s">
        <v>512</v>
      </c>
      <c r="O21" s="6" t="s">
        <v>512</v>
      </c>
      <c r="P21" s="6" t="s">
        <v>521</v>
      </c>
      <c r="Q21" s="6" t="s">
        <v>522</v>
      </c>
      <c r="R21" s="6">
        <v>38</v>
      </c>
      <c r="S21" s="6">
        <v>4</v>
      </c>
      <c r="T21" s="6">
        <v>4</v>
      </c>
      <c r="U21" s="6">
        <v>5</v>
      </c>
      <c r="V21" s="6">
        <v>6</v>
      </c>
      <c r="W21" s="6" t="s">
        <v>523</v>
      </c>
      <c r="X21" s="6" t="s">
        <v>524</v>
      </c>
      <c r="Y21" s="6" t="s">
        <v>525</v>
      </c>
      <c r="Z21" s="6" t="s">
        <v>512</v>
      </c>
      <c r="AA21" s="6" t="s">
        <v>526</v>
      </c>
      <c r="AB21" s="6" t="s">
        <v>527</v>
      </c>
      <c r="AC21" s="6" t="s">
        <v>528</v>
      </c>
      <c r="AD21" s="6" t="s">
        <v>529</v>
      </c>
      <c r="AE21" s="6">
        <v>2020</v>
      </c>
      <c r="AF21" s="6">
        <v>9</v>
      </c>
      <c r="AG21" s="6">
        <v>1</v>
      </c>
      <c r="AH21" s="6" t="s">
        <v>512</v>
      </c>
      <c r="AI21" s="6" t="s">
        <v>512</v>
      </c>
      <c r="AJ21" s="6" t="s">
        <v>512</v>
      </c>
      <c r="AK21" s="6">
        <v>29</v>
      </c>
      <c r="AL21" s="6" t="s">
        <v>530</v>
      </c>
      <c r="AM21" s="6" t="s">
        <v>512</v>
      </c>
      <c r="AN21" s="6">
        <v>10</v>
      </c>
      <c r="AO21" s="6" t="s">
        <v>531</v>
      </c>
      <c r="AP21" s="6" t="s">
        <v>532</v>
      </c>
      <c r="AQ21" s="6" t="s">
        <v>533</v>
      </c>
      <c r="AR21" s="6" t="s">
        <v>534</v>
      </c>
      <c r="AS21" s="6" t="s">
        <v>512</v>
      </c>
      <c r="AT21" s="6" t="s">
        <v>535</v>
      </c>
      <c r="AU21" s="6" t="s">
        <v>536</v>
      </c>
      <c r="AV21" t="s">
        <v>512</v>
      </c>
    </row>
    <row r="22" spans="1:48">
      <c r="A22" s="8">
        <v>4</v>
      </c>
      <c r="B22" s="25" t="s">
        <v>208</v>
      </c>
      <c r="C22" s="8" t="s">
        <v>136</v>
      </c>
      <c r="D22" s="6" t="s">
        <v>584</v>
      </c>
      <c r="E22" s="6" t="s">
        <v>585</v>
      </c>
      <c r="F22" s="6" t="s">
        <v>586</v>
      </c>
      <c r="G22" s="6" t="s">
        <v>587</v>
      </c>
      <c r="H22" s="6" t="s">
        <v>588</v>
      </c>
      <c r="I22" s="6" t="s">
        <v>589</v>
      </c>
      <c r="J22" s="6" t="s">
        <v>590</v>
      </c>
      <c r="K22" s="6" t="s">
        <v>591</v>
      </c>
      <c r="L22" s="6" t="s">
        <v>592</v>
      </c>
      <c r="M22" s="6" t="s">
        <v>593</v>
      </c>
      <c r="N22" s="6" t="s">
        <v>512</v>
      </c>
      <c r="O22" s="6" t="s">
        <v>512</v>
      </c>
      <c r="P22" s="6" t="s">
        <v>594</v>
      </c>
      <c r="Q22" s="6" t="s">
        <v>595</v>
      </c>
      <c r="R22" s="6">
        <v>86</v>
      </c>
      <c r="S22" s="6">
        <v>2</v>
      </c>
      <c r="T22" s="6">
        <v>3</v>
      </c>
      <c r="U22" s="6">
        <v>1</v>
      </c>
      <c r="V22" s="6">
        <v>8</v>
      </c>
      <c r="W22" s="6" t="s">
        <v>572</v>
      </c>
      <c r="X22" s="6" t="s">
        <v>573</v>
      </c>
      <c r="Y22" s="6" t="s">
        <v>574</v>
      </c>
      <c r="Z22" s="6" t="s">
        <v>512</v>
      </c>
      <c r="AA22" s="6" t="s">
        <v>596</v>
      </c>
      <c r="AB22" s="6" t="s">
        <v>587</v>
      </c>
      <c r="AC22" s="6" t="s">
        <v>597</v>
      </c>
      <c r="AD22" s="6" t="s">
        <v>598</v>
      </c>
      <c r="AE22" s="6">
        <v>2019</v>
      </c>
      <c r="AF22" s="6">
        <v>12</v>
      </c>
      <c r="AG22" s="6">
        <v>9</v>
      </c>
      <c r="AH22" s="6" t="s">
        <v>512</v>
      </c>
      <c r="AI22" s="6" t="s">
        <v>512</v>
      </c>
      <c r="AJ22" s="6" t="s">
        <v>512</v>
      </c>
      <c r="AK22" s="6">
        <v>182</v>
      </c>
      <c r="AL22" s="6" t="s">
        <v>599</v>
      </c>
      <c r="AM22" s="6" t="s">
        <v>512</v>
      </c>
      <c r="AN22" s="6">
        <v>32</v>
      </c>
      <c r="AO22" s="6" t="s">
        <v>600</v>
      </c>
      <c r="AP22" s="6" t="s">
        <v>532</v>
      </c>
      <c r="AQ22" s="6" t="s">
        <v>601</v>
      </c>
      <c r="AR22" s="6" t="s">
        <v>602</v>
      </c>
      <c r="AS22" s="6" t="s">
        <v>512</v>
      </c>
      <c r="AT22" s="6" t="s">
        <v>603</v>
      </c>
      <c r="AU22" s="6" t="s">
        <v>536</v>
      </c>
      <c r="AV22" t="s">
        <v>512</v>
      </c>
    </row>
    <row r="23" spans="1:48">
      <c r="A23" s="8">
        <v>14</v>
      </c>
      <c r="B23" s="25" t="s">
        <v>208</v>
      </c>
      <c r="C23" s="8" t="s">
        <v>136</v>
      </c>
      <c r="D23" s="6" t="s">
        <v>823</v>
      </c>
      <c r="E23" s="6" t="s">
        <v>824</v>
      </c>
      <c r="F23" s="6" t="s">
        <v>825</v>
      </c>
      <c r="G23" s="6" t="s">
        <v>540</v>
      </c>
      <c r="H23" s="6" t="s">
        <v>826</v>
      </c>
      <c r="I23" s="6" t="s">
        <v>512</v>
      </c>
      <c r="J23" s="6" t="s">
        <v>827</v>
      </c>
      <c r="K23" s="6" t="s">
        <v>828</v>
      </c>
      <c r="L23" s="6" t="s">
        <v>829</v>
      </c>
      <c r="M23" s="6" t="s">
        <v>830</v>
      </c>
      <c r="N23" s="6" t="s">
        <v>512</v>
      </c>
      <c r="O23" s="6" t="s">
        <v>512</v>
      </c>
      <c r="P23" s="6" t="s">
        <v>831</v>
      </c>
      <c r="Q23" s="6" t="s">
        <v>832</v>
      </c>
      <c r="R23" s="6">
        <v>22</v>
      </c>
      <c r="S23" s="6">
        <v>0</v>
      </c>
      <c r="T23" s="6">
        <v>0</v>
      </c>
      <c r="U23" s="6">
        <v>0</v>
      </c>
      <c r="V23" s="6">
        <v>0</v>
      </c>
      <c r="W23" s="6" t="s">
        <v>550</v>
      </c>
      <c r="X23" s="6" t="s">
        <v>551</v>
      </c>
      <c r="Y23" s="6" t="s">
        <v>552</v>
      </c>
      <c r="Z23" s="6" t="s">
        <v>553</v>
      </c>
      <c r="AA23" s="6" t="s">
        <v>512</v>
      </c>
      <c r="AB23" s="6" t="s">
        <v>540</v>
      </c>
      <c r="AC23" s="6" t="s">
        <v>554</v>
      </c>
      <c r="AD23" s="6" t="s">
        <v>512</v>
      </c>
      <c r="AE23" s="6">
        <v>2021</v>
      </c>
      <c r="AF23" s="6">
        <v>9</v>
      </c>
      <c r="AG23" s="6" t="s">
        <v>512</v>
      </c>
      <c r="AH23" s="6" t="s">
        <v>512</v>
      </c>
      <c r="AI23" s="6">
        <v>146023</v>
      </c>
      <c r="AJ23" s="6">
        <v>146037</v>
      </c>
      <c r="AK23" s="6" t="s">
        <v>512</v>
      </c>
      <c r="AL23" s="6" t="s">
        <v>833</v>
      </c>
      <c r="AM23" s="6" t="s">
        <v>512</v>
      </c>
      <c r="AN23" s="6">
        <v>15</v>
      </c>
      <c r="AO23" s="6" t="s">
        <v>556</v>
      </c>
      <c r="AP23" s="6" t="s">
        <v>557</v>
      </c>
      <c r="AQ23" s="6" t="s">
        <v>834</v>
      </c>
      <c r="AR23" s="6" t="s">
        <v>835</v>
      </c>
      <c r="AS23" s="6" t="s">
        <v>512</v>
      </c>
      <c r="AT23" s="6" t="s">
        <v>535</v>
      </c>
      <c r="AU23" s="6" t="s">
        <v>536</v>
      </c>
      <c r="AV23" t="s">
        <v>512</v>
      </c>
    </row>
    <row r="24" spans="1:48">
      <c r="A24" s="8">
        <v>24</v>
      </c>
      <c r="B24" s="25" t="s">
        <v>208</v>
      </c>
      <c r="C24" s="8" t="s">
        <v>136</v>
      </c>
      <c r="D24" s="6" t="s">
        <v>1022</v>
      </c>
      <c r="E24" s="6" t="s">
        <v>1023</v>
      </c>
      <c r="F24" s="6" t="s">
        <v>1024</v>
      </c>
      <c r="G24" s="6" t="s">
        <v>1025</v>
      </c>
      <c r="H24" s="6" t="s">
        <v>1026</v>
      </c>
      <c r="I24" s="6" t="s">
        <v>512</v>
      </c>
      <c r="J24" s="6" t="s">
        <v>1027</v>
      </c>
      <c r="K24" s="6" t="s">
        <v>1028</v>
      </c>
      <c r="L24" s="6" t="s">
        <v>1029</v>
      </c>
      <c r="M24" s="6" t="s">
        <v>1030</v>
      </c>
      <c r="N24" s="6" t="s">
        <v>512</v>
      </c>
      <c r="O24" s="6" t="s">
        <v>512</v>
      </c>
      <c r="P24" s="6" t="s">
        <v>1031</v>
      </c>
      <c r="Q24" s="6" t="s">
        <v>1032</v>
      </c>
      <c r="R24" s="6">
        <v>39</v>
      </c>
      <c r="S24" s="6">
        <v>0</v>
      </c>
      <c r="T24" s="6">
        <v>0</v>
      </c>
      <c r="U24" s="6">
        <v>1</v>
      </c>
      <c r="V24" s="6">
        <v>3</v>
      </c>
      <c r="W24" s="6" t="s">
        <v>572</v>
      </c>
      <c r="X24" s="6" t="s">
        <v>573</v>
      </c>
      <c r="Y24" s="6" t="s">
        <v>574</v>
      </c>
      <c r="Z24" s="6" t="s">
        <v>512</v>
      </c>
      <c r="AA24" s="6" t="s">
        <v>1033</v>
      </c>
      <c r="AB24" s="6" t="s">
        <v>1025</v>
      </c>
      <c r="AC24" s="6" t="s">
        <v>1034</v>
      </c>
      <c r="AD24" s="6" t="s">
        <v>1035</v>
      </c>
      <c r="AE24" s="6">
        <v>2020</v>
      </c>
      <c r="AF24" s="6">
        <v>11</v>
      </c>
      <c r="AG24" s="6">
        <v>1</v>
      </c>
      <c r="AH24" s="6" t="s">
        <v>512</v>
      </c>
      <c r="AI24" s="6" t="s">
        <v>512</v>
      </c>
      <c r="AJ24" s="6" t="s">
        <v>512</v>
      </c>
      <c r="AK24" s="6">
        <v>31</v>
      </c>
      <c r="AL24" s="6" t="s">
        <v>1036</v>
      </c>
      <c r="AM24" s="6" t="s">
        <v>512</v>
      </c>
      <c r="AN24" s="6">
        <v>15</v>
      </c>
      <c r="AO24" s="6" t="s">
        <v>531</v>
      </c>
      <c r="AP24" s="6" t="s">
        <v>532</v>
      </c>
      <c r="AQ24" s="6" t="s">
        <v>1037</v>
      </c>
      <c r="AR24" s="6" t="s">
        <v>1038</v>
      </c>
      <c r="AS24" s="6" t="s">
        <v>512</v>
      </c>
      <c r="AT24" s="6" t="s">
        <v>535</v>
      </c>
      <c r="AU24" s="6" t="s">
        <v>536</v>
      </c>
      <c r="AV24" t="s">
        <v>512</v>
      </c>
    </row>
    <row r="25" spans="1:48">
      <c r="A25" s="8">
        <v>22</v>
      </c>
      <c r="B25" s="25" t="s">
        <v>208</v>
      </c>
      <c r="C25" s="8" t="s">
        <v>136</v>
      </c>
      <c r="D25" s="6" t="s">
        <v>985</v>
      </c>
      <c r="E25" s="6" t="s">
        <v>986</v>
      </c>
      <c r="F25" s="6" t="s">
        <v>987</v>
      </c>
      <c r="G25" s="6" t="s">
        <v>988</v>
      </c>
      <c r="H25" s="6" t="s">
        <v>989</v>
      </c>
      <c r="I25" s="6" t="s">
        <v>990</v>
      </c>
      <c r="J25" s="6" t="s">
        <v>991</v>
      </c>
      <c r="K25" s="6" t="s">
        <v>992</v>
      </c>
      <c r="L25" s="6" t="s">
        <v>993</v>
      </c>
      <c r="M25" s="6" t="s">
        <v>994</v>
      </c>
      <c r="N25" s="6" t="s">
        <v>512</v>
      </c>
      <c r="O25" s="6" t="s">
        <v>512</v>
      </c>
      <c r="P25" s="6" t="s">
        <v>995</v>
      </c>
      <c r="Q25" s="6" t="s">
        <v>996</v>
      </c>
      <c r="R25" s="6">
        <v>52</v>
      </c>
      <c r="S25" s="6">
        <v>9</v>
      </c>
      <c r="T25" s="6">
        <v>9</v>
      </c>
      <c r="U25" s="6">
        <v>1</v>
      </c>
      <c r="V25" s="6">
        <v>12</v>
      </c>
      <c r="W25" s="6" t="s">
        <v>997</v>
      </c>
      <c r="X25" s="6" t="s">
        <v>998</v>
      </c>
      <c r="Y25" s="6" t="s">
        <v>999</v>
      </c>
      <c r="Z25" s="6" t="s">
        <v>91</v>
      </c>
      <c r="AA25" s="6" t="s">
        <v>1000</v>
      </c>
      <c r="AB25" s="6" t="s">
        <v>1001</v>
      </c>
      <c r="AC25" s="6" t="s">
        <v>1002</v>
      </c>
      <c r="AD25" s="6" t="s">
        <v>1003</v>
      </c>
      <c r="AE25" s="6">
        <v>2016</v>
      </c>
      <c r="AF25" s="6">
        <v>63</v>
      </c>
      <c r="AG25" s="6" t="s">
        <v>512</v>
      </c>
      <c r="AH25" s="6" t="s">
        <v>512</v>
      </c>
      <c r="AI25" s="6">
        <v>295</v>
      </c>
      <c r="AJ25" s="6">
        <v>306</v>
      </c>
      <c r="AK25" s="6" t="s">
        <v>512</v>
      </c>
      <c r="AL25" s="6" t="s">
        <v>1004</v>
      </c>
      <c r="AM25" s="6" t="s">
        <v>512</v>
      </c>
      <c r="AN25" s="6">
        <v>12</v>
      </c>
      <c r="AO25" s="6" t="s">
        <v>1005</v>
      </c>
      <c r="AP25" s="6" t="s">
        <v>1006</v>
      </c>
      <c r="AQ25" s="6" t="s">
        <v>1007</v>
      </c>
      <c r="AR25" s="6" t="s">
        <v>1008</v>
      </c>
      <c r="AS25" s="6">
        <v>27597572</v>
      </c>
      <c r="AT25" s="6" t="s">
        <v>1009</v>
      </c>
      <c r="AU25" s="6" t="s">
        <v>536</v>
      </c>
      <c r="AV25" t="s">
        <v>512</v>
      </c>
    </row>
    <row r="26" spans="1:48">
      <c r="A26" s="8">
        <v>23</v>
      </c>
      <c r="B26" s="25" t="s">
        <v>208</v>
      </c>
      <c r="C26" s="8" t="s">
        <v>136</v>
      </c>
      <c r="D26" s="6" t="s">
        <v>1010</v>
      </c>
      <c r="E26" s="6" t="s">
        <v>1011</v>
      </c>
      <c r="F26" s="6" t="s">
        <v>1012</v>
      </c>
      <c r="G26" s="6" t="s">
        <v>606</v>
      </c>
      <c r="H26" s="6" t="s">
        <v>1013</v>
      </c>
      <c r="I26" s="6" t="s">
        <v>512</v>
      </c>
      <c r="J26" s="6" t="s">
        <v>1014</v>
      </c>
      <c r="K26" s="6" t="s">
        <v>1015</v>
      </c>
      <c r="L26" s="6" t="s">
        <v>1016</v>
      </c>
      <c r="M26" s="6" t="s">
        <v>1017</v>
      </c>
      <c r="N26" s="6" t="s">
        <v>1018</v>
      </c>
      <c r="O26" s="6" t="s">
        <v>1019</v>
      </c>
      <c r="P26" s="6" t="s">
        <v>512</v>
      </c>
      <c r="Q26" s="6" t="s">
        <v>512</v>
      </c>
      <c r="R26" s="6">
        <v>25</v>
      </c>
      <c r="S26" s="6">
        <v>3</v>
      </c>
      <c r="T26" s="6">
        <v>3</v>
      </c>
      <c r="U26" s="6">
        <v>0</v>
      </c>
      <c r="V26" s="6">
        <v>7</v>
      </c>
      <c r="W26" s="6" t="s">
        <v>909</v>
      </c>
      <c r="X26" s="6" t="s">
        <v>618</v>
      </c>
      <c r="Y26" s="6" t="s">
        <v>910</v>
      </c>
      <c r="Z26" s="6" t="s">
        <v>67</v>
      </c>
      <c r="AA26" s="6" t="s">
        <v>620</v>
      </c>
      <c r="AB26" s="6" t="s">
        <v>621</v>
      </c>
      <c r="AC26" s="6" t="s">
        <v>622</v>
      </c>
      <c r="AD26" s="6" t="s">
        <v>623</v>
      </c>
      <c r="AE26" s="6">
        <v>2016</v>
      </c>
      <c r="AF26" s="6">
        <v>108</v>
      </c>
      <c r="AG26" s="6" t="s">
        <v>512</v>
      </c>
      <c r="AH26" s="6" t="s">
        <v>624</v>
      </c>
      <c r="AI26" s="6">
        <v>125</v>
      </c>
      <c r="AJ26" s="6">
        <v>131</v>
      </c>
      <c r="AK26" s="6" t="s">
        <v>512</v>
      </c>
      <c r="AL26" s="6" t="s">
        <v>1020</v>
      </c>
      <c r="AM26" s="6" t="s">
        <v>512</v>
      </c>
      <c r="AN26" s="6">
        <v>7</v>
      </c>
      <c r="AO26" s="6" t="s">
        <v>626</v>
      </c>
      <c r="AP26" s="6" t="s">
        <v>532</v>
      </c>
      <c r="AQ26" s="6" t="s">
        <v>627</v>
      </c>
      <c r="AR26" s="6" t="s">
        <v>1021</v>
      </c>
      <c r="AS26" s="6" t="s">
        <v>512</v>
      </c>
      <c r="AT26" s="6" t="s">
        <v>629</v>
      </c>
      <c r="AU26" s="6" t="s">
        <v>536</v>
      </c>
      <c r="AV26" t="s">
        <v>512</v>
      </c>
    </row>
    <row r="27" spans="1:48">
      <c r="A27" s="8">
        <v>29</v>
      </c>
      <c r="B27" s="25" t="s">
        <v>208</v>
      </c>
      <c r="C27" s="8" t="s">
        <v>136</v>
      </c>
      <c r="D27" s="6" t="s">
        <v>1121</v>
      </c>
      <c r="E27" s="6" t="s">
        <v>1122</v>
      </c>
      <c r="F27" s="6" t="s">
        <v>1123</v>
      </c>
      <c r="G27" s="6" t="s">
        <v>1025</v>
      </c>
      <c r="H27" s="6" t="s">
        <v>1124</v>
      </c>
      <c r="I27" s="6" t="s">
        <v>512</v>
      </c>
      <c r="J27" s="6" t="s">
        <v>1125</v>
      </c>
      <c r="K27" s="6" t="s">
        <v>1126</v>
      </c>
      <c r="L27" s="6" t="s">
        <v>1127</v>
      </c>
      <c r="M27" s="6" t="s">
        <v>1128</v>
      </c>
      <c r="N27" s="6" t="s">
        <v>512</v>
      </c>
      <c r="O27" s="6" t="s">
        <v>1129</v>
      </c>
      <c r="P27" s="6" t="s">
        <v>1130</v>
      </c>
      <c r="Q27" s="6" t="s">
        <v>1131</v>
      </c>
      <c r="R27" s="6">
        <v>51</v>
      </c>
      <c r="S27" s="6">
        <v>6</v>
      </c>
      <c r="T27" s="6">
        <v>6</v>
      </c>
      <c r="U27" s="6">
        <v>7</v>
      </c>
      <c r="V27" s="6">
        <v>11</v>
      </c>
      <c r="W27" s="6" t="s">
        <v>572</v>
      </c>
      <c r="X27" s="6" t="s">
        <v>573</v>
      </c>
      <c r="Y27" s="6" t="s">
        <v>574</v>
      </c>
      <c r="Z27" s="6" t="s">
        <v>512</v>
      </c>
      <c r="AA27" s="6" t="s">
        <v>1033</v>
      </c>
      <c r="AB27" s="6" t="s">
        <v>1025</v>
      </c>
      <c r="AC27" s="6" t="s">
        <v>1034</v>
      </c>
      <c r="AD27" s="6" t="s">
        <v>1132</v>
      </c>
      <c r="AE27" s="6">
        <v>2020</v>
      </c>
      <c r="AF27" s="6">
        <v>11</v>
      </c>
      <c r="AG27" s="6">
        <v>4</v>
      </c>
      <c r="AH27" s="6" t="s">
        <v>512</v>
      </c>
      <c r="AI27" s="6" t="s">
        <v>512</v>
      </c>
      <c r="AJ27" s="6" t="s">
        <v>512</v>
      </c>
      <c r="AK27" s="6">
        <v>186</v>
      </c>
      <c r="AL27" s="6" t="s">
        <v>1133</v>
      </c>
      <c r="AM27" s="6" t="s">
        <v>512</v>
      </c>
      <c r="AN27" s="6">
        <v>21</v>
      </c>
      <c r="AO27" s="6" t="s">
        <v>531</v>
      </c>
      <c r="AP27" s="6" t="s">
        <v>532</v>
      </c>
      <c r="AQ27" s="6" t="s">
        <v>1134</v>
      </c>
      <c r="AR27" s="6" t="s">
        <v>1135</v>
      </c>
      <c r="AS27" s="6" t="s">
        <v>512</v>
      </c>
      <c r="AT27" s="6" t="s">
        <v>535</v>
      </c>
      <c r="AU27" s="6" t="s">
        <v>536</v>
      </c>
      <c r="AV27" t="s">
        <v>512</v>
      </c>
    </row>
    <row r="28" spans="1:48">
      <c r="A28" s="8">
        <v>34</v>
      </c>
      <c r="B28" s="25" t="s">
        <v>208</v>
      </c>
      <c r="C28" s="8" t="s">
        <v>136</v>
      </c>
      <c r="D28" s="6" t="s">
        <v>1205</v>
      </c>
      <c r="E28" s="6" t="s">
        <v>1206</v>
      </c>
      <c r="F28" s="6" t="s">
        <v>1207</v>
      </c>
      <c r="G28" s="6" t="s">
        <v>1025</v>
      </c>
      <c r="H28" s="6" t="s">
        <v>1208</v>
      </c>
      <c r="I28" s="6" t="s">
        <v>1209</v>
      </c>
      <c r="J28" s="6" t="s">
        <v>1210</v>
      </c>
      <c r="K28" s="6" t="s">
        <v>1211</v>
      </c>
      <c r="L28" s="6" t="s">
        <v>1212</v>
      </c>
      <c r="M28" s="6" t="s">
        <v>1213</v>
      </c>
      <c r="N28" s="6" t="s">
        <v>1214</v>
      </c>
      <c r="O28" s="6" t="s">
        <v>1215</v>
      </c>
      <c r="P28" s="6" t="s">
        <v>1216</v>
      </c>
      <c r="Q28" s="6" t="s">
        <v>1217</v>
      </c>
      <c r="R28" s="6">
        <v>36</v>
      </c>
      <c r="S28" s="6">
        <v>0</v>
      </c>
      <c r="T28" s="6">
        <v>0</v>
      </c>
      <c r="U28" s="6">
        <v>1</v>
      </c>
      <c r="V28" s="6">
        <v>1</v>
      </c>
      <c r="W28" s="6" t="s">
        <v>572</v>
      </c>
      <c r="X28" s="6" t="s">
        <v>573</v>
      </c>
      <c r="Y28" s="6" t="s">
        <v>574</v>
      </c>
      <c r="Z28" s="6" t="s">
        <v>512</v>
      </c>
      <c r="AA28" s="6" t="s">
        <v>1033</v>
      </c>
      <c r="AB28" s="6" t="s">
        <v>1025</v>
      </c>
      <c r="AC28" s="6" t="s">
        <v>1034</v>
      </c>
      <c r="AD28" s="6" t="s">
        <v>1096</v>
      </c>
      <c r="AE28" s="6">
        <v>2021</v>
      </c>
      <c r="AF28" s="6">
        <v>12</v>
      </c>
      <c r="AG28" s="6">
        <v>5</v>
      </c>
      <c r="AH28" s="6" t="s">
        <v>512</v>
      </c>
      <c r="AI28" s="6" t="s">
        <v>512</v>
      </c>
      <c r="AJ28" s="6" t="s">
        <v>512</v>
      </c>
      <c r="AK28" s="6">
        <v>188</v>
      </c>
      <c r="AL28" s="6" t="s">
        <v>1218</v>
      </c>
      <c r="AM28" s="6" t="s">
        <v>512</v>
      </c>
      <c r="AN28" s="6">
        <v>17</v>
      </c>
      <c r="AO28" s="6" t="s">
        <v>531</v>
      </c>
      <c r="AP28" s="6" t="s">
        <v>532</v>
      </c>
      <c r="AQ28" s="6" t="s">
        <v>1219</v>
      </c>
      <c r="AR28" s="6" t="s">
        <v>1220</v>
      </c>
      <c r="AS28" s="6" t="s">
        <v>512</v>
      </c>
      <c r="AT28" s="6" t="s">
        <v>535</v>
      </c>
      <c r="AU28" s="6" t="s">
        <v>536</v>
      </c>
      <c r="AV28" t="s">
        <v>512</v>
      </c>
    </row>
    <row r="29" spans="1:48">
      <c r="A29" s="8">
        <v>37</v>
      </c>
      <c r="B29" s="25" t="s">
        <v>208</v>
      </c>
      <c r="C29" s="8" t="s">
        <v>136</v>
      </c>
      <c r="D29" s="6" t="s">
        <v>1262</v>
      </c>
      <c r="E29" s="6" t="s">
        <v>1263</v>
      </c>
      <c r="F29" s="6" t="s">
        <v>1264</v>
      </c>
      <c r="G29" s="6" t="s">
        <v>1265</v>
      </c>
      <c r="H29" s="6" t="s">
        <v>1266</v>
      </c>
      <c r="I29" s="6" t="s">
        <v>1267</v>
      </c>
      <c r="J29" s="6" t="s">
        <v>1268</v>
      </c>
      <c r="K29" s="6" t="s">
        <v>1269</v>
      </c>
      <c r="L29" s="6" t="s">
        <v>1270</v>
      </c>
      <c r="M29" s="6" t="s">
        <v>1271</v>
      </c>
      <c r="N29" s="6" t="s">
        <v>512</v>
      </c>
      <c r="O29" s="6" t="s">
        <v>512</v>
      </c>
      <c r="P29" s="6" t="s">
        <v>512</v>
      </c>
      <c r="Q29" s="6" t="s">
        <v>512</v>
      </c>
      <c r="R29" s="6">
        <v>41</v>
      </c>
      <c r="S29" s="6">
        <v>5</v>
      </c>
      <c r="T29" s="6">
        <v>5</v>
      </c>
      <c r="U29" s="6">
        <v>1</v>
      </c>
      <c r="V29" s="6">
        <v>10</v>
      </c>
      <c r="W29" s="6" t="s">
        <v>909</v>
      </c>
      <c r="X29" s="6" t="s">
        <v>618</v>
      </c>
      <c r="Y29" s="6" t="s">
        <v>910</v>
      </c>
      <c r="Z29" s="6" t="s">
        <v>38</v>
      </c>
      <c r="AA29" s="6" t="s">
        <v>1272</v>
      </c>
      <c r="AB29" s="6" t="s">
        <v>1273</v>
      </c>
      <c r="AC29" s="6" t="s">
        <v>1274</v>
      </c>
      <c r="AD29" s="6" t="s">
        <v>1132</v>
      </c>
      <c r="AE29" s="6">
        <v>2017</v>
      </c>
      <c r="AF29" s="6">
        <v>29</v>
      </c>
      <c r="AG29" s="6">
        <v>2</v>
      </c>
      <c r="AH29" s="6" t="s">
        <v>512</v>
      </c>
      <c r="AI29" s="6">
        <v>212</v>
      </c>
      <c r="AJ29" s="6">
        <v>228</v>
      </c>
      <c r="AK29" s="6" t="s">
        <v>512</v>
      </c>
      <c r="AL29" s="6" t="s">
        <v>1275</v>
      </c>
      <c r="AM29" s="6" t="s">
        <v>512</v>
      </c>
      <c r="AN29" s="6">
        <v>17</v>
      </c>
      <c r="AO29" s="6" t="s">
        <v>531</v>
      </c>
      <c r="AP29" s="6" t="s">
        <v>532</v>
      </c>
      <c r="AQ29" s="6" t="s">
        <v>1276</v>
      </c>
      <c r="AR29" s="6" t="s">
        <v>1277</v>
      </c>
      <c r="AS29" s="6" t="s">
        <v>512</v>
      </c>
      <c r="AT29" s="6" t="s">
        <v>535</v>
      </c>
      <c r="AU29" s="6" t="s">
        <v>536</v>
      </c>
      <c r="AV29" t="s">
        <v>512</v>
      </c>
    </row>
    <row r="30" spans="1:48">
      <c r="A30" s="8">
        <v>6</v>
      </c>
      <c r="B30" s="25" t="s">
        <v>208</v>
      </c>
      <c r="C30" s="8" t="s">
        <v>136</v>
      </c>
      <c r="D30" s="6" t="s">
        <v>630</v>
      </c>
      <c r="E30" s="6" t="s">
        <v>631</v>
      </c>
      <c r="F30" s="6" t="s">
        <v>632</v>
      </c>
      <c r="G30" s="6" t="s">
        <v>633</v>
      </c>
      <c r="H30" s="6" t="s">
        <v>634</v>
      </c>
      <c r="I30" s="6" t="s">
        <v>512</v>
      </c>
      <c r="J30" s="6" t="s">
        <v>635</v>
      </c>
      <c r="K30" s="6" t="s">
        <v>636</v>
      </c>
      <c r="L30" s="6" t="s">
        <v>637</v>
      </c>
      <c r="M30" s="6" t="s">
        <v>638</v>
      </c>
      <c r="N30" s="6" t="s">
        <v>512</v>
      </c>
      <c r="O30" s="6" t="s">
        <v>639</v>
      </c>
      <c r="P30" s="6" t="s">
        <v>640</v>
      </c>
      <c r="Q30" s="6" t="s">
        <v>641</v>
      </c>
      <c r="R30" s="6">
        <v>49</v>
      </c>
      <c r="S30" s="6">
        <v>3</v>
      </c>
      <c r="T30" s="6">
        <v>3</v>
      </c>
      <c r="U30" s="6">
        <v>1</v>
      </c>
      <c r="V30" s="6">
        <v>1</v>
      </c>
      <c r="W30" s="6" t="s">
        <v>642</v>
      </c>
      <c r="X30" s="6" t="s">
        <v>643</v>
      </c>
      <c r="Y30" s="6" t="s">
        <v>644</v>
      </c>
      <c r="Z30" s="6" t="s">
        <v>645</v>
      </c>
      <c r="AA30" s="6" t="s">
        <v>646</v>
      </c>
      <c r="AB30" s="6" t="s">
        <v>647</v>
      </c>
      <c r="AC30" s="6" t="s">
        <v>648</v>
      </c>
      <c r="AD30" s="6" t="s">
        <v>598</v>
      </c>
      <c r="AE30" s="6">
        <v>2020</v>
      </c>
      <c r="AF30" s="6">
        <v>34</v>
      </c>
      <c r="AG30" s="6">
        <v>3</v>
      </c>
      <c r="AH30" s="6" t="s">
        <v>624</v>
      </c>
      <c r="AI30" s="6">
        <v>317</v>
      </c>
      <c r="AJ30" s="6">
        <v>327</v>
      </c>
      <c r="AK30" s="6" t="s">
        <v>512</v>
      </c>
      <c r="AL30" s="6" t="s">
        <v>649</v>
      </c>
      <c r="AM30" s="6" t="s">
        <v>650</v>
      </c>
      <c r="AN30" s="6">
        <v>11</v>
      </c>
      <c r="AO30" s="6" t="s">
        <v>626</v>
      </c>
      <c r="AP30" s="6" t="s">
        <v>532</v>
      </c>
      <c r="AQ30" s="6" t="s">
        <v>651</v>
      </c>
      <c r="AR30" s="6" t="s">
        <v>652</v>
      </c>
      <c r="AS30" s="6" t="s">
        <v>512</v>
      </c>
      <c r="AT30" s="6" t="s">
        <v>653</v>
      </c>
      <c r="AU30" s="6" t="s">
        <v>536</v>
      </c>
      <c r="AV30" t="s">
        <v>512</v>
      </c>
    </row>
    <row r="31" spans="1:48">
      <c r="A31" s="8">
        <v>28</v>
      </c>
      <c r="B31" s="25" t="s">
        <v>208</v>
      </c>
      <c r="C31" s="8" t="s">
        <v>136</v>
      </c>
      <c r="D31" s="6" t="s">
        <v>1101</v>
      </c>
      <c r="E31" s="6" t="s">
        <v>1102</v>
      </c>
      <c r="F31" s="6" t="s">
        <v>1103</v>
      </c>
      <c r="G31" s="6" t="s">
        <v>1104</v>
      </c>
      <c r="H31" s="6" t="s">
        <v>1105</v>
      </c>
      <c r="I31" s="6" t="s">
        <v>1106</v>
      </c>
      <c r="J31" s="6" t="s">
        <v>1107</v>
      </c>
      <c r="K31" s="6" t="s">
        <v>1108</v>
      </c>
      <c r="L31" s="6" t="s">
        <v>1109</v>
      </c>
      <c r="M31" s="6" t="s">
        <v>1110</v>
      </c>
      <c r="N31" s="6" t="s">
        <v>1111</v>
      </c>
      <c r="O31" s="6" t="s">
        <v>1112</v>
      </c>
      <c r="P31" s="6" t="s">
        <v>1113</v>
      </c>
      <c r="Q31" s="6" t="s">
        <v>1114</v>
      </c>
      <c r="R31" s="6">
        <v>194</v>
      </c>
      <c r="S31" s="6">
        <v>52</v>
      </c>
      <c r="T31" s="6">
        <v>56</v>
      </c>
      <c r="U31" s="6">
        <v>5</v>
      </c>
      <c r="V31" s="6">
        <v>31</v>
      </c>
      <c r="W31" s="6" t="s">
        <v>550</v>
      </c>
      <c r="X31" s="6" t="s">
        <v>551</v>
      </c>
      <c r="Y31" s="6" t="s">
        <v>552</v>
      </c>
      <c r="Z31" s="6" t="s">
        <v>512</v>
      </c>
      <c r="AA31" s="6" t="s">
        <v>1115</v>
      </c>
      <c r="AB31" s="6" t="s">
        <v>1116</v>
      </c>
      <c r="AC31" s="6" t="s">
        <v>1117</v>
      </c>
      <c r="AD31" s="6" t="s">
        <v>512</v>
      </c>
      <c r="AE31" s="6">
        <v>2019</v>
      </c>
      <c r="AF31" s="6">
        <v>21</v>
      </c>
      <c r="AG31" s="6">
        <v>2</v>
      </c>
      <c r="AH31" s="6" t="s">
        <v>512</v>
      </c>
      <c r="AI31" s="6">
        <v>1988</v>
      </c>
      <c r="AJ31" s="6">
        <v>2014</v>
      </c>
      <c r="AK31" s="6" t="s">
        <v>512</v>
      </c>
      <c r="AL31" s="6" t="s">
        <v>1118</v>
      </c>
      <c r="AM31" s="6" t="s">
        <v>512</v>
      </c>
      <c r="AN31" s="6">
        <v>27</v>
      </c>
      <c r="AO31" s="6" t="s">
        <v>796</v>
      </c>
      <c r="AP31" s="6" t="s">
        <v>797</v>
      </c>
      <c r="AQ31" s="6" t="s">
        <v>1119</v>
      </c>
      <c r="AR31" s="6" t="s">
        <v>1120</v>
      </c>
      <c r="AS31" s="6" t="s">
        <v>512</v>
      </c>
      <c r="AT31" s="6" t="s">
        <v>749</v>
      </c>
      <c r="AU31" s="6" t="s">
        <v>536</v>
      </c>
      <c r="AV31" t="s">
        <v>512</v>
      </c>
    </row>
    <row r="32" spans="1:48">
      <c r="A32" s="8">
        <v>21</v>
      </c>
      <c r="B32" s="25" t="s">
        <v>208</v>
      </c>
      <c r="C32" s="8" t="s">
        <v>136</v>
      </c>
      <c r="D32" s="6" t="s">
        <v>961</v>
      </c>
      <c r="E32" s="6" t="s">
        <v>962</v>
      </c>
      <c r="F32" s="6" t="s">
        <v>963</v>
      </c>
      <c r="G32" s="6" t="s">
        <v>964</v>
      </c>
      <c r="H32" s="6" t="s">
        <v>965</v>
      </c>
      <c r="I32" s="6" t="s">
        <v>966</v>
      </c>
      <c r="J32" s="6" t="s">
        <v>967</v>
      </c>
      <c r="K32" s="6" t="s">
        <v>968</v>
      </c>
      <c r="L32" s="6" t="s">
        <v>969</v>
      </c>
      <c r="M32" s="6" t="s">
        <v>970</v>
      </c>
      <c r="N32" s="6" t="s">
        <v>971</v>
      </c>
      <c r="O32" s="6" t="s">
        <v>972</v>
      </c>
      <c r="P32" s="6" t="s">
        <v>973</v>
      </c>
      <c r="Q32" s="6" t="s">
        <v>974</v>
      </c>
      <c r="R32" s="6">
        <v>37</v>
      </c>
      <c r="S32" s="6">
        <v>0</v>
      </c>
      <c r="T32" s="6">
        <v>0</v>
      </c>
      <c r="U32" s="6">
        <v>1</v>
      </c>
      <c r="V32" s="6">
        <v>2</v>
      </c>
      <c r="W32" s="6" t="s">
        <v>975</v>
      </c>
      <c r="X32" s="6" t="s">
        <v>976</v>
      </c>
      <c r="Y32" s="6" t="s">
        <v>977</v>
      </c>
      <c r="Z32" s="6" t="s">
        <v>978</v>
      </c>
      <c r="AA32" s="6" t="s">
        <v>979</v>
      </c>
      <c r="AB32" s="6" t="s">
        <v>980</v>
      </c>
      <c r="AC32" s="6" t="s">
        <v>981</v>
      </c>
      <c r="AD32" s="6" t="s">
        <v>598</v>
      </c>
      <c r="AE32" s="6">
        <v>2020</v>
      </c>
      <c r="AF32" s="6">
        <v>45</v>
      </c>
      <c r="AG32" s="6">
        <v>3</v>
      </c>
      <c r="AH32" s="6" t="s">
        <v>512</v>
      </c>
      <c r="AI32" s="6">
        <v>195</v>
      </c>
      <c r="AJ32" s="6">
        <v>216</v>
      </c>
      <c r="AK32" s="6" t="s">
        <v>512</v>
      </c>
      <c r="AL32" s="6" t="s">
        <v>982</v>
      </c>
      <c r="AM32" s="6" t="s">
        <v>512</v>
      </c>
      <c r="AN32" s="6">
        <v>22</v>
      </c>
      <c r="AO32" s="6" t="s">
        <v>626</v>
      </c>
      <c r="AP32" s="6" t="s">
        <v>532</v>
      </c>
      <c r="AQ32" s="6" t="s">
        <v>983</v>
      </c>
      <c r="AR32" s="6" t="s">
        <v>984</v>
      </c>
      <c r="AS32" s="6" t="s">
        <v>512</v>
      </c>
      <c r="AT32" s="6" t="s">
        <v>535</v>
      </c>
      <c r="AU32" s="6" t="s">
        <v>536</v>
      </c>
      <c r="AV32" t="s">
        <v>512</v>
      </c>
    </row>
    <row r="33" spans="1:48">
      <c r="A33" s="8">
        <v>26</v>
      </c>
      <c r="B33" s="25" t="s">
        <v>208</v>
      </c>
      <c r="C33" s="8" t="s">
        <v>136</v>
      </c>
      <c r="D33" s="6" t="s">
        <v>1059</v>
      </c>
      <c r="E33" s="6" t="s">
        <v>1060</v>
      </c>
      <c r="F33" s="6" t="s">
        <v>1061</v>
      </c>
      <c r="G33" s="6" t="s">
        <v>1062</v>
      </c>
      <c r="H33" s="6" t="s">
        <v>1063</v>
      </c>
      <c r="I33" s="6" t="s">
        <v>565</v>
      </c>
      <c r="J33" s="6" t="s">
        <v>1064</v>
      </c>
      <c r="K33" s="6" t="s">
        <v>1065</v>
      </c>
      <c r="L33" s="6" t="s">
        <v>1066</v>
      </c>
      <c r="M33" s="6" t="s">
        <v>1067</v>
      </c>
      <c r="N33" s="6" t="s">
        <v>971</v>
      </c>
      <c r="O33" s="6" t="s">
        <v>972</v>
      </c>
      <c r="P33" s="6" t="s">
        <v>1068</v>
      </c>
      <c r="Q33" s="6" t="s">
        <v>1069</v>
      </c>
      <c r="R33" s="6">
        <v>48</v>
      </c>
      <c r="S33" s="6">
        <v>6</v>
      </c>
      <c r="T33" s="6">
        <v>6</v>
      </c>
      <c r="U33" s="6">
        <v>2</v>
      </c>
      <c r="V33" s="6">
        <v>9</v>
      </c>
      <c r="W33" s="6" t="s">
        <v>617</v>
      </c>
      <c r="X33" s="6" t="s">
        <v>618</v>
      </c>
      <c r="Y33" s="6" t="s">
        <v>619</v>
      </c>
      <c r="Z33" s="6" t="s">
        <v>1070</v>
      </c>
      <c r="AA33" s="6" t="s">
        <v>512</v>
      </c>
      <c r="AB33" s="6" t="s">
        <v>1071</v>
      </c>
      <c r="AC33" s="6" t="s">
        <v>1072</v>
      </c>
      <c r="AD33" s="6" t="s">
        <v>1003</v>
      </c>
      <c r="AE33" s="6">
        <v>2017</v>
      </c>
      <c r="AF33" s="6" t="s">
        <v>1073</v>
      </c>
      <c r="AG33" s="6" t="s">
        <v>512</v>
      </c>
      <c r="AH33" s="6" t="s">
        <v>512</v>
      </c>
      <c r="AI33" s="6">
        <v>31</v>
      </c>
      <c r="AJ33" s="6">
        <v>50</v>
      </c>
      <c r="AK33" s="6" t="s">
        <v>512</v>
      </c>
      <c r="AL33" s="6" t="s">
        <v>1074</v>
      </c>
      <c r="AM33" s="6" t="s">
        <v>512</v>
      </c>
      <c r="AN33" s="6">
        <v>20</v>
      </c>
      <c r="AO33" s="6" t="s">
        <v>1075</v>
      </c>
      <c r="AP33" s="6" t="s">
        <v>532</v>
      </c>
      <c r="AQ33" s="6" t="s">
        <v>1076</v>
      </c>
      <c r="AR33" s="6" t="s">
        <v>1077</v>
      </c>
      <c r="AS33" s="6" t="s">
        <v>512</v>
      </c>
      <c r="AT33" s="6" t="s">
        <v>749</v>
      </c>
      <c r="AU33" s="6" t="s">
        <v>536</v>
      </c>
      <c r="AV33" t="s">
        <v>512</v>
      </c>
    </row>
    <row r="34" spans="1:48">
      <c r="A34" s="8">
        <v>33</v>
      </c>
      <c r="B34" s="25" t="s">
        <v>208</v>
      </c>
      <c r="C34" s="8" t="s">
        <v>136</v>
      </c>
      <c r="D34" s="6" t="s">
        <v>1187</v>
      </c>
      <c r="E34" s="6" t="s">
        <v>1188</v>
      </c>
      <c r="F34" s="6" t="s">
        <v>1189</v>
      </c>
      <c r="G34" s="6" t="s">
        <v>606</v>
      </c>
      <c r="H34" s="6" t="s">
        <v>1190</v>
      </c>
      <c r="I34" s="6" t="s">
        <v>1191</v>
      </c>
      <c r="J34" s="6" t="s">
        <v>1192</v>
      </c>
      <c r="K34" s="6" t="s">
        <v>1193</v>
      </c>
      <c r="L34" s="6" t="s">
        <v>1194</v>
      </c>
      <c r="M34" s="6" t="s">
        <v>1195</v>
      </c>
      <c r="N34" s="6" t="s">
        <v>1196</v>
      </c>
      <c r="O34" s="6" t="s">
        <v>1197</v>
      </c>
      <c r="P34" s="6" t="s">
        <v>1198</v>
      </c>
      <c r="Q34" s="6" t="s">
        <v>1199</v>
      </c>
      <c r="R34" s="6">
        <v>58</v>
      </c>
      <c r="S34" s="6">
        <v>7</v>
      </c>
      <c r="T34" s="6">
        <v>7</v>
      </c>
      <c r="U34" s="6">
        <v>4</v>
      </c>
      <c r="V34" s="6">
        <v>20</v>
      </c>
      <c r="W34" s="6" t="s">
        <v>909</v>
      </c>
      <c r="X34" s="6" t="s">
        <v>618</v>
      </c>
      <c r="Y34" s="6" t="s">
        <v>910</v>
      </c>
      <c r="Z34" s="6" t="s">
        <v>67</v>
      </c>
      <c r="AA34" s="6" t="s">
        <v>620</v>
      </c>
      <c r="AB34" s="6" t="s">
        <v>621</v>
      </c>
      <c r="AC34" s="6" t="s">
        <v>622</v>
      </c>
      <c r="AD34" s="6" t="s">
        <v>1200</v>
      </c>
      <c r="AE34" s="6">
        <v>2018</v>
      </c>
      <c r="AF34" s="6">
        <v>149</v>
      </c>
      <c r="AG34" s="6" t="s">
        <v>512</v>
      </c>
      <c r="AH34" s="6" t="s">
        <v>512</v>
      </c>
      <c r="AI34" s="6">
        <v>155</v>
      </c>
      <c r="AJ34" s="6">
        <v>168</v>
      </c>
      <c r="AK34" s="6" t="s">
        <v>512</v>
      </c>
      <c r="AL34" s="6" t="s">
        <v>1201</v>
      </c>
      <c r="AM34" s="6" t="s">
        <v>512</v>
      </c>
      <c r="AN34" s="6">
        <v>14</v>
      </c>
      <c r="AO34" s="6" t="s">
        <v>626</v>
      </c>
      <c r="AP34" s="6" t="s">
        <v>532</v>
      </c>
      <c r="AQ34" s="6" t="s">
        <v>1202</v>
      </c>
      <c r="AR34" s="6" t="s">
        <v>1203</v>
      </c>
      <c r="AS34" s="6" t="s">
        <v>512</v>
      </c>
      <c r="AT34" s="6" t="s">
        <v>1204</v>
      </c>
      <c r="AU34" s="6" t="s">
        <v>536</v>
      </c>
      <c r="AV34" t="s">
        <v>512</v>
      </c>
    </row>
    <row r="35" spans="1:48">
      <c r="A35" s="8">
        <v>10</v>
      </c>
      <c r="B35" s="25" t="s">
        <v>208</v>
      </c>
      <c r="C35" s="8" t="s">
        <v>136</v>
      </c>
      <c r="D35" s="6" t="s">
        <v>728</v>
      </c>
      <c r="E35" s="6" t="s">
        <v>729</v>
      </c>
      <c r="F35" s="6" t="s">
        <v>730</v>
      </c>
      <c r="G35" s="6" t="s">
        <v>731</v>
      </c>
      <c r="H35" s="6" t="s">
        <v>732</v>
      </c>
      <c r="I35" s="6" t="s">
        <v>733</v>
      </c>
      <c r="J35" s="6" t="s">
        <v>734</v>
      </c>
      <c r="K35" s="6" t="s">
        <v>735</v>
      </c>
      <c r="L35" s="6" t="s">
        <v>736</v>
      </c>
      <c r="M35" s="6" t="s">
        <v>737</v>
      </c>
      <c r="N35" s="6" t="s">
        <v>512</v>
      </c>
      <c r="O35" s="6" t="s">
        <v>512</v>
      </c>
      <c r="P35" s="6" t="s">
        <v>512</v>
      </c>
      <c r="Q35" s="6" t="s">
        <v>512</v>
      </c>
      <c r="R35" s="6">
        <v>90</v>
      </c>
      <c r="S35" s="6">
        <v>16</v>
      </c>
      <c r="T35" s="6">
        <v>20</v>
      </c>
      <c r="U35" s="6">
        <v>1</v>
      </c>
      <c r="V35" s="6">
        <v>36</v>
      </c>
      <c r="W35" s="6" t="s">
        <v>738</v>
      </c>
      <c r="X35" s="6" t="s">
        <v>739</v>
      </c>
      <c r="Y35" s="6" t="s">
        <v>740</v>
      </c>
      <c r="Z35" s="6" t="s">
        <v>27</v>
      </c>
      <c r="AA35" s="6" t="s">
        <v>741</v>
      </c>
      <c r="AB35" s="6" t="s">
        <v>742</v>
      </c>
      <c r="AC35" s="6" t="s">
        <v>743</v>
      </c>
      <c r="AD35" s="6" t="s">
        <v>578</v>
      </c>
      <c r="AE35" s="6">
        <v>2017</v>
      </c>
      <c r="AF35" s="6">
        <v>63</v>
      </c>
      <c r="AG35" s="6" t="s">
        <v>512</v>
      </c>
      <c r="AH35" s="6" t="s">
        <v>512</v>
      </c>
      <c r="AI35" s="6">
        <v>108</v>
      </c>
      <c r="AJ35" s="6">
        <v>125</v>
      </c>
      <c r="AK35" s="6" t="s">
        <v>512</v>
      </c>
      <c r="AL35" s="6" t="s">
        <v>744</v>
      </c>
      <c r="AM35" s="6" t="s">
        <v>512</v>
      </c>
      <c r="AN35" s="6">
        <v>18</v>
      </c>
      <c r="AO35" s="6" t="s">
        <v>745</v>
      </c>
      <c r="AP35" s="6" t="s">
        <v>746</v>
      </c>
      <c r="AQ35" s="6" t="s">
        <v>747</v>
      </c>
      <c r="AR35" s="6" t="s">
        <v>748</v>
      </c>
      <c r="AS35" s="6" t="s">
        <v>512</v>
      </c>
      <c r="AT35" s="6" t="s">
        <v>749</v>
      </c>
      <c r="AU35" s="6" t="s">
        <v>536</v>
      </c>
      <c r="AV35" t="s">
        <v>512</v>
      </c>
    </row>
    <row r="36" spans="1:48">
      <c r="A36" s="8">
        <v>9</v>
      </c>
      <c r="B36" s="25" t="s">
        <v>208</v>
      </c>
      <c r="C36" s="8" t="s">
        <v>136</v>
      </c>
      <c r="D36" s="6" t="s">
        <v>703</v>
      </c>
      <c r="E36" s="6" t="s">
        <v>704</v>
      </c>
      <c r="F36" s="6" t="s">
        <v>705</v>
      </c>
      <c r="G36" s="6" t="s">
        <v>706</v>
      </c>
      <c r="H36" s="6" t="s">
        <v>707</v>
      </c>
      <c r="I36" s="6" t="s">
        <v>708</v>
      </c>
      <c r="J36" s="6" t="s">
        <v>709</v>
      </c>
      <c r="K36" s="6" t="s">
        <v>710</v>
      </c>
      <c r="L36" s="6" t="s">
        <v>711</v>
      </c>
      <c r="M36" s="6" t="s">
        <v>712</v>
      </c>
      <c r="N36" s="6" t="s">
        <v>713</v>
      </c>
      <c r="O36" s="6" t="s">
        <v>714</v>
      </c>
      <c r="P36" s="6" t="s">
        <v>512</v>
      </c>
      <c r="Q36" s="6" t="s">
        <v>512</v>
      </c>
      <c r="R36" s="6">
        <v>33</v>
      </c>
      <c r="S36" s="6">
        <v>0</v>
      </c>
      <c r="T36" s="6">
        <v>0</v>
      </c>
      <c r="U36" s="6">
        <v>1</v>
      </c>
      <c r="V36" s="6">
        <v>3</v>
      </c>
      <c r="W36" s="6" t="s">
        <v>715</v>
      </c>
      <c r="X36" s="6" t="s">
        <v>716</v>
      </c>
      <c r="Y36" s="6" t="s">
        <v>717</v>
      </c>
      <c r="Z36" s="6" t="s">
        <v>718</v>
      </c>
      <c r="AA36" s="6" t="s">
        <v>719</v>
      </c>
      <c r="AB36" s="6" t="s">
        <v>720</v>
      </c>
      <c r="AC36" s="6" t="s">
        <v>721</v>
      </c>
      <c r="AD36" s="6" t="s">
        <v>722</v>
      </c>
      <c r="AE36" s="6">
        <v>2019</v>
      </c>
      <c r="AF36" s="6">
        <v>18</v>
      </c>
      <c r="AG36" s="6">
        <v>7</v>
      </c>
      <c r="AH36" s="6" t="s">
        <v>512</v>
      </c>
      <c r="AI36" s="6">
        <v>627</v>
      </c>
      <c r="AJ36" s="6">
        <v>654</v>
      </c>
      <c r="AK36" s="6" t="s">
        <v>512</v>
      </c>
      <c r="AL36" s="6" t="s">
        <v>723</v>
      </c>
      <c r="AM36" s="6" t="s">
        <v>512</v>
      </c>
      <c r="AN36" s="6">
        <v>28</v>
      </c>
      <c r="AO36" s="6" t="s">
        <v>724</v>
      </c>
      <c r="AP36" s="6" t="s">
        <v>532</v>
      </c>
      <c r="AQ36" s="6" t="s">
        <v>725</v>
      </c>
      <c r="AR36" s="6" t="s">
        <v>726</v>
      </c>
      <c r="AS36" s="6" t="s">
        <v>512</v>
      </c>
      <c r="AT36" s="6" t="s">
        <v>727</v>
      </c>
      <c r="AU36" s="6" t="s">
        <v>536</v>
      </c>
      <c r="AV36" t="s">
        <v>512</v>
      </c>
    </row>
    <row r="37" spans="1:48">
      <c r="A37" s="8">
        <v>27</v>
      </c>
      <c r="B37" s="25" t="s">
        <v>208</v>
      </c>
      <c r="C37" s="8" t="s">
        <v>136</v>
      </c>
      <c r="D37" s="6" t="s">
        <v>1078</v>
      </c>
      <c r="E37" s="6" t="s">
        <v>1079</v>
      </c>
      <c r="F37" s="6" t="s">
        <v>1080</v>
      </c>
      <c r="G37" s="6" t="s">
        <v>1081</v>
      </c>
      <c r="H37" s="6" t="s">
        <v>1082</v>
      </c>
      <c r="I37" s="6" t="s">
        <v>1083</v>
      </c>
      <c r="J37" s="6" t="s">
        <v>1084</v>
      </c>
      <c r="K37" s="6" t="s">
        <v>1085</v>
      </c>
      <c r="L37" s="6" t="s">
        <v>1086</v>
      </c>
      <c r="M37" s="6" t="s">
        <v>1087</v>
      </c>
      <c r="N37" s="6" t="s">
        <v>1088</v>
      </c>
      <c r="O37" s="6" t="s">
        <v>1089</v>
      </c>
      <c r="P37" s="6" t="s">
        <v>1090</v>
      </c>
      <c r="Q37" s="6" t="s">
        <v>1091</v>
      </c>
      <c r="R37" s="6">
        <v>63</v>
      </c>
      <c r="S37" s="6">
        <v>2</v>
      </c>
      <c r="T37" s="6">
        <v>2</v>
      </c>
      <c r="U37" s="6">
        <v>2</v>
      </c>
      <c r="V37" s="6">
        <v>2</v>
      </c>
      <c r="W37" s="6" t="s">
        <v>909</v>
      </c>
      <c r="X37" s="6" t="s">
        <v>618</v>
      </c>
      <c r="Y37" s="6" t="s">
        <v>910</v>
      </c>
      <c r="Z37" s="6" t="s">
        <v>1092</v>
      </c>
      <c r="AA37" s="6" t="s">
        <v>1093</v>
      </c>
      <c r="AB37" s="6" t="s">
        <v>1094</v>
      </c>
      <c r="AC37" s="6" t="s">
        <v>1095</v>
      </c>
      <c r="AD37" s="6" t="s">
        <v>1096</v>
      </c>
      <c r="AE37" s="6">
        <v>2021</v>
      </c>
      <c r="AF37" s="6">
        <v>133</v>
      </c>
      <c r="AG37" s="6" t="s">
        <v>512</v>
      </c>
      <c r="AH37" s="6" t="s">
        <v>512</v>
      </c>
      <c r="AI37" s="6" t="s">
        <v>512</v>
      </c>
      <c r="AJ37" s="6" t="s">
        <v>512</v>
      </c>
      <c r="AK37" s="6">
        <v>101889</v>
      </c>
      <c r="AL37" s="6" t="s">
        <v>1097</v>
      </c>
      <c r="AM37" s="6" t="s">
        <v>512</v>
      </c>
      <c r="AN37" s="6">
        <v>16</v>
      </c>
      <c r="AO37" s="6" t="s">
        <v>1098</v>
      </c>
      <c r="AP37" s="6" t="s">
        <v>532</v>
      </c>
      <c r="AQ37" s="6" t="s">
        <v>1099</v>
      </c>
      <c r="AR37" s="6" t="s">
        <v>1100</v>
      </c>
      <c r="AS37" s="6" t="s">
        <v>512</v>
      </c>
      <c r="AT37" s="6" t="s">
        <v>629</v>
      </c>
      <c r="AU37" s="6" t="s">
        <v>536</v>
      </c>
      <c r="AV37" t="s">
        <v>512</v>
      </c>
    </row>
    <row r="38" spans="1:48">
      <c r="A38" s="8">
        <v>15</v>
      </c>
      <c r="B38" s="25" t="s">
        <v>208</v>
      </c>
      <c r="C38" s="8" t="s">
        <v>136</v>
      </c>
      <c r="D38" s="6" t="s">
        <v>836</v>
      </c>
      <c r="E38" s="6" t="s">
        <v>837</v>
      </c>
      <c r="F38" s="6" t="s">
        <v>838</v>
      </c>
      <c r="G38" s="6" t="s">
        <v>839</v>
      </c>
      <c r="H38" s="6" t="s">
        <v>840</v>
      </c>
      <c r="I38" s="6" t="s">
        <v>512</v>
      </c>
      <c r="J38" s="6" t="s">
        <v>841</v>
      </c>
      <c r="K38" s="6" t="s">
        <v>842</v>
      </c>
      <c r="L38" s="6" t="s">
        <v>843</v>
      </c>
      <c r="M38" s="6" t="s">
        <v>844</v>
      </c>
      <c r="N38" s="6" t="s">
        <v>845</v>
      </c>
      <c r="O38" s="6" t="s">
        <v>846</v>
      </c>
      <c r="P38" s="6" t="s">
        <v>512</v>
      </c>
      <c r="Q38" s="6" t="s">
        <v>512</v>
      </c>
      <c r="R38" s="6">
        <v>21</v>
      </c>
      <c r="S38" s="6">
        <v>3</v>
      </c>
      <c r="T38" s="6">
        <v>3</v>
      </c>
      <c r="U38" s="6">
        <v>1</v>
      </c>
      <c r="V38" s="6">
        <v>3</v>
      </c>
      <c r="W38" s="6" t="s">
        <v>847</v>
      </c>
      <c r="X38" s="6" t="s">
        <v>848</v>
      </c>
      <c r="Y38" s="6" t="s">
        <v>849</v>
      </c>
      <c r="Z38" s="6" t="s">
        <v>850</v>
      </c>
      <c r="AA38" s="6" t="s">
        <v>512</v>
      </c>
      <c r="AB38" s="6" t="s">
        <v>851</v>
      </c>
      <c r="AC38" s="6" t="s">
        <v>852</v>
      </c>
      <c r="AD38" s="6" t="s">
        <v>578</v>
      </c>
      <c r="AE38" s="6">
        <v>2018</v>
      </c>
      <c r="AF38" s="6" t="s">
        <v>853</v>
      </c>
      <c r="AG38" s="6">
        <v>8</v>
      </c>
      <c r="AH38" s="6" t="s">
        <v>512</v>
      </c>
      <c r="AI38" s="6">
        <v>2035</v>
      </c>
      <c r="AJ38" s="6">
        <v>2043</v>
      </c>
      <c r="AK38" s="6" t="s">
        <v>512</v>
      </c>
      <c r="AL38" s="6" t="s">
        <v>854</v>
      </c>
      <c r="AM38" s="6" t="s">
        <v>512</v>
      </c>
      <c r="AN38" s="6">
        <v>9</v>
      </c>
      <c r="AO38" s="6" t="s">
        <v>855</v>
      </c>
      <c r="AP38" s="6" t="s">
        <v>532</v>
      </c>
      <c r="AQ38" s="6" t="s">
        <v>856</v>
      </c>
      <c r="AR38" s="6" t="s">
        <v>857</v>
      </c>
      <c r="AS38" s="6" t="s">
        <v>512</v>
      </c>
      <c r="AT38" s="6" t="s">
        <v>535</v>
      </c>
      <c r="AU38" s="6" t="s">
        <v>536</v>
      </c>
      <c r="AV38" t="s">
        <v>512</v>
      </c>
    </row>
    <row r="39" spans="1:48">
      <c r="A39" s="8">
        <v>36</v>
      </c>
      <c r="B39" s="25" t="s">
        <v>208</v>
      </c>
      <c r="C39" s="8" t="s">
        <v>136</v>
      </c>
      <c r="D39" s="6" t="s">
        <v>1241</v>
      </c>
      <c r="E39" s="6" t="s">
        <v>1242</v>
      </c>
      <c r="F39" s="6" t="s">
        <v>1243</v>
      </c>
      <c r="G39" s="6" t="s">
        <v>1244</v>
      </c>
      <c r="H39" s="6" t="s">
        <v>1245</v>
      </c>
      <c r="I39" s="6" t="s">
        <v>1246</v>
      </c>
      <c r="J39" s="6" t="s">
        <v>1247</v>
      </c>
      <c r="K39" s="6" t="s">
        <v>1248</v>
      </c>
      <c r="L39" s="6" t="s">
        <v>1249</v>
      </c>
      <c r="M39" s="6" t="s">
        <v>1250</v>
      </c>
      <c r="N39" s="6" t="s">
        <v>512</v>
      </c>
      <c r="O39" s="6" t="s">
        <v>1251</v>
      </c>
      <c r="P39" s="6" t="s">
        <v>512</v>
      </c>
      <c r="Q39" s="6" t="s">
        <v>512</v>
      </c>
      <c r="R39" s="6">
        <v>45</v>
      </c>
      <c r="S39" s="6">
        <v>1</v>
      </c>
      <c r="T39" s="6">
        <v>1</v>
      </c>
      <c r="U39" s="6">
        <v>0</v>
      </c>
      <c r="V39" s="6">
        <v>0</v>
      </c>
      <c r="W39" s="6" t="s">
        <v>1252</v>
      </c>
      <c r="X39" s="6" t="s">
        <v>1253</v>
      </c>
      <c r="Y39" s="6" t="s">
        <v>1254</v>
      </c>
      <c r="Z39" s="6" t="s">
        <v>512</v>
      </c>
      <c r="AA39" s="6" t="s">
        <v>1255</v>
      </c>
      <c r="AB39" s="6" t="s">
        <v>1244</v>
      </c>
      <c r="AC39" s="6" t="s">
        <v>1256</v>
      </c>
      <c r="AD39" s="6" t="s">
        <v>1257</v>
      </c>
      <c r="AE39" s="6">
        <v>2020</v>
      </c>
      <c r="AF39" s="6">
        <v>2</v>
      </c>
      <c r="AG39" s="6">
        <v>3</v>
      </c>
      <c r="AH39" s="6" t="s">
        <v>512</v>
      </c>
      <c r="AI39" s="6">
        <v>379</v>
      </c>
      <c r="AJ39" s="6">
        <v>416</v>
      </c>
      <c r="AK39" s="6" t="s">
        <v>512</v>
      </c>
      <c r="AL39" s="6" t="s">
        <v>1258</v>
      </c>
      <c r="AM39" s="6" t="s">
        <v>512</v>
      </c>
      <c r="AN39" s="6">
        <v>38</v>
      </c>
      <c r="AO39" s="6" t="s">
        <v>531</v>
      </c>
      <c r="AP39" s="6" t="s">
        <v>532</v>
      </c>
      <c r="AQ39" s="6" t="s">
        <v>1259</v>
      </c>
      <c r="AR39" s="6" t="s">
        <v>1260</v>
      </c>
      <c r="AS39" s="6" t="s">
        <v>512</v>
      </c>
      <c r="AT39" s="6" t="s">
        <v>1261</v>
      </c>
      <c r="AU39" s="6" t="s">
        <v>536</v>
      </c>
      <c r="AV39" t="s">
        <v>512</v>
      </c>
    </row>
    <row r="40" spans="1:48">
      <c r="A40" s="8">
        <v>20</v>
      </c>
      <c r="B40" s="25" t="s">
        <v>208</v>
      </c>
      <c r="C40" s="8" t="s">
        <v>136</v>
      </c>
      <c r="D40" s="6" t="s">
        <v>942</v>
      </c>
      <c r="E40" s="6" t="s">
        <v>943</v>
      </c>
      <c r="F40" s="6" t="s">
        <v>944</v>
      </c>
      <c r="G40" s="6" t="s">
        <v>945</v>
      </c>
      <c r="H40" s="6" t="s">
        <v>946</v>
      </c>
      <c r="I40" s="6" t="s">
        <v>512</v>
      </c>
      <c r="J40" s="6" t="s">
        <v>947</v>
      </c>
      <c r="K40" s="6" t="s">
        <v>948</v>
      </c>
      <c r="L40" s="6" t="s">
        <v>949</v>
      </c>
      <c r="M40" s="6" t="s">
        <v>950</v>
      </c>
      <c r="N40" s="6" t="s">
        <v>512</v>
      </c>
      <c r="O40" s="6" t="s">
        <v>951</v>
      </c>
      <c r="P40" s="6" t="s">
        <v>952</v>
      </c>
      <c r="Q40" s="6" t="s">
        <v>953</v>
      </c>
      <c r="R40" s="6">
        <v>41</v>
      </c>
      <c r="S40" s="6">
        <v>2</v>
      </c>
      <c r="T40" s="6">
        <v>2</v>
      </c>
      <c r="U40" s="6">
        <v>1</v>
      </c>
      <c r="V40" s="6">
        <v>5</v>
      </c>
      <c r="W40" s="6" t="s">
        <v>668</v>
      </c>
      <c r="X40" s="6" t="s">
        <v>618</v>
      </c>
      <c r="Y40" s="6" t="s">
        <v>669</v>
      </c>
      <c r="Z40" s="6" t="s">
        <v>954</v>
      </c>
      <c r="AA40" s="6" t="s">
        <v>955</v>
      </c>
      <c r="AB40" s="6" t="s">
        <v>956</v>
      </c>
      <c r="AC40" s="6" t="s">
        <v>957</v>
      </c>
      <c r="AD40" s="6" t="s">
        <v>512</v>
      </c>
      <c r="AE40" s="6">
        <v>2017</v>
      </c>
      <c r="AF40" s="6">
        <v>21</v>
      </c>
      <c r="AG40" s="6">
        <v>1</v>
      </c>
      <c r="AH40" s="6" t="s">
        <v>512</v>
      </c>
      <c r="AI40" s="6">
        <v>19</v>
      </c>
      <c r="AJ40" s="6">
        <v>38</v>
      </c>
      <c r="AK40" s="6" t="s">
        <v>512</v>
      </c>
      <c r="AL40" s="6" t="s">
        <v>958</v>
      </c>
      <c r="AM40" s="6" t="s">
        <v>512</v>
      </c>
      <c r="AN40" s="6">
        <v>20</v>
      </c>
      <c r="AO40" s="6" t="s">
        <v>626</v>
      </c>
      <c r="AP40" s="6" t="s">
        <v>532</v>
      </c>
      <c r="AQ40" s="6" t="s">
        <v>959</v>
      </c>
      <c r="AR40" s="6" t="s">
        <v>960</v>
      </c>
      <c r="AS40" s="6" t="s">
        <v>512</v>
      </c>
      <c r="AT40" s="6" t="s">
        <v>749</v>
      </c>
      <c r="AU40" s="6" t="s">
        <v>536</v>
      </c>
      <c r="AV40" t="s">
        <v>512</v>
      </c>
    </row>
    <row r="41" spans="1:48">
      <c r="A41" s="8">
        <v>19</v>
      </c>
      <c r="B41" s="25" t="s">
        <v>208</v>
      </c>
      <c r="C41" s="8" t="s">
        <v>136</v>
      </c>
      <c r="D41" s="6" t="s">
        <v>919</v>
      </c>
      <c r="E41" s="6" t="s">
        <v>920</v>
      </c>
      <c r="F41" s="6" t="s">
        <v>921</v>
      </c>
      <c r="G41" s="6" t="s">
        <v>922</v>
      </c>
      <c r="H41" s="6" t="s">
        <v>923</v>
      </c>
      <c r="I41" s="6" t="s">
        <v>924</v>
      </c>
      <c r="J41" s="6" t="s">
        <v>925</v>
      </c>
      <c r="K41" s="6" t="s">
        <v>926</v>
      </c>
      <c r="L41" s="6" t="s">
        <v>927</v>
      </c>
      <c r="M41" s="6" t="s">
        <v>928</v>
      </c>
      <c r="N41" s="6" t="s">
        <v>929</v>
      </c>
      <c r="O41" s="6" t="s">
        <v>930</v>
      </c>
      <c r="P41" s="6" t="s">
        <v>512</v>
      </c>
      <c r="Q41" s="6" t="s">
        <v>512</v>
      </c>
      <c r="R41" s="6">
        <v>31</v>
      </c>
      <c r="S41" s="6">
        <v>10</v>
      </c>
      <c r="T41" s="6">
        <v>10</v>
      </c>
      <c r="U41" s="6">
        <v>0</v>
      </c>
      <c r="V41" s="6">
        <v>7</v>
      </c>
      <c r="W41" s="6" t="s">
        <v>931</v>
      </c>
      <c r="X41" s="6" t="s">
        <v>524</v>
      </c>
      <c r="Y41" s="6" t="s">
        <v>932</v>
      </c>
      <c r="Z41" s="6" t="s">
        <v>933</v>
      </c>
      <c r="AA41" s="6" t="s">
        <v>934</v>
      </c>
      <c r="AB41" s="6" t="s">
        <v>935</v>
      </c>
      <c r="AC41" s="6" t="s">
        <v>936</v>
      </c>
      <c r="AD41" s="6" t="s">
        <v>937</v>
      </c>
      <c r="AE41" s="6">
        <v>2017</v>
      </c>
      <c r="AF41" s="6">
        <v>91</v>
      </c>
      <c r="AG41" s="6" t="s">
        <v>512</v>
      </c>
      <c r="AH41" s="6" t="s">
        <v>512</v>
      </c>
      <c r="AI41" s="6">
        <v>114</v>
      </c>
      <c r="AJ41" s="6">
        <v>130</v>
      </c>
      <c r="AK41" s="6" t="s">
        <v>512</v>
      </c>
      <c r="AL41" s="6" t="s">
        <v>938</v>
      </c>
      <c r="AM41" s="6" t="s">
        <v>512</v>
      </c>
      <c r="AN41" s="6">
        <v>17</v>
      </c>
      <c r="AO41" s="6" t="s">
        <v>626</v>
      </c>
      <c r="AP41" s="6" t="s">
        <v>532</v>
      </c>
      <c r="AQ41" s="6" t="s">
        <v>939</v>
      </c>
      <c r="AR41" s="6" t="s">
        <v>940</v>
      </c>
      <c r="AS41" s="6" t="s">
        <v>512</v>
      </c>
      <c r="AT41" s="6" t="s">
        <v>941</v>
      </c>
      <c r="AU41" s="6" t="s">
        <v>536</v>
      </c>
      <c r="AV41" t="s">
        <v>512</v>
      </c>
    </row>
    <row r="42" spans="1:48">
      <c r="A42" s="8">
        <v>18</v>
      </c>
      <c r="B42" s="25" t="s">
        <v>208</v>
      </c>
      <c r="C42" s="8" t="s">
        <v>136</v>
      </c>
      <c r="D42" s="6" t="s">
        <v>896</v>
      </c>
      <c r="E42" s="6" t="s">
        <v>897</v>
      </c>
      <c r="F42" s="6" t="s">
        <v>898</v>
      </c>
      <c r="G42" s="6" t="s">
        <v>899</v>
      </c>
      <c r="H42" s="6" t="s">
        <v>512</v>
      </c>
      <c r="I42" s="6" t="s">
        <v>900</v>
      </c>
      <c r="J42" s="6" t="s">
        <v>901</v>
      </c>
      <c r="K42" s="6" t="s">
        <v>902</v>
      </c>
      <c r="L42" s="6" t="s">
        <v>903</v>
      </c>
      <c r="M42" s="6" t="s">
        <v>904</v>
      </c>
      <c r="N42" s="6" t="s">
        <v>905</v>
      </c>
      <c r="O42" s="6" t="s">
        <v>906</v>
      </c>
      <c r="P42" s="6" t="s">
        <v>907</v>
      </c>
      <c r="Q42" s="6" t="s">
        <v>908</v>
      </c>
      <c r="R42" s="6">
        <v>54</v>
      </c>
      <c r="S42" s="6">
        <v>1</v>
      </c>
      <c r="T42" s="6">
        <v>1</v>
      </c>
      <c r="U42" s="6">
        <v>8</v>
      </c>
      <c r="V42" s="6">
        <v>8</v>
      </c>
      <c r="W42" s="6" t="s">
        <v>909</v>
      </c>
      <c r="X42" s="6" t="s">
        <v>618</v>
      </c>
      <c r="Y42" s="6" t="s">
        <v>910</v>
      </c>
      <c r="Z42" s="6" t="s">
        <v>911</v>
      </c>
      <c r="AA42" s="6" t="s">
        <v>512</v>
      </c>
      <c r="AB42" s="6" t="s">
        <v>899</v>
      </c>
      <c r="AC42" s="6" t="s">
        <v>912</v>
      </c>
      <c r="AD42" s="6" t="s">
        <v>913</v>
      </c>
      <c r="AE42" s="6">
        <v>2021</v>
      </c>
      <c r="AF42" s="6">
        <v>2</v>
      </c>
      <c r="AG42" s="6">
        <v>7</v>
      </c>
      <c r="AH42" s="6" t="s">
        <v>512</v>
      </c>
      <c r="AI42" s="6" t="s">
        <v>512</v>
      </c>
      <c r="AJ42" s="6" t="s">
        <v>512</v>
      </c>
      <c r="AK42" s="6">
        <v>100290</v>
      </c>
      <c r="AL42" s="6" t="s">
        <v>914</v>
      </c>
      <c r="AM42" s="6" t="s">
        <v>512</v>
      </c>
      <c r="AN42" s="6">
        <v>12</v>
      </c>
      <c r="AO42" s="6" t="s">
        <v>915</v>
      </c>
      <c r="AP42" s="6" t="s">
        <v>532</v>
      </c>
      <c r="AQ42" s="6" t="s">
        <v>916</v>
      </c>
      <c r="AR42" s="6" t="s">
        <v>917</v>
      </c>
      <c r="AS42" s="6">
        <v>34286304</v>
      </c>
      <c r="AT42" s="6" t="s">
        <v>918</v>
      </c>
      <c r="AU42" s="6" t="s">
        <v>536</v>
      </c>
      <c r="AV42" t="s">
        <v>512</v>
      </c>
    </row>
    <row r="43" spans="1:48">
      <c r="A43" s="8">
        <v>32</v>
      </c>
      <c r="B43" s="25" t="s">
        <v>208</v>
      </c>
      <c r="C43" s="8" t="s">
        <v>136</v>
      </c>
      <c r="D43" s="6" t="s">
        <v>1172</v>
      </c>
      <c r="E43" s="6" t="s">
        <v>1173</v>
      </c>
      <c r="F43" s="6" t="s">
        <v>1174</v>
      </c>
      <c r="G43" s="6" t="s">
        <v>657</v>
      </c>
      <c r="H43" s="6" t="s">
        <v>1175</v>
      </c>
      <c r="I43" s="6" t="s">
        <v>1176</v>
      </c>
      <c r="J43" s="6" t="s">
        <v>1177</v>
      </c>
      <c r="K43" s="6" t="s">
        <v>1178</v>
      </c>
      <c r="L43" s="6" t="s">
        <v>1179</v>
      </c>
      <c r="M43" s="6" t="s">
        <v>1180</v>
      </c>
      <c r="N43" s="6" t="s">
        <v>512</v>
      </c>
      <c r="O43" s="6" t="s">
        <v>1181</v>
      </c>
      <c r="P43" s="6" t="s">
        <v>1182</v>
      </c>
      <c r="Q43" s="6" t="s">
        <v>1183</v>
      </c>
      <c r="R43" s="6">
        <v>36</v>
      </c>
      <c r="S43" s="6">
        <v>4</v>
      </c>
      <c r="T43" s="6">
        <v>4</v>
      </c>
      <c r="U43" s="6">
        <v>1</v>
      </c>
      <c r="V43" s="6">
        <v>9</v>
      </c>
      <c r="W43" s="6" t="s">
        <v>668</v>
      </c>
      <c r="X43" s="6" t="s">
        <v>618</v>
      </c>
      <c r="Y43" s="6" t="s">
        <v>669</v>
      </c>
      <c r="Z43" s="6" t="s">
        <v>670</v>
      </c>
      <c r="AA43" s="6" t="s">
        <v>671</v>
      </c>
      <c r="AB43" s="6" t="s">
        <v>672</v>
      </c>
      <c r="AC43" s="6" t="s">
        <v>673</v>
      </c>
      <c r="AD43" s="6" t="s">
        <v>512</v>
      </c>
      <c r="AE43" s="6">
        <v>2016</v>
      </c>
      <c r="AF43" s="6">
        <v>7</v>
      </c>
      <c r="AG43" s="6">
        <v>4</v>
      </c>
      <c r="AH43" s="6" t="s">
        <v>512</v>
      </c>
      <c r="AI43" s="6">
        <v>379</v>
      </c>
      <c r="AJ43" s="6">
        <v>398</v>
      </c>
      <c r="AK43" s="6" t="s">
        <v>512</v>
      </c>
      <c r="AL43" s="6" t="s">
        <v>1184</v>
      </c>
      <c r="AM43" s="6" t="s">
        <v>512</v>
      </c>
      <c r="AN43" s="6">
        <v>20</v>
      </c>
      <c r="AO43" s="6" t="s">
        <v>675</v>
      </c>
      <c r="AP43" s="6" t="s">
        <v>532</v>
      </c>
      <c r="AQ43" s="6" t="s">
        <v>1185</v>
      </c>
      <c r="AR43" s="6" t="s">
        <v>1186</v>
      </c>
      <c r="AS43" s="6" t="s">
        <v>512</v>
      </c>
      <c r="AT43" s="6" t="s">
        <v>629</v>
      </c>
      <c r="AU43" s="6" t="s">
        <v>536</v>
      </c>
      <c r="AV43" t="s">
        <v>512</v>
      </c>
    </row>
    <row r="44" spans="1:48">
      <c r="A44" s="8">
        <v>3</v>
      </c>
      <c r="B44" s="25" t="s">
        <v>208</v>
      </c>
      <c r="C44" s="8" t="s">
        <v>136</v>
      </c>
      <c r="D44" s="6" t="s">
        <v>560</v>
      </c>
      <c r="E44" s="6" t="s">
        <v>561</v>
      </c>
      <c r="F44" s="6" t="s">
        <v>562</v>
      </c>
      <c r="G44" s="6" t="s">
        <v>563</v>
      </c>
      <c r="H44" s="6" t="s">
        <v>564</v>
      </c>
      <c r="I44" s="6" t="s">
        <v>565</v>
      </c>
      <c r="J44" s="6" t="s">
        <v>566</v>
      </c>
      <c r="K44" s="6" t="s">
        <v>567</v>
      </c>
      <c r="L44" s="6" t="s">
        <v>568</v>
      </c>
      <c r="M44" s="6" t="s">
        <v>569</v>
      </c>
      <c r="N44" s="6" t="s">
        <v>512</v>
      </c>
      <c r="O44" s="6" t="s">
        <v>512</v>
      </c>
      <c r="P44" s="6" t="s">
        <v>570</v>
      </c>
      <c r="Q44" s="6" t="s">
        <v>571</v>
      </c>
      <c r="R44" s="6">
        <v>48</v>
      </c>
      <c r="S44" s="6">
        <v>0</v>
      </c>
      <c r="T44" s="6">
        <v>0</v>
      </c>
      <c r="U44" s="6">
        <v>3</v>
      </c>
      <c r="V44" s="6">
        <v>3</v>
      </c>
      <c r="W44" s="6" t="s">
        <v>572</v>
      </c>
      <c r="X44" s="6" t="s">
        <v>573</v>
      </c>
      <c r="Y44" s="6" t="s">
        <v>574</v>
      </c>
      <c r="Z44" s="6" t="s">
        <v>512</v>
      </c>
      <c r="AA44" s="6" t="s">
        <v>575</v>
      </c>
      <c r="AB44" s="6" t="s">
        <v>576</v>
      </c>
      <c r="AC44" s="6" t="s">
        <v>577</v>
      </c>
      <c r="AD44" s="6" t="s">
        <v>578</v>
      </c>
      <c r="AE44" s="6">
        <v>2021</v>
      </c>
      <c r="AF44" s="6">
        <v>10</v>
      </c>
      <c r="AG44" s="6">
        <v>16</v>
      </c>
      <c r="AH44" s="6" t="s">
        <v>512</v>
      </c>
      <c r="AI44" s="6" t="s">
        <v>512</v>
      </c>
      <c r="AJ44" s="6" t="s">
        <v>512</v>
      </c>
      <c r="AK44" s="6">
        <v>1911</v>
      </c>
      <c r="AL44" s="6" t="s">
        <v>579</v>
      </c>
      <c r="AM44" s="6" t="s">
        <v>512</v>
      </c>
      <c r="AN44" s="6">
        <v>23</v>
      </c>
      <c r="AO44" s="6" t="s">
        <v>580</v>
      </c>
      <c r="AP44" s="6" t="s">
        <v>581</v>
      </c>
      <c r="AQ44" s="6" t="s">
        <v>582</v>
      </c>
      <c r="AR44" s="6" t="s">
        <v>583</v>
      </c>
      <c r="AS44" s="6" t="s">
        <v>512</v>
      </c>
      <c r="AT44" s="6" t="s">
        <v>535</v>
      </c>
      <c r="AU44" s="6" t="s">
        <v>536</v>
      </c>
      <c r="AV44" t="s">
        <v>512</v>
      </c>
    </row>
    <row r="45" spans="1:48">
      <c r="A45" s="8">
        <v>31</v>
      </c>
      <c r="B45" s="25" t="s">
        <v>208</v>
      </c>
      <c r="C45" s="8" t="s">
        <v>136</v>
      </c>
      <c r="D45" s="6" t="s">
        <v>1150</v>
      </c>
      <c r="E45" s="6" t="s">
        <v>1151</v>
      </c>
      <c r="F45" s="6" t="s">
        <v>1152</v>
      </c>
      <c r="G45" s="6" t="s">
        <v>1153</v>
      </c>
      <c r="H45" s="6" t="s">
        <v>1154</v>
      </c>
      <c r="I45" s="6" t="s">
        <v>512</v>
      </c>
      <c r="J45" s="6" t="s">
        <v>1155</v>
      </c>
      <c r="K45" s="6" t="s">
        <v>1156</v>
      </c>
      <c r="L45" s="6" t="s">
        <v>1157</v>
      </c>
      <c r="M45" s="6" t="s">
        <v>1158</v>
      </c>
      <c r="N45" s="6" t="s">
        <v>1159</v>
      </c>
      <c r="O45" s="6" t="s">
        <v>512</v>
      </c>
      <c r="P45" s="6" t="s">
        <v>1160</v>
      </c>
      <c r="Q45" s="6" t="s">
        <v>1161</v>
      </c>
      <c r="R45" s="6">
        <v>29</v>
      </c>
      <c r="S45" s="6">
        <v>0</v>
      </c>
      <c r="T45" s="6">
        <v>0</v>
      </c>
      <c r="U45" s="6">
        <v>3</v>
      </c>
      <c r="V45" s="6">
        <v>3</v>
      </c>
      <c r="W45" s="6" t="s">
        <v>1162</v>
      </c>
      <c r="X45" s="6" t="s">
        <v>1163</v>
      </c>
      <c r="Y45" s="6" t="s">
        <v>1164</v>
      </c>
      <c r="Z45" s="6" t="s">
        <v>1165</v>
      </c>
      <c r="AA45" s="6" t="s">
        <v>512</v>
      </c>
      <c r="AB45" s="6" t="s">
        <v>1166</v>
      </c>
      <c r="AC45" s="6" t="s">
        <v>1167</v>
      </c>
      <c r="AD45" s="6" t="s">
        <v>1168</v>
      </c>
      <c r="AE45" s="6">
        <v>2021</v>
      </c>
      <c r="AF45" s="6">
        <v>15</v>
      </c>
      <c r="AG45" s="6">
        <v>6</v>
      </c>
      <c r="AH45" s="6" t="s">
        <v>512</v>
      </c>
      <c r="AI45" s="6">
        <v>2049</v>
      </c>
      <c r="AJ45" s="6">
        <v>2068</v>
      </c>
      <c r="AK45" s="6" t="s">
        <v>512</v>
      </c>
      <c r="AL45" s="6" t="s">
        <v>1169</v>
      </c>
      <c r="AM45" s="6" t="s">
        <v>512</v>
      </c>
      <c r="AN45" s="6">
        <v>20</v>
      </c>
      <c r="AO45" s="6" t="s">
        <v>796</v>
      </c>
      <c r="AP45" s="6" t="s">
        <v>797</v>
      </c>
      <c r="AQ45" s="6" t="s">
        <v>1170</v>
      </c>
      <c r="AR45" s="6" t="s">
        <v>1171</v>
      </c>
      <c r="AS45" s="6" t="s">
        <v>512</v>
      </c>
      <c r="AT45" s="6" t="s">
        <v>535</v>
      </c>
      <c r="AU45" s="6" t="s">
        <v>536</v>
      </c>
      <c r="AV45" t="s">
        <v>512</v>
      </c>
    </row>
    <row r="46" spans="1:48">
      <c r="A46" s="8">
        <v>8</v>
      </c>
      <c r="B46" s="25" t="s">
        <v>208</v>
      </c>
      <c r="C46" s="8" t="s">
        <v>136</v>
      </c>
      <c r="D46" s="6" t="s">
        <v>679</v>
      </c>
      <c r="E46" s="6" t="s">
        <v>680</v>
      </c>
      <c r="F46" s="6" t="s">
        <v>681</v>
      </c>
      <c r="G46" s="6" t="s">
        <v>682</v>
      </c>
      <c r="H46" s="6" t="s">
        <v>683</v>
      </c>
      <c r="I46" s="6" t="s">
        <v>684</v>
      </c>
      <c r="J46" s="6" t="s">
        <v>685</v>
      </c>
      <c r="K46" s="6" t="s">
        <v>686</v>
      </c>
      <c r="L46" s="6" t="s">
        <v>687</v>
      </c>
      <c r="M46" s="6" t="s">
        <v>688</v>
      </c>
      <c r="N46" s="6" t="s">
        <v>512</v>
      </c>
      <c r="O46" s="6" t="s">
        <v>512</v>
      </c>
      <c r="P46" s="6" t="s">
        <v>689</v>
      </c>
      <c r="Q46" s="6" t="s">
        <v>690</v>
      </c>
      <c r="R46" s="6">
        <v>44</v>
      </c>
      <c r="S46" s="6">
        <v>0</v>
      </c>
      <c r="T46" s="6">
        <v>0</v>
      </c>
      <c r="U46" s="6">
        <v>3</v>
      </c>
      <c r="V46" s="6">
        <v>7</v>
      </c>
      <c r="W46" s="6" t="s">
        <v>691</v>
      </c>
      <c r="X46" s="6" t="s">
        <v>692</v>
      </c>
      <c r="Y46" s="6" t="s">
        <v>693</v>
      </c>
      <c r="Z46" s="6" t="s">
        <v>694</v>
      </c>
      <c r="AA46" s="6" t="s">
        <v>695</v>
      </c>
      <c r="AB46" s="6" t="s">
        <v>696</v>
      </c>
      <c r="AC46" s="6" t="s">
        <v>697</v>
      </c>
      <c r="AD46" s="6" t="s">
        <v>598</v>
      </c>
      <c r="AE46" s="6">
        <v>2020</v>
      </c>
      <c r="AF46" s="6">
        <v>141</v>
      </c>
      <c r="AG46" s="6" t="s">
        <v>512</v>
      </c>
      <c r="AH46" s="6" t="s">
        <v>512</v>
      </c>
      <c r="AI46" s="6" t="s">
        <v>512</v>
      </c>
      <c r="AJ46" s="6" t="s">
        <v>512</v>
      </c>
      <c r="AK46" s="6">
        <v>104234</v>
      </c>
      <c r="AL46" s="6" t="s">
        <v>698</v>
      </c>
      <c r="AM46" s="6" t="s">
        <v>512</v>
      </c>
      <c r="AN46" s="6">
        <v>8</v>
      </c>
      <c r="AO46" s="6" t="s">
        <v>699</v>
      </c>
      <c r="AP46" s="6" t="s">
        <v>700</v>
      </c>
      <c r="AQ46" s="6" t="s">
        <v>701</v>
      </c>
      <c r="AR46" s="6" t="s">
        <v>702</v>
      </c>
      <c r="AS46" s="6">
        <v>32693245</v>
      </c>
      <c r="AT46" s="6" t="s">
        <v>629</v>
      </c>
      <c r="AU46" s="6" t="s">
        <v>536</v>
      </c>
      <c r="AV46" t="s">
        <v>512</v>
      </c>
    </row>
    <row r="47" spans="1:48">
      <c r="A47" s="8">
        <v>2</v>
      </c>
      <c r="B47" s="25" t="s">
        <v>208</v>
      </c>
      <c r="C47" s="8" t="s">
        <v>136</v>
      </c>
      <c r="D47" s="6" t="s">
        <v>537</v>
      </c>
      <c r="E47" s="6" t="s">
        <v>538</v>
      </c>
      <c r="F47" s="6" t="s">
        <v>539</v>
      </c>
      <c r="G47" s="6" t="s">
        <v>540</v>
      </c>
      <c r="H47" s="6" t="s">
        <v>541</v>
      </c>
      <c r="I47" s="6" t="s">
        <v>542</v>
      </c>
      <c r="J47" s="6" t="s">
        <v>543</v>
      </c>
      <c r="K47" s="6" t="s">
        <v>544</v>
      </c>
      <c r="L47" s="6" t="s">
        <v>545</v>
      </c>
      <c r="M47" s="6" t="s">
        <v>546</v>
      </c>
      <c r="N47" s="6" t="s">
        <v>512</v>
      </c>
      <c r="O47" s="6" t="s">
        <v>547</v>
      </c>
      <c r="P47" s="6" t="s">
        <v>548</v>
      </c>
      <c r="Q47" s="6" t="s">
        <v>549</v>
      </c>
      <c r="R47" s="6">
        <v>29</v>
      </c>
      <c r="S47" s="6">
        <v>2</v>
      </c>
      <c r="T47" s="6">
        <v>2</v>
      </c>
      <c r="U47" s="6">
        <v>11</v>
      </c>
      <c r="V47" s="6">
        <v>14</v>
      </c>
      <c r="W47" s="6" t="s">
        <v>550</v>
      </c>
      <c r="X47" s="6" t="s">
        <v>551</v>
      </c>
      <c r="Y47" s="6" t="s">
        <v>552</v>
      </c>
      <c r="Z47" s="6" t="s">
        <v>553</v>
      </c>
      <c r="AA47" s="6" t="s">
        <v>512</v>
      </c>
      <c r="AB47" s="6" t="s">
        <v>540</v>
      </c>
      <c r="AC47" s="6" t="s">
        <v>554</v>
      </c>
      <c r="AD47" s="6" t="s">
        <v>512</v>
      </c>
      <c r="AE47" s="6">
        <v>2020</v>
      </c>
      <c r="AF47" s="6">
        <v>8</v>
      </c>
      <c r="AG47" s="6" t="s">
        <v>512</v>
      </c>
      <c r="AH47" s="6" t="s">
        <v>512</v>
      </c>
      <c r="AI47" s="6">
        <v>220703</v>
      </c>
      <c r="AJ47" s="6">
        <v>220709</v>
      </c>
      <c r="AK47" s="6" t="s">
        <v>512</v>
      </c>
      <c r="AL47" s="6" t="s">
        <v>555</v>
      </c>
      <c r="AM47" s="6" t="s">
        <v>512</v>
      </c>
      <c r="AN47" s="6">
        <v>7</v>
      </c>
      <c r="AO47" s="6" t="s">
        <v>556</v>
      </c>
      <c r="AP47" s="6" t="s">
        <v>557</v>
      </c>
      <c r="AQ47" s="6" t="s">
        <v>558</v>
      </c>
      <c r="AR47" s="6" t="s">
        <v>559</v>
      </c>
      <c r="AS47" s="6" t="s">
        <v>512</v>
      </c>
      <c r="AT47" s="6" t="s">
        <v>535</v>
      </c>
      <c r="AU47" s="6" t="s">
        <v>536</v>
      </c>
      <c r="AV47" t="s">
        <v>512</v>
      </c>
    </row>
  </sheetData>
  <autoFilter ref="A9:AU9">
    <sortState ref="A10:AU47">
      <sortCondition ref="D9"/>
    </sortState>
  </autoFilter>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dimension ref="A1:H69"/>
  <sheetViews>
    <sheetView zoomScale="85" zoomScaleNormal="85" workbookViewId="0">
      <selection activeCell="B2" sqref="B2"/>
    </sheetView>
  </sheetViews>
  <sheetFormatPr defaultRowHeight="14.4"/>
  <cols>
    <col min="2" max="2" width="28.88671875" customWidth="1"/>
    <col min="3" max="3" width="28.5546875" customWidth="1"/>
    <col min="4" max="4" width="13.5546875" customWidth="1"/>
    <col min="5" max="5" width="81.6640625" customWidth="1"/>
    <col min="6" max="6" width="25.21875" style="1" customWidth="1"/>
    <col min="7" max="7" width="71.109375" customWidth="1"/>
    <col min="8" max="8" width="45.21875" customWidth="1"/>
  </cols>
  <sheetData>
    <row r="1" spans="1:8" ht="21">
      <c r="B1" s="4" t="s">
        <v>1386</v>
      </c>
    </row>
    <row r="3" spans="1:8">
      <c r="B3" s="82" t="s">
        <v>468</v>
      </c>
      <c r="C3" s="82"/>
      <c r="D3" s="82"/>
      <c r="E3" s="82"/>
    </row>
    <row r="5" spans="1:8" ht="36.6" customHeight="1">
      <c r="B5" s="49" t="s">
        <v>1308</v>
      </c>
      <c r="C5" s="14">
        <v>38</v>
      </c>
    </row>
    <row r="6" spans="1:8" ht="45" customHeight="1">
      <c r="B6" s="49" t="s">
        <v>1309</v>
      </c>
      <c r="C6" s="14">
        <v>37</v>
      </c>
    </row>
    <row r="7" spans="1:8" ht="49.2" customHeight="1">
      <c r="B7" s="84" t="s">
        <v>469</v>
      </c>
      <c r="C7" s="83">
        <f>21+37</f>
        <v>58</v>
      </c>
      <c r="D7" t="s">
        <v>470</v>
      </c>
    </row>
    <row r="10" spans="1:8" s="2" customFormat="1">
      <c r="A10" s="14" t="s">
        <v>1305</v>
      </c>
      <c r="B10" s="14" t="s">
        <v>206</v>
      </c>
      <c r="C10" s="14" t="s">
        <v>1303</v>
      </c>
      <c r="D10" s="14" t="s">
        <v>476</v>
      </c>
      <c r="E10" s="14" t="s">
        <v>472</v>
      </c>
      <c r="F10" s="81" t="s">
        <v>497</v>
      </c>
      <c r="G10" s="14" t="s">
        <v>474</v>
      </c>
      <c r="H10" s="14" t="s">
        <v>223</v>
      </c>
    </row>
    <row r="11" spans="1:8" ht="27.6" customHeight="1">
      <c r="A11" s="7" t="s">
        <v>1307</v>
      </c>
      <c r="B11" s="8">
        <v>30</v>
      </c>
      <c r="C11" s="25" t="s">
        <v>208</v>
      </c>
      <c r="D11" s="8" t="s">
        <v>136</v>
      </c>
      <c r="E11" s="6" t="s">
        <v>185</v>
      </c>
      <c r="F11" s="8">
        <v>2019</v>
      </c>
      <c r="G11" s="6" t="s">
        <v>101</v>
      </c>
      <c r="H11" s="6" t="s">
        <v>186</v>
      </c>
    </row>
    <row r="12" spans="1:8">
      <c r="A12" s="7" t="s">
        <v>1307</v>
      </c>
      <c r="B12" s="8">
        <v>19</v>
      </c>
      <c r="C12" s="25" t="s">
        <v>208</v>
      </c>
      <c r="D12" s="8" t="s">
        <v>136</v>
      </c>
      <c r="E12" s="6" t="s">
        <v>163</v>
      </c>
      <c r="F12" s="8">
        <v>2017</v>
      </c>
      <c r="G12" s="6" t="s">
        <v>69</v>
      </c>
      <c r="H12" s="6" t="s">
        <v>164</v>
      </c>
    </row>
    <row r="13" spans="1:8">
      <c r="A13" s="8" t="s">
        <v>1306</v>
      </c>
      <c r="B13" s="8">
        <v>3</v>
      </c>
      <c r="C13" s="25" t="s">
        <v>208</v>
      </c>
      <c r="D13" s="8" t="s">
        <v>136</v>
      </c>
      <c r="E13" s="6" t="s">
        <v>560</v>
      </c>
      <c r="F13" s="8">
        <v>2021</v>
      </c>
      <c r="G13" s="6" t="s">
        <v>562</v>
      </c>
      <c r="H13" s="6" t="s">
        <v>579</v>
      </c>
    </row>
    <row r="14" spans="1:8">
      <c r="A14" s="7" t="s">
        <v>1307</v>
      </c>
      <c r="B14" s="8">
        <v>39</v>
      </c>
      <c r="C14" s="25" t="s">
        <v>208</v>
      </c>
      <c r="D14" s="8" t="s">
        <v>136</v>
      </c>
      <c r="E14" s="6" t="s">
        <v>197</v>
      </c>
      <c r="F14" s="8">
        <v>2018</v>
      </c>
      <c r="G14" s="6" t="s">
        <v>118</v>
      </c>
      <c r="H14" s="6" t="s">
        <v>198</v>
      </c>
    </row>
    <row r="15" spans="1:8">
      <c r="A15" s="8" t="s">
        <v>1306</v>
      </c>
      <c r="B15" s="8">
        <v>25</v>
      </c>
      <c r="C15" s="25" t="s">
        <v>208</v>
      </c>
      <c r="D15" s="8" t="s">
        <v>136</v>
      </c>
      <c r="E15" s="6" t="s">
        <v>1039</v>
      </c>
      <c r="F15" s="8">
        <v>2021</v>
      </c>
      <c r="G15" s="6" t="s">
        <v>1041</v>
      </c>
      <c r="H15" s="6" t="s">
        <v>1054</v>
      </c>
    </row>
    <row r="16" spans="1:8">
      <c r="A16" s="8" t="s">
        <v>1306</v>
      </c>
      <c r="B16" s="8">
        <v>4</v>
      </c>
      <c r="C16" s="25" t="s">
        <v>208</v>
      </c>
      <c r="D16" s="8" t="s">
        <v>136</v>
      </c>
      <c r="E16" s="6" t="s">
        <v>584</v>
      </c>
      <c r="F16" s="8">
        <v>2019</v>
      </c>
      <c r="G16" s="6" t="s">
        <v>586</v>
      </c>
      <c r="H16" s="6" t="s">
        <v>599</v>
      </c>
    </row>
    <row r="17" spans="1:8">
      <c r="A17" s="8" t="s">
        <v>1306</v>
      </c>
      <c r="B17" s="8">
        <v>34</v>
      </c>
      <c r="C17" s="25" t="s">
        <v>208</v>
      </c>
      <c r="D17" s="8" t="s">
        <v>136</v>
      </c>
      <c r="E17" s="6" t="s">
        <v>1205</v>
      </c>
      <c r="F17" s="8">
        <v>2021</v>
      </c>
      <c r="G17" s="6" t="s">
        <v>1207</v>
      </c>
      <c r="H17" s="6" t="s">
        <v>1218</v>
      </c>
    </row>
    <row r="18" spans="1:8">
      <c r="A18" s="7" t="s">
        <v>1307</v>
      </c>
      <c r="B18" s="8">
        <v>27</v>
      </c>
      <c r="C18" s="25" t="s">
        <v>208</v>
      </c>
      <c r="D18" s="8" t="s">
        <v>136</v>
      </c>
      <c r="E18" s="6" t="s">
        <v>179</v>
      </c>
      <c r="F18" s="8">
        <v>2016</v>
      </c>
      <c r="G18" s="6" t="s">
        <v>95</v>
      </c>
      <c r="H18" s="6" t="s">
        <v>180</v>
      </c>
    </row>
    <row r="19" spans="1:8">
      <c r="A19" s="8" t="s">
        <v>1306</v>
      </c>
      <c r="B19" s="8">
        <v>31</v>
      </c>
      <c r="C19" s="25" t="s">
        <v>208</v>
      </c>
      <c r="D19" s="8" t="s">
        <v>136</v>
      </c>
      <c r="E19" s="6" t="s">
        <v>1150</v>
      </c>
      <c r="F19" s="8">
        <v>2021</v>
      </c>
      <c r="G19" s="6" t="s">
        <v>1152</v>
      </c>
      <c r="H19" s="6" t="s">
        <v>1169</v>
      </c>
    </row>
    <row r="20" spans="1:8">
      <c r="A20" s="7" t="s">
        <v>1307</v>
      </c>
      <c r="B20" s="8">
        <v>42</v>
      </c>
      <c r="C20" s="25" t="s">
        <v>208</v>
      </c>
      <c r="D20" s="8" t="s">
        <v>136</v>
      </c>
      <c r="E20" s="6" t="s">
        <v>203</v>
      </c>
      <c r="F20" s="8">
        <v>2017</v>
      </c>
      <c r="G20" s="6" t="s">
        <v>130</v>
      </c>
      <c r="H20" s="6" t="s">
        <v>204</v>
      </c>
    </row>
    <row r="21" spans="1:8">
      <c r="A21" s="8" t="s">
        <v>1306</v>
      </c>
      <c r="B21" s="8">
        <v>27</v>
      </c>
      <c r="C21" s="25" t="s">
        <v>208</v>
      </c>
      <c r="D21" s="8" t="s">
        <v>136</v>
      </c>
      <c r="E21" s="6" t="s">
        <v>1078</v>
      </c>
      <c r="F21" s="8">
        <v>2021</v>
      </c>
      <c r="G21" s="6" t="s">
        <v>1080</v>
      </c>
      <c r="H21" s="6" t="s">
        <v>1097</v>
      </c>
    </row>
    <row r="22" spans="1:8">
      <c r="A22" s="8" t="s">
        <v>1306</v>
      </c>
      <c r="B22" s="8">
        <v>33</v>
      </c>
      <c r="C22" s="25" t="s">
        <v>208</v>
      </c>
      <c r="D22" s="8" t="s">
        <v>136</v>
      </c>
      <c r="E22" s="6" t="s">
        <v>1187</v>
      </c>
      <c r="F22" s="8">
        <v>2018</v>
      </c>
      <c r="G22" s="6" t="s">
        <v>1189</v>
      </c>
      <c r="H22" s="6" t="s">
        <v>1201</v>
      </c>
    </row>
    <row r="23" spans="1:8">
      <c r="A23" s="8" t="s">
        <v>1306</v>
      </c>
      <c r="B23" s="8">
        <v>1</v>
      </c>
      <c r="C23" s="25" t="s">
        <v>208</v>
      </c>
      <c r="D23" s="8" t="s">
        <v>136</v>
      </c>
      <c r="E23" s="6" t="s">
        <v>511</v>
      </c>
      <c r="F23" s="8">
        <v>2020</v>
      </c>
      <c r="G23" s="6" t="s">
        <v>514</v>
      </c>
      <c r="H23" s="6" t="s">
        <v>530</v>
      </c>
    </row>
    <row r="24" spans="1:8">
      <c r="A24" s="8" t="s">
        <v>1306</v>
      </c>
      <c r="B24" s="8">
        <v>22</v>
      </c>
      <c r="C24" s="25" t="s">
        <v>208</v>
      </c>
      <c r="D24" s="8" t="s">
        <v>136</v>
      </c>
      <c r="E24" s="6" t="s">
        <v>985</v>
      </c>
      <c r="F24" s="8">
        <v>2016</v>
      </c>
      <c r="G24" s="6" t="s">
        <v>987</v>
      </c>
      <c r="H24" s="6" t="s">
        <v>1004</v>
      </c>
    </row>
    <row r="25" spans="1:8">
      <c r="A25" s="7" t="s">
        <v>1307</v>
      </c>
      <c r="B25" s="8">
        <v>41</v>
      </c>
      <c r="C25" s="25" t="s">
        <v>208</v>
      </c>
      <c r="D25" s="8" t="s">
        <v>136</v>
      </c>
      <c r="E25" s="6" t="s">
        <v>200</v>
      </c>
      <c r="F25" s="8">
        <v>2016</v>
      </c>
      <c r="G25" s="6" t="s">
        <v>124</v>
      </c>
      <c r="H25" s="6" t="s">
        <v>201</v>
      </c>
    </row>
    <row r="26" spans="1:8">
      <c r="A26" s="8" t="s">
        <v>1306</v>
      </c>
      <c r="B26" s="8">
        <v>13</v>
      </c>
      <c r="C26" s="25" t="s">
        <v>208</v>
      </c>
      <c r="D26" s="8" t="s">
        <v>136</v>
      </c>
      <c r="E26" s="6" t="s">
        <v>800</v>
      </c>
      <c r="F26" s="8">
        <v>2016</v>
      </c>
      <c r="G26" s="6" t="s">
        <v>802</v>
      </c>
      <c r="H26" s="6" t="s">
        <v>817</v>
      </c>
    </row>
    <row r="27" spans="1:8">
      <c r="A27" s="7" t="s">
        <v>1307</v>
      </c>
      <c r="B27" s="8">
        <v>21</v>
      </c>
      <c r="C27" s="25" t="s">
        <v>208</v>
      </c>
      <c r="D27" s="8" t="s">
        <v>136</v>
      </c>
      <c r="E27" s="6" t="s">
        <v>166</v>
      </c>
      <c r="F27" s="8">
        <v>2016</v>
      </c>
      <c r="G27" s="6" t="s">
        <v>73</v>
      </c>
      <c r="H27" s="6" t="s">
        <v>167</v>
      </c>
    </row>
    <row r="28" spans="1:8">
      <c r="A28" s="7" t="s">
        <v>1307</v>
      </c>
      <c r="B28" s="8">
        <v>26</v>
      </c>
      <c r="C28" s="25" t="s">
        <v>208</v>
      </c>
      <c r="D28" s="8" t="s">
        <v>136</v>
      </c>
      <c r="E28" s="6" t="s">
        <v>176</v>
      </c>
      <c r="F28" s="8">
        <v>2017</v>
      </c>
      <c r="G28" s="6" t="s">
        <v>92</v>
      </c>
      <c r="H28" s="6" t="s">
        <v>177</v>
      </c>
    </row>
    <row r="29" spans="1:8">
      <c r="A29" s="8" t="s">
        <v>1306</v>
      </c>
      <c r="B29" s="8">
        <v>32</v>
      </c>
      <c r="C29" s="25" t="s">
        <v>208</v>
      </c>
      <c r="D29" s="8" t="s">
        <v>136</v>
      </c>
      <c r="E29" s="6" t="s">
        <v>1172</v>
      </c>
      <c r="F29" s="8">
        <v>2016</v>
      </c>
      <c r="G29" s="6" t="s">
        <v>1174</v>
      </c>
      <c r="H29" s="6" t="s">
        <v>1184</v>
      </c>
    </row>
    <row r="30" spans="1:8">
      <c r="A30" s="8" t="s">
        <v>1306</v>
      </c>
      <c r="B30" s="8">
        <v>37</v>
      </c>
      <c r="C30" s="25" t="s">
        <v>208</v>
      </c>
      <c r="D30" s="8" t="s">
        <v>136</v>
      </c>
      <c r="E30" s="6" t="s">
        <v>1262</v>
      </c>
      <c r="F30" s="8">
        <v>2017</v>
      </c>
      <c r="G30" s="6" t="s">
        <v>1264</v>
      </c>
      <c r="H30" s="6" t="s">
        <v>1275</v>
      </c>
    </row>
    <row r="31" spans="1:8">
      <c r="A31" s="8" t="s">
        <v>1306</v>
      </c>
      <c r="B31" s="8">
        <v>8</v>
      </c>
      <c r="C31" s="25" t="s">
        <v>208</v>
      </c>
      <c r="D31" s="8" t="s">
        <v>136</v>
      </c>
      <c r="E31" s="6" t="s">
        <v>679</v>
      </c>
      <c r="F31" s="8">
        <v>2020</v>
      </c>
      <c r="G31" s="6" t="s">
        <v>681</v>
      </c>
      <c r="H31" s="6" t="s">
        <v>698</v>
      </c>
    </row>
    <row r="32" spans="1:8">
      <c r="A32" s="8" t="s">
        <v>1306</v>
      </c>
      <c r="B32" s="8">
        <v>17</v>
      </c>
      <c r="C32" s="25" t="s">
        <v>208</v>
      </c>
      <c r="D32" s="8" t="s">
        <v>136</v>
      </c>
      <c r="E32" s="6" t="s">
        <v>870</v>
      </c>
      <c r="F32" s="8">
        <v>2019</v>
      </c>
      <c r="G32" s="6" t="s">
        <v>872</v>
      </c>
      <c r="H32" s="6" t="s">
        <v>890</v>
      </c>
    </row>
    <row r="33" spans="1:8">
      <c r="A33" s="8" t="s">
        <v>1306</v>
      </c>
      <c r="B33" s="8">
        <v>23</v>
      </c>
      <c r="C33" s="25" t="s">
        <v>208</v>
      </c>
      <c r="D33" s="8" t="s">
        <v>136</v>
      </c>
      <c r="E33" s="6" t="s">
        <v>1010</v>
      </c>
      <c r="F33" s="8">
        <v>2016</v>
      </c>
      <c r="G33" s="6" t="s">
        <v>1012</v>
      </c>
      <c r="H33" s="6" t="s">
        <v>1020</v>
      </c>
    </row>
    <row r="34" spans="1:8">
      <c r="A34" s="8" t="s">
        <v>1306</v>
      </c>
      <c r="B34" s="8">
        <v>12</v>
      </c>
      <c r="C34" s="25" t="s">
        <v>208</v>
      </c>
      <c r="D34" s="8" t="s">
        <v>136</v>
      </c>
      <c r="E34" s="6" t="s">
        <v>775</v>
      </c>
      <c r="F34" s="8">
        <v>2017</v>
      </c>
      <c r="G34" s="6" t="s">
        <v>777</v>
      </c>
      <c r="H34" s="6" t="s">
        <v>795</v>
      </c>
    </row>
    <row r="35" spans="1:8">
      <c r="A35" s="7" t="s">
        <v>1307</v>
      </c>
      <c r="B35" s="8">
        <v>1</v>
      </c>
      <c r="C35" s="25" t="s">
        <v>208</v>
      </c>
      <c r="D35" s="8" t="s">
        <v>136</v>
      </c>
      <c r="E35" s="6" t="s">
        <v>137</v>
      </c>
      <c r="F35" s="8">
        <v>2016</v>
      </c>
      <c r="G35" s="6" t="s">
        <v>23</v>
      </c>
      <c r="H35" s="6" t="s">
        <v>138</v>
      </c>
    </row>
    <row r="36" spans="1:8">
      <c r="A36" s="7" t="s">
        <v>1307</v>
      </c>
      <c r="B36" s="8">
        <v>31</v>
      </c>
      <c r="C36" s="25" t="s">
        <v>208</v>
      </c>
      <c r="D36" s="8" t="s">
        <v>136</v>
      </c>
      <c r="E36" s="6" t="s">
        <v>188</v>
      </c>
      <c r="F36" s="8">
        <v>2017</v>
      </c>
      <c r="G36" s="6" t="s">
        <v>104</v>
      </c>
      <c r="H36" s="6" t="s">
        <v>189</v>
      </c>
    </row>
    <row r="37" spans="1:8">
      <c r="A37" s="8" t="s">
        <v>1306</v>
      </c>
      <c r="B37" s="8">
        <v>5</v>
      </c>
      <c r="C37" s="25" t="s">
        <v>208</v>
      </c>
      <c r="D37" s="79" t="s">
        <v>136</v>
      </c>
      <c r="E37" s="80" t="s">
        <v>604</v>
      </c>
      <c r="F37" s="79">
        <v>2016</v>
      </c>
      <c r="G37" s="80" t="s">
        <v>63</v>
      </c>
      <c r="H37" s="80" t="s">
        <v>625</v>
      </c>
    </row>
    <row r="38" spans="1:8">
      <c r="A38" s="7" t="s">
        <v>1307</v>
      </c>
      <c r="B38" s="8">
        <v>14</v>
      </c>
      <c r="C38" s="25" t="s">
        <v>208</v>
      </c>
      <c r="D38" s="79" t="s">
        <v>136</v>
      </c>
      <c r="E38" s="80" t="s">
        <v>160</v>
      </c>
      <c r="F38" s="79">
        <v>2016</v>
      </c>
      <c r="G38" s="80" t="s">
        <v>63</v>
      </c>
      <c r="H38" s="80" t="s">
        <v>161</v>
      </c>
    </row>
    <row r="39" spans="1:8">
      <c r="A39" s="7" t="s">
        <v>1307</v>
      </c>
      <c r="B39" s="8">
        <v>13</v>
      </c>
      <c r="C39" s="25" t="s">
        <v>208</v>
      </c>
      <c r="D39" s="8" t="s">
        <v>136</v>
      </c>
      <c r="E39" s="6" t="s">
        <v>157</v>
      </c>
      <c r="F39" s="8">
        <v>2019</v>
      </c>
      <c r="G39" s="6" t="s">
        <v>57</v>
      </c>
      <c r="H39" s="6" t="s">
        <v>158</v>
      </c>
    </row>
    <row r="40" spans="1:8">
      <c r="A40" s="8" t="s">
        <v>1306</v>
      </c>
      <c r="B40" s="8">
        <v>20</v>
      </c>
      <c r="C40" s="25" t="s">
        <v>208</v>
      </c>
      <c r="D40" s="8" t="s">
        <v>136</v>
      </c>
      <c r="E40" s="6" t="s">
        <v>942</v>
      </c>
      <c r="F40" s="8">
        <v>2017</v>
      </c>
      <c r="G40" s="6" t="s">
        <v>944</v>
      </c>
      <c r="H40" s="6" t="s">
        <v>958</v>
      </c>
    </row>
    <row r="41" spans="1:8">
      <c r="A41" s="8" t="s">
        <v>1306</v>
      </c>
      <c r="B41" s="8">
        <v>30</v>
      </c>
      <c r="C41" s="25" t="s">
        <v>208</v>
      </c>
      <c r="D41" s="8" t="s">
        <v>136</v>
      </c>
      <c r="E41" s="6" t="s">
        <v>1136</v>
      </c>
      <c r="F41" s="8">
        <v>2018</v>
      </c>
      <c r="G41" s="6" t="s">
        <v>1138</v>
      </c>
      <c r="H41" s="6" t="s">
        <v>1147</v>
      </c>
    </row>
    <row r="42" spans="1:8">
      <c r="A42" s="8" t="s">
        <v>1306</v>
      </c>
      <c r="B42" s="8">
        <v>35</v>
      </c>
      <c r="C42" s="25" t="s">
        <v>208</v>
      </c>
      <c r="D42" s="8" t="s">
        <v>136</v>
      </c>
      <c r="E42" s="6" t="s">
        <v>1221</v>
      </c>
      <c r="F42" s="8">
        <v>2020</v>
      </c>
      <c r="G42" s="6" t="s">
        <v>1223</v>
      </c>
      <c r="H42" s="6" t="s">
        <v>1238</v>
      </c>
    </row>
    <row r="43" spans="1:8">
      <c r="A43" s="7" t="s">
        <v>1307</v>
      </c>
      <c r="B43" s="8">
        <v>22</v>
      </c>
      <c r="C43" s="25" t="s">
        <v>208</v>
      </c>
      <c r="D43" s="8" t="s">
        <v>136</v>
      </c>
      <c r="E43" s="6" t="s">
        <v>77</v>
      </c>
      <c r="F43" s="8">
        <v>2018</v>
      </c>
      <c r="G43" s="6" t="s">
        <v>78</v>
      </c>
      <c r="H43" s="6" t="s">
        <v>169</v>
      </c>
    </row>
    <row r="44" spans="1:8">
      <c r="A44" s="8" t="s">
        <v>1306</v>
      </c>
      <c r="B44" s="8">
        <v>6</v>
      </c>
      <c r="C44" s="25" t="s">
        <v>208</v>
      </c>
      <c r="D44" s="8" t="s">
        <v>136</v>
      </c>
      <c r="E44" s="6" t="s">
        <v>630</v>
      </c>
      <c r="F44" s="8">
        <v>2020</v>
      </c>
      <c r="G44" s="6" t="s">
        <v>632</v>
      </c>
      <c r="H44" s="6" t="s">
        <v>649</v>
      </c>
    </row>
    <row r="45" spans="1:8">
      <c r="A45" s="8" t="s">
        <v>1306</v>
      </c>
      <c r="B45" s="8">
        <v>18</v>
      </c>
      <c r="C45" s="25" t="s">
        <v>208</v>
      </c>
      <c r="D45" s="8" t="s">
        <v>136</v>
      </c>
      <c r="E45" s="6" t="s">
        <v>896</v>
      </c>
      <c r="F45" s="8">
        <v>2021</v>
      </c>
      <c r="G45" s="6" t="s">
        <v>898</v>
      </c>
      <c r="H45" s="6" t="s">
        <v>914</v>
      </c>
    </row>
    <row r="46" spans="1:8">
      <c r="A46" s="7" t="s">
        <v>1307</v>
      </c>
      <c r="B46" s="8">
        <v>28</v>
      </c>
      <c r="C46" s="25" t="s">
        <v>208</v>
      </c>
      <c r="D46" s="8" t="s">
        <v>136</v>
      </c>
      <c r="E46" s="6" t="s">
        <v>182</v>
      </c>
      <c r="F46" s="8">
        <v>2016</v>
      </c>
      <c r="G46" s="6" t="s">
        <v>98</v>
      </c>
      <c r="H46" s="6" t="s">
        <v>183</v>
      </c>
    </row>
    <row r="47" spans="1:8">
      <c r="A47" s="8" t="s">
        <v>1306</v>
      </c>
      <c r="B47" s="8">
        <v>11</v>
      </c>
      <c r="C47" s="25" t="s">
        <v>208</v>
      </c>
      <c r="D47" s="8" t="s">
        <v>136</v>
      </c>
      <c r="E47" s="6" t="s">
        <v>750</v>
      </c>
      <c r="F47" s="8">
        <v>2017</v>
      </c>
      <c r="G47" s="6" t="s">
        <v>752</v>
      </c>
      <c r="H47" s="6" t="s">
        <v>769</v>
      </c>
    </row>
    <row r="48" spans="1:8">
      <c r="A48" s="8" t="s">
        <v>1306</v>
      </c>
      <c r="B48" s="8">
        <v>21</v>
      </c>
      <c r="C48" s="25" t="s">
        <v>208</v>
      </c>
      <c r="D48" s="8" t="s">
        <v>136</v>
      </c>
      <c r="E48" s="6" t="s">
        <v>961</v>
      </c>
      <c r="F48" s="8">
        <v>2020</v>
      </c>
      <c r="G48" s="6" t="s">
        <v>963</v>
      </c>
      <c r="H48" s="6" t="s">
        <v>982</v>
      </c>
    </row>
    <row r="49" spans="1:8">
      <c r="A49" s="7" t="s">
        <v>1307</v>
      </c>
      <c r="B49" s="8">
        <v>3</v>
      </c>
      <c r="C49" s="25" t="s">
        <v>208</v>
      </c>
      <c r="D49" s="8" t="s">
        <v>136</v>
      </c>
      <c r="E49" s="6" t="s">
        <v>140</v>
      </c>
      <c r="F49" s="8">
        <v>2021</v>
      </c>
      <c r="G49" s="6" t="s">
        <v>29</v>
      </c>
      <c r="H49" s="6" t="s">
        <v>141</v>
      </c>
    </row>
    <row r="50" spans="1:8">
      <c r="A50" s="7" t="s">
        <v>1307</v>
      </c>
      <c r="B50" s="8">
        <v>24</v>
      </c>
      <c r="C50" s="25" t="s">
        <v>208</v>
      </c>
      <c r="D50" s="8" t="s">
        <v>136</v>
      </c>
      <c r="E50" s="6" t="s">
        <v>173</v>
      </c>
      <c r="F50" s="8">
        <v>2020</v>
      </c>
      <c r="G50" s="6" t="s">
        <v>86</v>
      </c>
      <c r="H50" s="6" t="s">
        <v>174</v>
      </c>
    </row>
    <row r="51" spans="1:8">
      <c r="A51" s="7" t="s">
        <v>1307</v>
      </c>
      <c r="B51" s="8">
        <v>38</v>
      </c>
      <c r="C51" s="25" t="s">
        <v>208</v>
      </c>
      <c r="D51" s="8" t="s">
        <v>136</v>
      </c>
      <c r="E51" s="6" t="s">
        <v>114</v>
      </c>
      <c r="F51" s="8">
        <v>2020</v>
      </c>
      <c r="G51" s="6" t="s">
        <v>115</v>
      </c>
      <c r="H51" s="6" t="s">
        <v>195</v>
      </c>
    </row>
    <row r="52" spans="1:8">
      <c r="A52" s="8" t="s">
        <v>1306</v>
      </c>
      <c r="B52" s="8">
        <v>14</v>
      </c>
      <c r="C52" s="25" t="s">
        <v>208</v>
      </c>
      <c r="D52" s="8" t="s">
        <v>136</v>
      </c>
      <c r="E52" s="6" t="s">
        <v>823</v>
      </c>
      <c r="F52" s="8">
        <v>2021</v>
      </c>
      <c r="G52" s="6" t="s">
        <v>825</v>
      </c>
      <c r="H52" s="6" t="s">
        <v>833</v>
      </c>
    </row>
    <row r="53" spans="1:8">
      <c r="A53" s="8" t="s">
        <v>1306</v>
      </c>
      <c r="B53" s="8">
        <v>9</v>
      </c>
      <c r="C53" s="25" t="s">
        <v>208</v>
      </c>
      <c r="D53" s="8" t="s">
        <v>136</v>
      </c>
      <c r="E53" s="6" t="s">
        <v>703</v>
      </c>
      <c r="F53" s="8">
        <v>2019</v>
      </c>
      <c r="G53" s="6" t="s">
        <v>705</v>
      </c>
      <c r="H53" s="6" t="s">
        <v>723</v>
      </c>
    </row>
    <row r="54" spans="1:8">
      <c r="A54" s="7" t="s">
        <v>1307</v>
      </c>
      <c r="B54" s="8">
        <v>12</v>
      </c>
      <c r="C54" s="25" t="s">
        <v>208</v>
      </c>
      <c r="D54" s="8" t="s">
        <v>136</v>
      </c>
      <c r="E54" s="6" t="s">
        <v>154</v>
      </c>
      <c r="F54" s="8">
        <v>2021</v>
      </c>
      <c r="G54" s="6" t="s">
        <v>54</v>
      </c>
      <c r="H54" s="6" t="s">
        <v>155</v>
      </c>
    </row>
    <row r="55" spans="1:8">
      <c r="A55" s="8" t="s">
        <v>1306</v>
      </c>
      <c r="B55" s="8">
        <v>19</v>
      </c>
      <c r="C55" s="25" t="s">
        <v>208</v>
      </c>
      <c r="D55" s="8" t="s">
        <v>136</v>
      </c>
      <c r="E55" s="6" t="s">
        <v>919</v>
      </c>
      <c r="F55" s="8">
        <v>2017</v>
      </c>
      <c r="G55" s="6" t="s">
        <v>921</v>
      </c>
      <c r="H55" s="6" t="s">
        <v>938</v>
      </c>
    </row>
    <row r="56" spans="1:8">
      <c r="A56" s="8" t="s">
        <v>1306</v>
      </c>
      <c r="B56" s="8">
        <v>29</v>
      </c>
      <c r="C56" s="25" t="s">
        <v>208</v>
      </c>
      <c r="D56" s="8" t="s">
        <v>136</v>
      </c>
      <c r="E56" s="6" t="s">
        <v>1121</v>
      </c>
      <c r="F56" s="8">
        <v>2020</v>
      </c>
      <c r="G56" s="6" t="s">
        <v>1123</v>
      </c>
      <c r="H56" s="6" t="s">
        <v>1133</v>
      </c>
    </row>
    <row r="57" spans="1:8">
      <c r="A57" s="8" t="s">
        <v>1306</v>
      </c>
      <c r="B57" s="8">
        <v>16</v>
      </c>
      <c r="C57" s="25" t="s">
        <v>208</v>
      </c>
      <c r="D57" s="8" t="s">
        <v>136</v>
      </c>
      <c r="E57" s="6" t="s">
        <v>858</v>
      </c>
      <c r="F57" s="8">
        <v>2021</v>
      </c>
      <c r="G57" s="6" t="s">
        <v>860</v>
      </c>
      <c r="H57" s="6" t="s">
        <v>867</v>
      </c>
    </row>
    <row r="58" spans="1:8">
      <c r="A58" s="7" t="s">
        <v>1307</v>
      </c>
      <c r="B58" s="8">
        <v>6</v>
      </c>
      <c r="C58" s="25" t="s">
        <v>208</v>
      </c>
      <c r="D58" s="8" t="s">
        <v>136</v>
      </c>
      <c r="E58" s="6" t="s">
        <v>143</v>
      </c>
      <c r="F58" s="8">
        <v>2020</v>
      </c>
      <c r="G58" s="6" t="s">
        <v>35</v>
      </c>
      <c r="H58" s="6" t="s">
        <v>144</v>
      </c>
    </row>
    <row r="59" spans="1:8">
      <c r="A59" s="8" t="s">
        <v>1306</v>
      </c>
      <c r="B59" s="8">
        <v>7</v>
      </c>
      <c r="C59" s="25" t="s">
        <v>208</v>
      </c>
      <c r="D59" s="7" t="s">
        <v>136</v>
      </c>
      <c r="E59" s="18" t="s">
        <v>654</v>
      </c>
      <c r="F59" s="7">
        <v>2017</v>
      </c>
      <c r="G59" s="18" t="s">
        <v>656</v>
      </c>
      <c r="H59" s="18" t="s">
        <v>674</v>
      </c>
    </row>
    <row r="60" spans="1:8">
      <c r="A60" s="8" t="s">
        <v>1306</v>
      </c>
      <c r="B60" s="8">
        <v>24</v>
      </c>
      <c r="C60" s="25" t="s">
        <v>208</v>
      </c>
      <c r="D60" s="8" t="s">
        <v>136</v>
      </c>
      <c r="E60" s="6" t="s">
        <v>1022</v>
      </c>
      <c r="F60" s="8">
        <v>2020</v>
      </c>
      <c r="G60" s="6" t="s">
        <v>1024</v>
      </c>
      <c r="H60" s="6" t="s">
        <v>1036</v>
      </c>
    </row>
    <row r="61" spans="1:8">
      <c r="A61" s="8" t="s">
        <v>1306</v>
      </c>
      <c r="B61" s="8">
        <v>10</v>
      </c>
      <c r="C61" s="25" t="s">
        <v>208</v>
      </c>
      <c r="D61" s="8" t="s">
        <v>136</v>
      </c>
      <c r="E61" s="6" t="s">
        <v>728</v>
      </c>
      <c r="F61" s="8">
        <v>2017</v>
      </c>
      <c r="G61" s="6" t="s">
        <v>730</v>
      </c>
      <c r="H61" s="6" t="s">
        <v>744</v>
      </c>
    </row>
    <row r="62" spans="1:8">
      <c r="A62" s="8" t="s">
        <v>1306</v>
      </c>
      <c r="B62" s="8">
        <v>15</v>
      </c>
      <c r="C62" s="25" t="s">
        <v>208</v>
      </c>
      <c r="D62" s="8" t="s">
        <v>136</v>
      </c>
      <c r="E62" s="6" t="s">
        <v>836</v>
      </c>
      <c r="F62" s="8">
        <v>2018</v>
      </c>
      <c r="G62" s="6" t="s">
        <v>838</v>
      </c>
      <c r="H62" s="6" t="s">
        <v>854</v>
      </c>
    </row>
    <row r="63" spans="1:8">
      <c r="A63" s="8" t="s">
        <v>1306</v>
      </c>
      <c r="B63" s="8">
        <v>26</v>
      </c>
      <c r="C63" s="25" t="s">
        <v>208</v>
      </c>
      <c r="D63" s="8" t="s">
        <v>136</v>
      </c>
      <c r="E63" s="6" t="s">
        <v>1059</v>
      </c>
      <c r="F63" s="8">
        <v>2017</v>
      </c>
      <c r="G63" s="6" t="s">
        <v>1061</v>
      </c>
      <c r="H63" s="6" t="s">
        <v>1074</v>
      </c>
    </row>
    <row r="64" spans="1:8">
      <c r="A64" s="8" t="s">
        <v>1306</v>
      </c>
      <c r="B64" s="8">
        <v>36</v>
      </c>
      <c r="C64" s="25" t="s">
        <v>208</v>
      </c>
      <c r="D64" s="8" t="s">
        <v>136</v>
      </c>
      <c r="E64" s="6" t="s">
        <v>1241</v>
      </c>
      <c r="F64" s="8">
        <v>2020</v>
      </c>
      <c r="G64" s="6" t="s">
        <v>1243</v>
      </c>
      <c r="H64" s="6" t="s">
        <v>1258</v>
      </c>
    </row>
    <row r="65" spans="1:8">
      <c r="A65" s="8" t="s">
        <v>1306</v>
      </c>
      <c r="B65" s="8">
        <v>2</v>
      </c>
      <c r="C65" s="25" t="s">
        <v>208</v>
      </c>
      <c r="D65" s="8" t="s">
        <v>136</v>
      </c>
      <c r="E65" s="6" t="s">
        <v>537</v>
      </c>
      <c r="F65" s="8">
        <v>2020</v>
      </c>
      <c r="G65" s="6" t="s">
        <v>539</v>
      </c>
      <c r="H65" s="6" t="s">
        <v>555</v>
      </c>
    </row>
    <row r="66" spans="1:8">
      <c r="A66" s="7" t="s">
        <v>1307</v>
      </c>
      <c r="B66" s="8">
        <v>23</v>
      </c>
      <c r="C66" s="25" t="s">
        <v>208</v>
      </c>
      <c r="D66" s="8" t="s">
        <v>136</v>
      </c>
      <c r="E66" s="6" t="s">
        <v>77</v>
      </c>
      <c r="F66" s="8">
        <v>2018</v>
      </c>
      <c r="G66" s="6" t="s">
        <v>83</v>
      </c>
      <c r="H66" s="6" t="s">
        <v>171</v>
      </c>
    </row>
    <row r="67" spans="1:8">
      <c r="A67" s="8" t="s">
        <v>1306</v>
      </c>
      <c r="B67" s="8">
        <v>28</v>
      </c>
      <c r="C67" s="25" t="s">
        <v>208</v>
      </c>
      <c r="D67" s="8" t="s">
        <v>136</v>
      </c>
      <c r="E67" s="6" t="s">
        <v>1101</v>
      </c>
      <c r="F67" s="8">
        <v>2019</v>
      </c>
      <c r="G67" s="6" t="s">
        <v>1103</v>
      </c>
      <c r="H67" s="6" t="s">
        <v>1118</v>
      </c>
    </row>
    <row r="68" spans="1:8">
      <c r="A68" s="7" t="s">
        <v>1307</v>
      </c>
      <c r="B68" s="8">
        <v>10</v>
      </c>
      <c r="C68" s="25" t="s">
        <v>208</v>
      </c>
      <c r="D68" s="8" t="s">
        <v>136</v>
      </c>
      <c r="E68" s="6" t="s">
        <v>151</v>
      </c>
      <c r="F68" s="8">
        <v>2017</v>
      </c>
      <c r="G68" s="6" t="s">
        <v>48</v>
      </c>
      <c r="H68" s="6" t="s">
        <v>152</v>
      </c>
    </row>
    <row r="69" spans="1:8">
      <c r="A69" s="8" t="s">
        <v>1306</v>
      </c>
      <c r="B69" s="8">
        <v>38</v>
      </c>
      <c r="C69" s="25" t="s">
        <v>208</v>
      </c>
      <c r="D69" s="8" t="s">
        <v>136</v>
      </c>
      <c r="E69" s="6" t="s">
        <v>1278</v>
      </c>
      <c r="F69" s="8">
        <v>2021</v>
      </c>
      <c r="G69" s="6" t="s">
        <v>1280</v>
      </c>
      <c r="H69" s="6" t="s">
        <v>1297</v>
      </c>
    </row>
  </sheetData>
  <autoFilter ref="A10:H10">
    <sortState ref="A9:H67">
      <sortCondition ref="G8"/>
    </sortState>
  </autoFilter>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dimension ref="A2:K57"/>
  <sheetViews>
    <sheetView zoomScale="85" zoomScaleNormal="85" workbookViewId="0">
      <selection activeCell="K46" sqref="K46"/>
    </sheetView>
  </sheetViews>
  <sheetFormatPr defaultRowHeight="14.4"/>
  <cols>
    <col min="3" max="3" width="29.5546875" customWidth="1"/>
    <col min="4" max="4" width="42.6640625" customWidth="1"/>
    <col min="5" max="5" width="14.44140625" customWidth="1"/>
    <col min="6" max="6" width="59.44140625" customWidth="1"/>
    <col min="7" max="7" width="32.21875" customWidth="1"/>
    <col min="8" max="8" width="32.109375" customWidth="1"/>
    <col min="9" max="9" width="61.44140625" customWidth="1"/>
    <col min="10" max="10" width="47.21875" customWidth="1"/>
    <col min="11" max="11" width="70.21875" customWidth="1"/>
  </cols>
  <sheetData>
    <row r="2" spans="1:11" ht="21">
      <c r="B2" s="4" t="s">
        <v>1387</v>
      </c>
    </row>
    <row r="3" spans="1:11">
      <c r="H3" s="67"/>
      <c r="I3" s="67"/>
    </row>
    <row r="5" spans="1:11" s="2" customFormat="1">
      <c r="A5" s="14" t="s">
        <v>206</v>
      </c>
      <c r="B5" s="14" t="s">
        <v>1303</v>
      </c>
      <c r="C5" s="14" t="s">
        <v>476</v>
      </c>
      <c r="D5" s="14" t="s">
        <v>472</v>
      </c>
      <c r="E5" s="14" t="s">
        <v>497</v>
      </c>
      <c r="F5" s="14" t="s">
        <v>474</v>
      </c>
      <c r="G5" s="14" t="s">
        <v>234</v>
      </c>
      <c r="H5" s="14" t="s">
        <v>223</v>
      </c>
      <c r="I5" s="14" t="s">
        <v>1310</v>
      </c>
      <c r="J5" s="14" t="s">
        <v>292</v>
      </c>
      <c r="K5" s="14" t="s">
        <v>295</v>
      </c>
    </row>
    <row r="6" spans="1:11" ht="27.6" customHeight="1">
      <c r="A6" s="8">
        <v>30</v>
      </c>
      <c r="B6" s="25" t="s">
        <v>208</v>
      </c>
      <c r="C6" s="8" t="s">
        <v>136</v>
      </c>
      <c r="D6" s="6" t="s">
        <v>1136</v>
      </c>
      <c r="E6" s="8">
        <v>2018</v>
      </c>
      <c r="F6" s="6" t="s">
        <v>1138</v>
      </c>
      <c r="G6" s="39" t="s">
        <v>238</v>
      </c>
      <c r="H6" s="6" t="s">
        <v>1147</v>
      </c>
      <c r="I6" s="85" t="s">
        <v>1312</v>
      </c>
      <c r="J6" s="92" t="s">
        <v>1311</v>
      </c>
      <c r="K6" s="93"/>
    </row>
    <row r="7" spans="1:11">
      <c r="A7" s="8">
        <v>25</v>
      </c>
      <c r="B7" s="25" t="s">
        <v>208</v>
      </c>
      <c r="C7" s="8" t="s">
        <v>136</v>
      </c>
      <c r="D7" s="6" t="s">
        <v>1039</v>
      </c>
      <c r="E7" s="8">
        <v>2021</v>
      </c>
      <c r="F7" s="6" t="s">
        <v>1041</v>
      </c>
      <c r="G7" s="39" t="s">
        <v>238</v>
      </c>
      <c r="H7" s="6" t="s">
        <v>1054</v>
      </c>
      <c r="I7" s="28" t="s">
        <v>1315</v>
      </c>
      <c r="J7" s="92" t="s">
        <v>1314</v>
      </c>
      <c r="K7" s="93"/>
    </row>
    <row r="8" spans="1:11">
      <c r="A8" s="8">
        <v>17</v>
      </c>
      <c r="B8" s="25" t="s">
        <v>208</v>
      </c>
      <c r="C8" s="8" t="s">
        <v>136</v>
      </c>
      <c r="D8" s="6" t="s">
        <v>870</v>
      </c>
      <c r="E8" s="8">
        <v>2019</v>
      </c>
      <c r="F8" s="6" t="s">
        <v>872</v>
      </c>
      <c r="G8" s="39" t="s">
        <v>238</v>
      </c>
      <c r="H8" s="6" t="s">
        <v>890</v>
      </c>
      <c r="I8" s="28" t="s">
        <v>1317</v>
      </c>
      <c r="J8" s="6" t="s">
        <v>1316</v>
      </c>
      <c r="K8" s="6"/>
    </row>
    <row r="9" spans="1:11">
      <c r="A9" s="8">
        <v>13</v>
      </c>
      <c r="B9" s="25" t="s">
        <v>208</v>
      </c>
      <c r="C9" s="8" t="s">
        <v>136</v>
      </c>
      <c r="D9" s="6" t="s">
        <v>800</v>
      </c>
      <c r="E9" s="8">
        <v>2016</v>
      </c>
      <c r="F9" s="6" t="s">
        <v>802</v>
      </c>
      <c r="G9" s="39" t="s">
        <v>238</v>
      </c>
      <c r="H9" s="6" t="s">
        <v>817</v>
      </c>
      <c r="I9" s="28" t="s">
        <v>1319</v>
      </c>
      <c r="J9" s="6" t="s">
        <v>1318</v>
      </c>
      <c r="K9" s="6"/>
    </row>
    <row r="10" spans="1:11">
      <c r="A10" s="8">
        <v>11</v>
      </c>
      <c r="B10" s="25" t="s">
        <v>208</v>
      </c>
      <c r="C10" s="8" t="s">
        <v>136</v>
      </c>
      <c r="D10" s="6" t="s">
        <v>750</v>
      </c>
      <c r="E10" s="8">
        <v>2017</v>
      </c>
      <c r="F10" s="6" t="s">
        <v>752</v>
      </c>
      <c r="G10" s="39" t="s">
        <v>238</v>
      </c>
      <c r="H10" s="6" t="s">
        <v>769</v>
      </c>
      <c r="I10" s="28" t="s">
        <v>1320</v>
      </c>
      <c r="J10" s="6" t="s">
        <v>439</v>
      </c>
      <c r="K10" s="8" t="s">
        <v>227</v>
      </c>
    </row>
    <row r="11" spans="1:11" ht="17.399999999999999" customHeight="1">
      <c r="A11" s="8">
        <v>35</v>
      </c>
      <c r="B11" s="25" t="s">
        <v>208</v>
      </c>
      <c r="C11" s="8" t="s">
        <v>136</v>
      </c>
      <c r="D11" s="6" t="s">
        <v>1221</v>
      </c>
      <c r="E11" s="8">
        <v>2020</v>
      </c>
      <c r="F11" s="6" t="s">
        <v>1223</v>
      </c>
      <c r="G11" s="39" t="s">
        <v>238</v>
      </c>
      <c r="H11" s="6" t="s">
        <v>1238</v>
      </c>
      <c r="I11" s="28" t="s">
        <v>1322</v>
      </c>
      <c r="J11" s="92" t="s">
        <v>1321</v>
      </c>
      <c r="K11" s="93"/>
    </row>
    <row r="12" spans="1:11">
      <c r="A12" s="8">
        <v>12</v>
      </c>
      <c r="B12" s="25" t="s">
        <v>208</v>
      </c>
      <c r="C12" s="8" t="s">
        <v>136</v>
      </c>
      <c r="D12" s="6" t="s">
        <v>775</v>
      </c>
      <c r="E12" s="8">
        <v>2017</v>
      </c>
      <c r="F12" s="6" t="s">
        <v>777</v>
      </c>
      <c r="G12" s="39" t="s">
        <v>238</v>
      </c>
      <c r="H12" s="6" t="s">
        <v>795</v>
      </c>
      <c r="I12" s="28" t="s">
        <v>1324</v>
      </c>
      <c r="J12" s="92" t="s">
        <v>1323</v>
      </c>
      <c r="K12" s="93"/>
    </row>
    <row r="13" spans="1:11">
      <c r="A13" s="8">
        <v>38</v>
      </c>
      <c r="B13" s="25" t="s">
        <v>208</v>
      </c>
      <c r="C13" s="8" t="s">
        <v>136</v>
      </c>
      <c r="D13" s="6" t="s">
        <v>1278</v>
      </c>
      <c r="E13" s="8">
        <v>2021</v>
      </c>
      <c r="F13" s="6" t="s">
        <v>1280</v>
      </c>
      <c r="G13" s="39" t="s">
        <v>238</v>
      </c>
      <c r="H13" s="6" t="s">
        <v>1297</v>
      </c>
      <c r="I13" s="29" t="s">
        <v>1325</v>
      </c>
      <c r="J13" s="103" t="s">
        <v>1326</v>
      </c>
      <c r="K13" s="104"/>
    </row>
    <row r="14" spans="1:11">
      <c r="A14" s="8">
        <v>16</v>
      </c>
      <c r="B14" s="25" t="s">
        <v>208</v>
      </c>
      <c r="C14" s="8" t="s">
        <v>136</v>
      </c>
      <c r="D14" s="6" t="s">
        <v>858</v>
      </c>
      <c r="E14" s="8">
        <v>2021</v>
      </c>
      <c r="F14" s="6" t="s">
        <v>860</v>
      </c>
      <c r="G14" s="39" t="s">
        <v>238</v>
      </c>
      <c r="H14" s="6" t="s">
        <v>867</v>
      </c>
      <c r="I14" s="29" t="s">
        <v>1327</v>
      </c>
      <c r="J14" s="103" t="s">
        <v>1328</v>
      </c>
      <c r="K14" s="104"/>
    </row>
    <row r="15" spans="1:11">
      <c r="A15" s="8">
        <v>7</v>
      </c>
      <c r="B15" s="25" t="s">
        <v>208</v>
      </c>
      <c r="C15" s="7" t="s">
        <v>136</v>
      </c>
      <c r="D15" s="18" t="s">
        <v>654</v>
      </c>
      <c r="E15" s="7">
        <v>2017</v>
      </c>
      <c r="F15" s="18" t="s">
        <v>656</v>
      </c>
      <c r="G15" s="39" t="s">
        <v>238</v>
      </c>
      <c r="H15" s="18" t="s">
        <v>674</v>
      </c>
      <c r="I15" s="29" t="s">
        <v>1329</v>
      </c>
      <c r="J15" s="18" t="s">
        <v>263</v>
      </c>
      <c r="K15" s="18" t="s">
        <v>1330</v>
      </c>
    </row>
    <row r="16" spans="1:11">
      <c r="A16" s="8">
        <v>1</v>
      </c>
      <c r="B16" s="25" t="s">
        <v>208</v>
      </c>
      <c r="C16" s="8" t="s">
        <v>136</v>
      </c>
      <c r="D16" s="6" t="s">
        <v>511</v>
      </c>
      <c r="E16" s="8">
        <v>2020</v>
      </c>
      <c r="F16" s="6" t="s">
        <v>514</v>
      </c>
      <c r="G16" s="39" t="s">
        <v>238</v>
      </c>
      <c r="H16" s="6" t="s">
        <v>530</v>
      </c>
      <c r="I16" s="29" t="s">
        <v>1332</v>
      </c>
      <c r="J16" s="103" t="s">
        <v>1331</v>
      </c>
      <c r="K16" s="104"/>
    </row>
    <row r="17" spans="1:11">
      <c r="A17" s="8">
        <v>4</v>
      </c>
      <c r="B17" s="25" t="s">
        <v>208</v>
      </c>
      <c r="C17" s="8" t="s">
        <v>136</v>
      </c>
      <c r="D17" s="6" t="s">
        <v>584</v>
      </c>
      <c r="E17" s="8">
        <v>2019</v>
      </c>
      <c r="F17" s="6" t="s">
        <v>586</v>
      </c>
      <c r="G17" s="39" t="s">
        <v>238</v>
      </c>
      <c r="H17" s="6" t="s">
        <v>599</v>
      </c>
      <c r="I17" s="29" t="s">
        <v>1334</v>
      </c>
      <c r="J17" s="18" t="s">
        <v>1333</v>
      </c>
      <c r="K17" s="18" t="s">
        <v>227</v>
      </c>
    </row>
    <row r="18" spans="1:11">
      <c r="A18" s="8">
        <v>14</v>
      </c>
      <c r="B18" s="25" t="s">
        <v>208</v>
      </c>
      <c r="C18" s="8" t="s">
        <v>136</v>
      </c>
      <c r="D18" s="6" t="s">
        <v>823</v>
      </c>
      <c r="E18" s="8">
        <v>2021</v>
      </c>
      <c r="F18" s="6" t="s">
        <v>825</v>
      </c>
      <c r="G18" s="39" t="s">
        <v>238</v>
      </c>
      <c r="H18" s="6" t="s">
        <v>833</v>
      </c>
      <c r="I18" s="29" t="s">
        <v>1336</v>
      </c>
      <c r="J18" s="18" t="s">
        <v>1335</v>
      </c>
      <c r="K18" s="18"/>
    </row>
    <row r="19" spans="1:11">
      <c r="A19" s="8">
        <v>24</v>
      </c>
      <c r="B19" s="25" t="s">
        <v>208</v>
      </c>
      <c r="C19" s="8" t="s">
        <v>136</v>
      </c>
      <c r="D19" s="6" t="s">
        <v>1022</v>
      </c>
      <c r="E19" s="8">
        <v>2020</v>
      </c>
      <c r="F19" s="6" t="s">
        <v>1024</v>
      </c>
      <c r="G19" s="39" t="s">
        <v>238</v>
      </c>
      <c r="H19" s="6" t="s">
        <v>1036</v>
      </c>
      <c r="I19" s="29" t="s">
        <v>1337</v>
      </c>
      <c r="J19" s="18" t="s">
        <v>227</v>
      </c>
      <c r="K19" s="18" t="s">
        <v>227</v>
      </c>
    </row>
    <row r="20" spans="1:11">
      <c r="A20" s="8">
        <v>22</v>
      </c>
      <c r="B20" s="25" t="s">
        <v>208</v>
      </c>
      <c r="C20" s="8" t="s">
        <v>136</v>
      </c>
      <c r="D20" s="6" t="s">
        <v>985</v>
      </c>
      <c r="E20" s="8">
        <v>2016</v>
      </c>
      <c r="F20" s="6" t="s">
        <v>987</v>
      </c>
      <c r="G20" s="39" t="s">
        <v>238</v>
      </c>
      <c r="H20" s="6" t="s">
        <v>1004</v>
      </c>
      <c r="I20" s="29" t="s">
        <v>1338</v>
      </c>
      <c r="J20" s="18" t="s">
        <v>455</v>
      </c>
      <c r="K20" s="18" t="s">
        <v>227</v>
      </c>
    </row>
    <row r="21" spans="1:11">
      <c r="A21" s="8">
        <v>23</v>
      </c>
      <c r="B21" s="25" t="s">
        <v>208</v>
      </c>
      <c r="C21" s="8" t="s">
        <v>136</v>
      </c>
      <c r="D21" s="6" t="s">
        <v>1010</v>
      </c>
      <c r="E21" s="8">
        <v>2016</v>
      </c>
      <c r="F21" s="6" t="s">
        <v>1012</v>
      </c>
      <c r="G21" s="39" t="s">
        <v>238</v>
      </c>
      <c r="H21" s="6" t="s">
        <v>1020</v>
      </c>
      <c r="I21" s="29" t="s">
        <v>1340</v>
      </c>
      <c r="J21" s="18" t="s">
        <v>1339</v>
      </c>
      <c r="K21" s="18" t="s">
        <v>227</v>
      </c>
    </row>
    <row r="22" spans="1:11">
      <c r="A22" s="8">
        <v>29</v>
      </c>
      <c r="B22" s="25" t="s">
        <v>208</v>
      </c>
      <c r="C22" s="8" t="s">
        <v>136</v>
      </c>
      <c r="D22" s="6" t="s">
        <v>1121</v>
      </c>
      <c r="E22" s="8">
        <v>2020</v>
      </c>
      <c r="F22" s="6" t="s">
        <v>1123</v>
      </c>
      <c r="G22" s="39" t="s">
        <v>238</v>
      </c>
      <c r="H22" s="6" t="s">
        <v>1133</v>
      </c>
      <c r="I22" s="29" t="s">
        <v>1341</v>
      </c>
      <c r="J22" s="18" t="s">
        <v>444</v>
      </c>
      <c r="K22" s="18" t="s">
        <v>227</v>
      </c>
    </row>
    <row r="23" spans="1:11">
      <c r="A23" s="8">
        <v>34</v>
      </c>
      <c r="B23" s="25" t="s">
        <v>208</v>
      </c>
      <c r="C23" s="8" t="s">
        <v>136</v>
      </c>
      <c r="D23" s="6" t="s">
        <v>1205</v>
      </c>
      <c r="E23" s="8">
        <v>2021</v>
      </c>
      <c r="F23" s="6" t="s">
        <v>1207</v>
      </c>
      <c r="G23" s="39" t="s">
        <v>238</v>
      </c>
      <c r="H23" s="6" t="s">
        <v>1218</v>
      </c>
      <c r="I23" s="29" t="s">
        <v>1342</v>
      </c>
      <c r="J23" s="103" t="s">
        <v>1343</v>
      </c>
      <c r="K23" s="104"/>
    </row>
    <row r="24" spans="1:11">
      <c r="A24" s="8">
        <v>37</v>
      </c>
      <c r="B24" s="25" t="s">
        <v>208</v>
      </c>
      <c r="C24" s="8" t="s">
        <v>136</v>
      </c>
      <c r="D24" s="6" t="s">
        <v>1262</v>
      </c>
      <c r="E24" s="8">
        <v>2017</v>
      </c>
      <c r="F24" s="6" t="s">
        <v>1264</v>
      </c>
      <c r="G24" s="39" t="s">
        <v>238</v>
      </c>
      <c r="H24" s="6" t="s">
        <v>1275</v>
      </c>
      <c r="I24" s="29" t="s">
        <v>1344</v>
      </c>
      <c r="J24" s="18" t="s">
        <v>227</v>
      </c>
      <c r="K24" s="18" t="s">
        <v>227</v>
      </c>
    </row>
    <row r="25" spans="1:11">
      <c r="A25" s="8">
        <v>6</v>
      </c>
      <c r="B25" s="25" t="s">
        <v>208</v>
      </c>
      <c r="C25" s="8" t="s">
        <v>136</v>
      </c>
      <c r="D25" s="6" t="s">
        <v>630</v>
      </c>
      <c r="E25" s="8">
        <v>2020</v>
      </c>
      <c r="F25" s="6" t="s">
        <v>632</v>
      </c>
      <c r="G25" s="32" t="s">
        <v>240</v>
      </c>
      <c r="H25" s="6" t="s">
        <v>649</v>
      </c>
      <c r="I25" s="29" t="s">
        <v>1345</v>
      </c>
      <c r="J25" s="18" t="s">
        <v>227</v>
      </c>
      <c r="K25" s="18" t="s">
        <v>227</v>
      </c>
    </row>
    <row r="26" spans="1:11">
      <c r="A26" s="8">
        <v>28</v>
      </c>
      <c r="B26" s="25" t="s">
        <v>208</v>
      </c>
      <c r="C26" s="8" t="s">
        <v>136</v>
      </c>
      <c r="D26" s="6" t="s">
        <v>1101</v>
      </c>
      <c r="E26" s="8">
        <v>2019</v>
      </c>
      <c r="F26" s="6" t="s">
        <v>1103</v>
      </c>
      <c r="G26" s="32" t="s">
        <v>240</v>
      </c>
      <c r="H26" s="6" t="s">
        <v>1118</v>
      </c>
      <c r="I26" s="29" t="s">
        <v>1347</v>
      </c>
      <c r="J26" s="18" t="s">
        <v>1346</v>
      </c>
      <c r="K26" s="18"/>
    </row>
    <row r="27" spans="1:11">
      <c r="A27" s="8">
        <v>21</v>
      </c>
      <c r="B27" s="25" t="s">
        <v>208</v>
      </c>
      <c r="C27" s="8" t="s">
        <v>136</v>
      </c>
      <c r="D27" s="6" t="s">
        <v>961</v>
      </c>
      <c r="E27" s="8">
        <v>2020</v>
      </c>
      <c r="F27" s="6" t="s">
        <v>963</v>
      </c>
      <c r="G27" s="39" t="s">
        <v>238</v>
      </c>
      <c r="H27" s="6" t="s">
        <v>982</v>
      </c>
      <c r="I27" s="29" t="s">
        <v>1348</v>
      </c>
      <c r="J27" s="18" t="s">
        <v>1349</v>
      </c>
      <c r="K27" s="18" t="s">
        <v>1350</v>
      </c>
    </row>
    <row r="28" spans="1:11">
      <c r="A28" s="8">
        <v>26</v>
      </c>
      <c r="B28" s="25" t="s">
        <v>208</v>
      </c>
      <c r="C28" s="8" t="s">
        <v>136</v>
      </c>
      <c r="D28" s="6" t="s">
        <v>1059</v>
      </c>
      <c r="E28" s="8">
        <v>2017</v>
      </c>
      <c r="F28" s="6" t="s">
        <v>1061</v>
      </c>
      <c r="G28" s="39" t="s">
        <v>238</v>
      </c>
      <c r="H28" s="6" t="s">
        <v>1074</v>
      </c>
      <c r="I28" s="29" t="s">
        <v>1351</v>
      </c>
      <c r="J28" s="18" t="s">
        <v>1352</v>
      </c>
      <c r="K28" s="18" t="s">
        <v>227</v>
      </c>
    </row>
    <row r="29" spans="1:11">
      <c r="A29" s="8">
        <v>33</v>
      </c>
      <c r="B29" s="25" t="s">
        <v>208</v>
      </c>
      <c r="C29" s="8" t="s">
        <v>136</v>
      </c>
      <c r="D29" s="6" t="s">
        <v>1187</v>
      </c>
      <c r="E29" s="8">
        <v>2018</v>
      </c>
      <c r="F29" s="6" t="s">
        <v>1189</v>
      </c>
      <c r="G29" s="39" t="s">
        <v>238</v>
      </c>
      <c r="H29" s="6" t="s">
        <v>1201</v>
      </c>
      <c r="I29" s="29" t="s">
        <v>1354</v>
      </c>
      <c r="J29" s="18" t="s">
        <v>1353</v>
      </c>
      <c r="K29" s="18" t="s">
        <v>227</v>
      </c>
    </row>
    <row r="30" spans="1:11">
      <c r="A30" s="8">
        <v>10</v>
      </c>
      <c r="B30" s="25" t="s">
        <v>208</v>
      </c>
      <c r="C30" s="8" t="s">
        <v>136</v>
      </c>
      <c r="D30" s="6" t="s">
        <v>728</v>
      </c>
      <c r="E30" s="8">
        <v>2017</v>
      </c>
      <c r="F30" s="6" t="s">
        <v>730</v>
      </c>
      <c r="G30" s="39" t="s">
        <v>238</v>
      </c>
      <c r="H30" s="6" t="s">
        <v>744</v>
      </c>
      <c r="I30" s="29" t="s">
        <v>1355</v>
      </c>
      <c r="J30" s="18" t="s">
        <v>1356</v>
      </c>
      <c r="K30" s="89" t="s">
        <v>1357</v>
      </c>
    </row>
    <row r="31" spans="1:11">
      <c r="A31" s="8">
        <v>9</v>
      </c>
      <c r="B31" s="25" t="s">
        <v>208</v>
      </c>
      <c r="C31" s="8" t="s">
        <v>136</v>
      </c>
      <c r="D31" s="6" t="s">
        <v>703</v>
      </c>
      <c r="E31" s="8">
        <v>2019</v>
      </c>
      <c r="F31" s="6" t="s">
        <v>705</v>
      </c>
      <c r="G31" s="39" t="s">
        <v>238</v>
      </c>
      <c r="H31" s="6" t="s">
        <v>723</v>
      </c>
      <c r="I31" s="29" t="s">
        <v>1358</v>
      </c>
      <c r="J31" s="18" t="s">
        <v>227</v>
      </c>
      <c r="K31" s="18" t="s">
        <v>1374</v>
      </c>
    </row>
    <row r="32" spans="1:11">
      <c r="A32" s="8">
        <v>27</v>
      </c>
      <c r="B32" s="25" t="s">
        <v>208</v>
      </c>
      <c r="C32" s="8" t="s">
        <v>136</v>
      </c>
      <c r="D32" s="6" t="s">
        <v>1078</v>
      </c>
      <c r="E32" s="8">
        <v>2021</v>
      </c>
      <c r="F32" s="6" t="s">
        <v>1080</v>
      </c>
      <c r="G32" s="39" t="s">
        <v>238</v>
      </c>
      <c r="H32" s="6" t="s">
        <v>1097</v>
      </c>
      <c r="I32" s="29" t="s">
        <v>1360</v>
      </c>
      <c r="J32" s="18" t="s">
        <v>227</v>
      </c>
      <c r="K32" s="18" t="s">
        <v>1359</v>
      </c>
    </row>
    <row r="33" spans="1:11">
      <c r="A33" s="8">
        <v>15</v>
      </c>
      <c r="B33" s="25" t="s">
        <v>208</v>
      </c>
      <c r="C33" s="8" t="s">
        <v>136</v>
      </c>
      <c r="D33" s="6" t="s">
        <v>836</v>
      </c>
      <c r="E33" s="8">
        <v>2018</v>
      </c>
      <c r="F33" s="6" t="s">
        <v>838</v>
      </c>
      <c r="G33" s="39" t="s">
        <v>238</v>
      </c>
      <c r="H33" s="6" t="s">
        <v>854</v>
      </c>
      <c r="I33" s="29" t="s">
        <v>1362</v>
      </c>
      <c r="J33" s="18" t="s">
        <v>227</v>
      </c>
      <c r="K33" s="18" t="s">
        <v>1361</v>
      </c>
    </row>
    <row r="34" spans="1:11">
      <c r="A34" s="8">
        <v>36</v>
      </c>
      <c r="B34" s="25" t="s">
        <v>208</v>
      </c>
      <c r="C34" s="8" t="s">
        <v>136</v>
      </c>
      <c r="D34" s="6" t="s">
        <v>1241</v>
      </c>
      <c r="E34" s="8">
        <v>2020</v>
      </c>
      <c r="F34" s="6" t="s">
        <v>1243</v>
      </c>
      <c r="G34" s="39" t="s">
        <v>238</v>
      </c>
      <c r="H34" s="6" t="s">
        <v>1258</v>
      </c>
      <c r="I34" s="29" t="s">
        <v>1363</v>
      </c>
      <c r="J34" s="18" t="s">
        <v>1364</v>
      </c>
      <c r="K34" s="18" t="s">
        <v>1365</v>
      </c>
    </row>
    <row r="35" spans="1:11">
      <c r="A35" s="90">
        <v>20</v>
      </c>
      <c r="B35" s="25" t="s">
        <v>208</v>
      </c>
      <c r="C35" s="8" t="s">
        <v>136</v>
      </c>
      <c r="D35" s="6" t="s">
        <v>942</v>
      </c>
      <c r="E35" s="42">
        <v>2017</v>
      </c>
      <c r="F35" s="6" t="s">
        <v>944</v>
      </c>
      <c r="G35" s="39" t="s">
        <v>238</v>
      </c>
      <c r="H35" s="6" t="s">
        <v>958</v>
      </c>
      <c r="I35" s="29" t="s">
        <v>1366</v>
      </c>
      <c r="J35" s="18" t="s">
        <v>1367</v>
      </c>
      <c r="K35" s="18" t="s">
        <v>227</v>
      </c>
    </row>
    <row r="36" spans="1:11">
      <c r="A36" s="90">
        <v>19</v>
      </c>
      <c r="B36" s="25" t="s">
        <v>208</v>
      </c>
      <c r="C36" s="8" t="s">
        <v>136</v>
      </c>
      <c r="D36" s="6" t="s">
        <v>919</v>
      </c>
      <c r="E36" s="42">
        <v>2017</v>
      </c>
      <c r="F36" s="6" t="s">
        <v>921</v>
      </c>
      <c r="G36" s="39" t="s">
        <v>238</v>
      </c>
      <c r="H36" s="6" t="s">
        <v>938</v>
      </c>
      <c r="I36" s="29" t="s">
        <v>1368</v>
      </c>
      <c r="J36" s="18" t="s">
        <v>227</v>
      </c>
      <c r="K36" s="18" t="s">
        <v>227</v>
      </c>
    </row>
    <row r="37" spans="1:11">
      <c r="A37" s="90">
        <v>18</v>
      </c>
      <c r="B37" s="25" t="s">
        <v>208</v>
      </c>
      <c r="C37" s="8" t="s">
        <v>136</v>
      </c>
      <c r="D37" s="6" t="s">
        <v>896</v>
      </c>
      <c r="E37" s="42">
        <v>2021</v>
      </c>
      <c r="F37" s="6" t="s">
        <v>898</v>
      </c>
      <c r="G37" s="39" t="s">
        <v>238</v>
      </c>
      <c r="H37" s="6" t="s">
        <v>914</v>
      </c>
      <c r="I37" s="29" t="s">
        <v>1369</v>
      </c>
      <c r="J37" s="18" t="s">
        <v>1370</v>
      </c>
      <c r="K37" s="18" t="s">
        <v>1371</v>
      </c>
    </row>
    <row r="38" spans="1:11">
      <c r="A38" s="90">
        <v>32</v>
      </c>
      <c r="B38" s="25" t="s">
        <v>208</v>
      </c>
      <c r="C38" s="8" t="s">
        <v>136</v>
      </c>
      <c r="D38" s="6" t="s">
        <v>1172</v>
      </c>
      <c r="E38" s="42">
        <v>2016</v>
      </c>
      <c r="F38" s="6" t="s">
        <v>1174</v>
      </c>
      <c r="G38" s="39" t="s">
        <v>238</v>
      </c>
      <c r="H38" s="6" t="s">
        <v>1184</v>
      </c>
      <c r="I38" s="29" t="s">
        <v>1372</v>
      </c>
      <c r="J38" s="18" t="s">
        <v>1373</v>
      </c>
      <c r="K38" s="18" t="s">
        <v>452</v>
      </c>
    </row>
    <row r="39" spans="1:11">
      <c r="A39" s="90">
        <v>3</v>
      </c>
      <c r="B39" s="25" t="s">
        <v>208</v>
      </c>
      <c r="C39" s="8" t="s">
        <v>136</v>
      </c>
      <c r="D39" s="6" t="s">
        <v>560</v>
      </c>
      <c r="E39" s="42">
        <v>2021</v>
      </c>
      <c r="F39" s="6" t="s">
        <v>562</v>
      </c>
      <c r="G39" s="39" t="s">
        <v>238</v>
      </c>
      <c r="H39" s="6" t="s">
        <v>579</v>
      </c>
      <c r="I39" s="29" t="s">
        <v>1375</v>
      </c>
      <c r="J39" s="18" t="s">
        <v>1376</v>
      </c>
      <c r="K39" s="18" t="s">
        <v>227</v>
      </c>
    </row>
    <row r="40" spans="1:11">
      <c r="A40" s="90">
        <v>31</v>
      </c>
      <c r="B40" s="25" t="s">
        <v>208</v>
      </c>
      <c r="C40" s="8" t="s">
        <v>136</v>
      </c>
      <c r="D40" s="6" t="s">
        <v>1150</v>
      </c>
      <c r="E40" s="42">
        <v>2021</v>
      </c>
      <c r="F40" s="6" t="s">
        <v>1152</v>
      </c>
      <c r="G40" s="39" t="s">
        <v>238</v>
      </c>
      <c r="H40" s="6" t="s">
        <v>1169</v>
      </c>
      <c r="I40" s="29" t="s">
        <v>1377</v>
      </c>
      <c r="J40" s="18" t="s">
        <v>227</v>
      </c>
      <c r="K40" s="18" t="s">
        <v>227</v>
      </c>
    </row>
    <row r="41" spans="1:11">
      <c r="A41" s="90">
        <v>8</v>
      </c>
      <c r="B41" s="25" t="s">
        <v>208</v>
      </c>
      <c r="C41" s="8" t="s">
        <v>136</v>
      </c>
      <c r="D41" s="6" t="s">
        <v>679</v>
      </c>
      <c r="E41" s="42">
        <v>2020</v>
      </c>
      <c r="F41" s="6" t="s">
        <v>681</v>
      </c>
      <c r="G41" s="39" t="s">
        <v>238</v>
      </c>
      <c r="H41" s="6" t="s">
        <v>698</v>
      </c>
      <c r="I41" s="29" t="s">
        <v>1378</v>
      </c>
      <c r="J41" s="18" t="s">
        <v>1379</v>
      </c>
      <c r="K41" s="18" t="s">
        <v>1379</v>
      </c>
    </row>
    <row r="42" spans="1:11">
      <c r="A42" s="90">
        <v>2</v>
      </c>
      <c r="B42" s="25" t="s">
        <v>208</v>
      </c>
      <c r="C42" s="8" t="s">
        <v>136</v>
      </c>
      <c r="D42" s="6" t="s">
        <v>537</v>
      </c>
      <c r="E42" s="42">
        <v>2020</v>
      </c>
      <c r="F42" s="6" t="s">
        <v>539</v>
      </c>
      <c r="G42" s="39" t="s">
        <v>238</v>
      </c>
      <c r="H42" s="6" t="s">
        <v>555</v>
      </c>
      <c r="I42" s="28" t="s">
        <v>1381</v>
      </c>
      <c r="J42" s="6" t="s">
        <v>1382</v>
      </c>
      <c r="K42" s="6" t="s">
        <v>227</v>
      </c>
    </row>
    <row r="45" spans="1:11">
      <c r="C45" s="12" t="s">
        <v>293</v>
      </c>
    </row>
    <row r="46" spans="1:11">
      <c r="C46" s="12" t="s">
        <v>342</v>
      </c>
    </row>
    <row r="47" spans="1:11">
      <c r="C47" s="12" t="s">
        <v>1380</v>
      </c>
    </row>
    <row r="49" spans="3:3">
      <c r="C49" s="30" t="s">
        <v>240</v>
      </c>
    </row>
    <row r="50" spans="3:3">
      <c r="C50" s="87" t="s">
        <v>325</v>
      </c>
    </row>
    <row r="51" spans="3:3">
      <c r="C51" s="86" t="s">
        <v>238</v>
      </c>
    </row>
    <row r="52" spans="3:3">
      <c r="C52" s="88" t="s">
        <v>1313</v>
      </c>
    </row>
    <row r="53" spans="3:3">
      <c r="C53" s="5"/>
    </row>
    <row r="54" spans="3:3">
      <c r="C54" s="5"/>
    </row>
    <row r="55" spans="3:3">
      <c r="C55" s="5"/>
    </row>
    <row r="56" spans="3:3">
      <c r="C56" s="5"/>
    </row>
    <row r="57" spans="3:3">
      <c r="C57" s="5"/>
    </row>
  </sheetData>
  <autoFilter ref="A5:K5">
    <sortState ref="A6:K42">
      <sortCondition ref="D5"/>
    </sortState>
  </autoFilter>
  <mergeCells count="8">
    <mergeCell ref="J14:K14"/>
    <mergeCell ref="J16:K16"/>
    <mergeCell ref="J23:K23"/>
    <mergeCell ref="J6:K6"/>
    <mergeCell ref="J7:K7"/>
    <mergeCell ref="J11:K11"/>
    <mergeCell ref="J12:K12"/>
    <mergeCell ref="J13:K13"/>
  </mergeCells>
  <pageMargins left="0.7" right="0.7" top="0.78740157499999996" bottom="0.78740157499999996" header="0.3" footer="0.3"/>
  <legacyDrawing r:id="rId1"/>
</worksheet>
</file>

<file path=xl/worksheets/sheet7.xml><?xml version="1.0" encoding="utf-8"?>
<worksheet xmlns="http://schemas.openxmlformats.org/spreadsheetml/2006/main" xmlns:r="http://schemas.openxmlformats.org/officeDocument/2006/relationships">
  <dimension ref="A2:P374"/>
  <sheetViews>
    <sheetView zoomScale="70" zoomScaleNormal="70" workbookViewId="0">
      <selection activeCell="O93" sqref="O93"/>
    </sheetView>
  </sheetViews>
  <sheetFormatPr defaultRowHeight="14.4"/>
  <cols>
    <col min="1" max="1" width="22.88671875" customWidth="1"/>
    <col min="2" max="2" width="11.6640625" customWidth="1"/>
    <col min="3" max="3" width="13.109375" customWidth="1"/>
    <col min="5" max="5" width="27.33203125" customWidth="1"/>
    <col min="6" max="6" width="15.21875" customWidth="1"/>
    <col min="13" max="13" width="9.21875" customWidth="1"/>
    <col min="14" max="14" width="16.33203125" customWidth="1"/>
    <col min="15" max="15" width="13.109375" customWidth="1"/>
    <col min="16" max="16" width="10.6640625" customWidth="1"/>
  </cols>
  <sheetData>
    <row r="2" spans="1:16" ht="21">
      <c r="A2" s="4" t="s">
        <v>1388</v>
      </c>
    </row>
    <row r="6" spans="1:16" ht="15.6">
      <c r="A6" s="43" t="s">
        <v>347</v>
      </c>
      <c r="B6" s="43" t="s">
        <v>466</v>
      </c>
      <c r="C6" s="43"/>
      <c r="D6" s="43"/>
      <c r="E6" s="43"/>
      <c r="F6" s="43"/>
      <c r="G6" s="43"/>
      <c r="H6" s="43"/>
      <c r="I6" s="43"/>
      <c r="J6" s="43"/>
      <c r="K6" s="43"/>
      <c r="L6" s="43"/>
      <c r="M6" s="43"/>
    </row>
    <row r="7" spans="1:16" ht="15.6">
      <c r="A7" s="43" t="s">
        <v>348</v>
      </c>
      <c r="B7" s="43" t="s">
        <v>467</v>
      </c>
      <c r="C7" s="43"/>
      <c r="D7" s="43"/>
      <c r="E7" s="43"/>
      <c r="F7" s="43"/>
      <c r="G7" s="43"/>
      <c r="H7" s="43"/>
      <c r="I7" s="43"/>
      <c r="J7" s="43"/>
      <c r="K7" s="43"/>
      <c r="L7" s="43"/>
      <c r="M7" s="43"/>
    </row>
    <row r="8" spans="1:16" ht="15.6">
      <c r="A8" s="43" t="s">
        <v>349</v>
      </c>
      <c r="B8" s="43" t="s">
        <v>434</v>
      </c>
      <c r="C8" s="43"/>
      <c r="D8" s="43"/>
      <c r="E8" s="43"/>
      <c r="F8" s="43"/>
      <c r="G8" s="43"/>
      <c r="H8" s="43"/>
      <c r="I8" s="43"/>
      <c r="J8" s="43"/>
      <c r="K8" s="43"/>
      <c r="L8" s="43"/>
      <c r="M8" s="43"/>
    </row>
    <row r="9" spans="1:16" ht="15.6">
      <c r="A9" s="43" t="s">
        <v>350</v>
      </c>
      <c r="B9" s="43" t="s">
        <v>435</v>
      </c>
      <c r="C9" s="43"/>
      <c r="D9" s="43"/>
      <c r="E9" s="43"/>
      <c r="F9" s="43"/>
      <c r="G9" s="43"/>
      <c r="H9" s="43"/>
      <c r="I9" s="43"/>
      <c r="J9" s="43"/>
      <c r="K9" s="43"/>
      <c r="L9" s="43"/>
      <c r="M9" s="43"/>
    </row>
    <row r="10" spans="1:16" ht="15.6">
      <c r="A10" s="43" t="s">
        <v>430</v>
      </c>
      <c r="B10" s="43" t="s">
        <v>431</v>
      </c>
      <c r="C10" s="43"/>
      <c r="D10" s="43"/>
      <c r="E10" s="43"/>
      <c r="F10" s="43"/>
      <c r="G10" s="43"/>
      <c r="H10" s="43"/>
      <c r="I10" s="43"/>
      <c r="J10" s="43"/>
      <c r="K10" s="43"/>
      <c r="L10" s="43"/>
      <c r="M10" s="43"/>
    </row>
    <row r="11" spans="1:16" ht="15.6">
      <c r="A11" s="43" t="s">
        <v>432</v>
      </c>
      <c r="B11" s="43" t="s">
        <v>433</v>
      </c>
      <c r="C11" s="43"/>
      <c r="D11" s="43"/>
      <c r="E11" s="43"/>
      <c r="F11" s="43"/>
      <c r="G11" s="43"/>
      <c r="H11" s="43"/>
      <c r="I11" s="43"/>
      <c r="J11" s="43"/>
      <c r="K11" s="43"/>
      <c r="L11" s="43"/>
      <c r="M11" s="43"/>
    </row>
    <row r="12" spans="1:16" s="5" customFormat="1" ht="15.6">
      <c r="A12" s="69"/>
      <c r="B12" s="69"/>
      <c r="C12" s="69"/>
      <c r="D12" s="69"/>
      <c r="E12" s="69"/>
      <c r="F12" s="69"/>
      <c r="G12" s="69"/>
      <c r="H12" s="69"/>
      <c r="I12" s="69"/>
      <c r="J12" s="69"/>
      <c r="K12" s="69"/>
      <c r="L12" s="69"/>
      <c r="M12" s="69"/>
    </row>
    <row r="13" spans="1:16" s="5" customFormat="1" ht="15.6">
      <c r="A13" s="69"/>
      <c r="B13" s="69"/>
      <c r="C13" s="69"/>
      <c r="D13" s="69"/>
      <c r="E13" s="69"/>
      <c r="F13" s="69"/>
      <c r="G13" s="69"/>
      <c r="H13" s="69"/>
      <c r="I13" s="69"/>
      <c r="J13" s="69"/>
      <c r="K13" s="69"/>
      <c r="L13" s="69"/>
      <c r="M13" s="69"/>
    </row>
    <row r="14" spans="1:16">
      <c r="B14" s="94" t="s">
        <v>418</v>
      </c>
      <c r="C14" s="98"/>
      <c r="D14" s="98"/>
      <c r="E14" s="98"/>
      <c r="F14" s="98"/>
      <c r="G14" s="98"/>
      <c r="H14" s="98"/>
      <c r="I14" s="98"/>
      <c r="J14" s="98"/>
      <c r="K14" s="98"/>
      <c r="L14" s="98"/>
      <c r="M14" s="99"/>
      <c r="N14" s="94" t="s">
        <v>1390</v>
      </c>
      <c r="O14" s="95"/>
      <c r="P14" s="96"/>
    </row>
    <row r="15" spans="1:16" ht="141.6" customHeight="1">
      <c r="A15" s="55" t="s">
        <v>383</v>
      </c>
      <c r="B15" s="44" t="s">
        <v>363</v>
      </c>
      <c r="C15" s="44" t="s">
        <v>357</v>
      </c>
      <c r="D15" s="44" t="s">
        <v>361</v>
      </c>
      <c r="E15" s="45" t="s">
        <v>81</v>
      </c>
      <c r="F15" s="44" t="s">
        <v>359</v>
      </c>
      <c r="G15" s="44" t="s">
        <v>366</v>
      </c>
      <c r="H15" s="44" t="s">
        <v>290</v>
      </c>
      <c r="I15" s="44" t="s">
        <v>367</v>
      </c>
      <c r="J15" s="44" t="s">
        <v>370</v>
      </c>
      <c r="K15" s="44" t="s">
        <v>369</v>
      </c>
      <c r="L15" s="44" t="s">
        <v>233</v>
      </c>
      <c r="M15" s="45" t="s">
        <v>355</v>
      </c>
      <c r="N15" s="46" t="s">
        <v>425</v>
      </c>
      <c r="O15" s="46" t="s">
        <v>377</v>
      </c>
      <c r="P15" s="45" t="s">
        <v>384</v>
      </c>
    </row>
    <row r="16" spans="1:16" ht="24" customHeight="1">
      <c r="A16" s="30" t="s">
        <v>440</v>
      </c>
      <c r="B16" s="72"/>
      <c r="C16" s="72"/>
      <c r="D16" s="72"/>
      <c r="E16" s="72"/>
      <c r="F16" s="72"/>
      <c r="G16" s="72"/>
      <c r="H16" s="72"/>
      <c r="I16" s="72"/>
      <c r="J16" s="72"/>
      <c r="K16" s="72"/>
      <c r="L16" s="73" t="s">
        <v>385</v>
      </c>
      <c r="M16" s="73" t="s">
        <v>385</v>
      </c>
      <c r="N16" s="73" t="s">
        <v>352</v>
      </c>
      <c r="O16" s="73" t="s">
        <v>382</v>
      </c>
      <c r="P16" s="73">
        <v>1</v>
      </c>
    </row>
    <row r="17" spans="1:16" ht="24" customHeight="1">
      <c r="A17" s="34" t="s">
        <v>375</v>
      </c>
      <c r="B17" s="60"/>
      <c r="C17" s="60"/>
      <c r="D17" s="60"/>
      <c r="E17" s="60"/>
      <c r="F17" s="60"/>
      <c r="G17" s="60"/>
      <c r="H17" s="60"/>
      <c r="I17" s="60"/>
      <c r="J17" s="60"/>
      <c r="K17" s="60"/>
      <c r="L17" s="60"/>
      <c r="M17" s="60" t="s">
        <v>385</v>
      </c>
      <c r="N17" s="47" t="s">
        <v>353</v>
      </c>
      <c r="O17" s="47" t="s">
        <v>320</v>
      </c>
      <c r="P17" s="73">
        <v>2</v>
      </c>
    </row>
    <row r="18" spans="1:16" ht="24" customHeight="1">
      <c r="A18" s="71" t="s">
        <v>457</v>
      </c>
      <c r="B18" s="72"/>
      <c r="C18" s="72"/>
      <c r="D18" s="73" t="s">
        <v>385</v>
      </c>
      <c r="E18" s="72"/>
      <c r="F18" s="72"/>
      <c r="G18" s="72"/>
      <c r="H18" s="72"/>
      <c r="I18" s="72"/>
      <c r="J18" s="72"/>
      <c r="K18" s="72"/>
      <c r="L18" s="72"/>
      <c r="M18" s="72"/>
      <c r="N18" s="73" t="s">
        <v>353</v>
      </c>
      <c r="O18" s="73" t="s">
        <v>320</v>
      </c>
      <c r="P18" s="73">
        <v>1</v>
      </c>
    </row>
    <row r="19" spans="1:16" ht="24" customHeight="1">
      <c r="A19" s="34" t="s">
        <v>386</v>
      </c>
      <c r="B19" s="60"/>
      <c r="C19" s="60"/>
      <c r="D19" s="60" t="s">
        <v>385</v>
      </c>
      <c r="E19" s="60"/>
      <c r="F19" s="60"/>
      <c r="G19" s="60"/>
      <c r="H19" s="60"/>
      <c r="I19" s="60"/>
      <c r="J19" s="60"/>
      <c r="K19" s="60"/>
      <c r="L19" s="60"/>
      <c r="M19" s="60"/>
      <c r="N19" s="47" t="s">
        <v>352</v>
      </c>
      <c r="O19" s="47" t="s">
        <v>382</v>
      </c>
      <c r="P19" s="47">
        <v>2</v>
      </c>
    </row>
    <row r="20" spans="1:16" ht="24" customHeight="1">
      <c r="A20" s="50" t="s">
        <v>387</v>
      </c>
      <c r="B20" s="61"/>
      <c r="C20" s="61"/>
      <c r="D20" s="61"/>
      <c r="E20" s="61"/>
      <c r="F20" s="61"/>
      <c r="G20" s="61"/>
      <c r="H20" s="60" t="s">
        <v>385</v>
      </c>
      <c r="I20" s="60"/>
      <c r="J20" s="60" t="s">
        <v>385</v>
      </c>
      <c r="K20" s="60"/>
      <c r="L20" s="60" t="s">
        <v>385</v>
      </c>
      <c r="M20" s="60" t="s">
        <v>385</v>
      </c>
      <c r="N20" s="60" t="s">
        <v>352</v>
      </c>
      <c r="O20" s="47" t="s">
        <v>382</v>
      </c>
      <c r="P20" s="72">
        <v>2</v>
      </c>
    </row>
    <row r="21" spans="1:16" ht="24" customHeight="1">
      <c r="A21" s="56" t="s">
        <v>388</v>
      </c>
      <c r="B21" s="60"/>
      <c r="C21" s="60"/>
      <c r="D21" s="60"/>
      <c r="E21" s="60" t="s">
        <v>385</v>
      </c>
      <c r="F21" s="60"/>
      <c r="G21" s="60"/>
      <c r="H21" s="60"/>
      <c r="I21" s="60"/>
      <c r="J21" s="60"/>
      <c r="K21" s="60"/>
      <c r="L21" s="60"/>
      <c r="M21" s="60" t="s">
        <v>385</v>
      </c>
      <c r="N21" s="47" t="s">
        <v>352</v>
      </c>
      <c r="O21" s="47" t="s">
        <v>382</v>
      </c>
      <c r="P21" s="47">
        <v>1</v>
      </c>
    </row>
    <row r="22" spans="1:16" ht="24" customHeight="1">
      <c r="A22" s="34" t="s">
        <v>235</v>
      </c>
      <c r="B22" s="60"/>
      <c r="C22" s="60"/>
      <c r="D22" s="60"/>
      <c r="E22" s="60"/>
      <c r="F22" s="60"/>
      <c r="G22" s="60"/>
      <c r="H22" s="60"/>
      <c r="I22" s="60"/>
      <c r="J22" s="60"/>
      <c r="K22" s="60"/>
      <c r="L22" s="60" t="s">
        <v>385</v>
      </c>
      <c r="M22" s="60"/>
      <c r="N22" s="47" t="s">
        <v>352</v>
      </c>
      <c r="O22" s="47" t="s">
        <v>382</v>
      </c>
      <c r="P22" s="47">
        <v>1</v>
      </c>
    </row>
    <row r="23" spans="1:16" ht="24" customHeight="1">
      <c r="A23" s="34" t="s">
        <v>389</v>
      </c>
      <c r="B23" s="60"/>
      <c r="C23" s="60"/>
      <c r="D23" s="60"/>
      <c r="E23" s="60"/>
      <c r="F23" s="60" t="s">
        <v>385</v>
      </c>
      <c r="G23" s="60"/>
      <c r="H23" s="60"/>
      <c r="I23" s="60"/>
      <c r="J23" s="60"/>
      <c r="K23" s="60"/>
      <c r="L23" s="60"/>
      <c r="M23" s="60"/>
      <c r="N23" s="47" t="s">
        <v>353</v>
      </c>
      <c r="O23" s="47" t="s">
        <v>382</v>
      </c>
      <c r="P23" s="47">
        <v>1</v>
      </c>
    </row>
    <row r="24" spans="1:16" ht="24" customHeight="1">
      <c r="A24" s="71" t="s">
        <v>441</v>
      </c>
      <c r="B24" s="72"/>
      <c r="C24" s="72"/>
      <c r="D24" s="72"/>
      <c r="E24" s="72"/>
      <c r="F24" s="72"/>
      <c r="G24" s="72"/>
      <c r="H24" s="72"/>
      <c r="I24" s="72"/>
      <c r="J24" s="72"/>
      <c r="K24" s="72"/>
      <c r="L24" s="73" t="s">
        <v>385</v>
      </c>
      <c r="M24" s="73" t="s">
        <v>385</v>
      </c>
      <c r="N24" s="73" t="s">
        <v>353</v>
      </c>
      <c r="O24" s="73" t="s">
        <v>382</v>
      </c>
      <c r="P24" s="73">
        <v>1</v>
      </c>
    </row>
    <row r="25" spans="1:16" ht="24" customHeight="1">
      <c r="A25" s="34" t="s">
        <v>356</v>
      </c>
      <c r="B25" s="60"/>
      <c r="C25" s="60" t="s">
        <v>385</v>
      </c>
      <c r="D25" s="60"/>
      <c r="E25" s="60"/>
      <c r="F25" s="60"/>
      <c r="G25" s="60"/>
      <c r="H25" s="60"/>
      <c r="I25" s="60"/>
      <c r="J25" s="60"/>
      <c r="K25" s="60"/>
      <c r="L25" s="60"/>
      <c r="M25" s="60"/>
      <c r="N25" s="47" t="s">
        <v>352</v>
      </c>
      <c r="O25" s="47" t="s">
        <v>382</v>
      </c>
      <c r="P25" s="47">
        <v>1</v>
      </c>
    </row>
    <row r="26" spans="1:16" ht="24" customHeight="1">
      <c r="A26" s="34" t="s">
        <v>372</v>
      </c>
      <c r="B26" s="60"/>
      <c r="C26" s="60"/>
      <c r="D26" s="60"/>
      <c r="E26" s="60"/>
      <c r="F26" s="60"/>
      <c r="G26" s="60"/>
      <c r="H26" s="60"/>
      <c r="I26" s="60"/>
      <c r="J26" s="60"/>
      <c r="K26" s="60"/>
      <c r="L26" s="60"/>
      <c r="M26" s="60" t="s">
        <v>385</v>
      </c>
      <c r="N26" s="47" t="s">
        <v>352</v>
      </c>
      <c r="O26" s="47" t="s">
        <v>382</v>
      </c>
      <c r="P26" s="73">
        <v>3</v>
      </c>
    </row>
    <row r="27" spans="1:16" ht="24" customHeight="1">
      <c r="A27" s="71" t="s">
        <v>444</v>
      </c>
      <c r="B27" s="72"/>
      <c r="C27" s="73" t="s">
        <v>385</v>
      </c>
      <c r="D27" s="72"/>
      <c r="E27" s="72"/>
      <c r="F27" s="72"/>
      <c r="G27" s="72"/>
      <c r="H27" s="72"/>
      <c r="I27" s="72"/>
      <c r="J27" s="72"/>
      <c r="K27" s="72"/>
      <c r="L27" s="72"/>
      <c r="M27" s="72"/>
      <c r="N27" s="73" t="s">
        <v>353</v>
      </c>
      <c r="O27" s="73" t="s">
        <v>382</v>
      </c>
      <c r="P27" s="73">
        <v>1</v>
      </c>
    </row>
    <row r="28" spans="1:16" ht="24" customHeight="1">
      <c r="A28" s="34" t="s">
        <v>390</v>
      </c>
      <c r="B28" s="60"/>
      <c r="C28" s="60"/>
      <c r="D28" s="60" t="s">
        <v>385</v>
      </c>
      <c r="E28" s="60"/>
      <c r="F28" s="60"/>
      <c r="G28" s="60"/>
      <c r="H28" s="60"/>
      <c r="I28" s="60"/>
      <c r="J28" s="60"/>
      <c r="K28" s="60"/>
      <c r="L28" s="60"/>
      <c r="M28" s="60"/>
      <c r="N28" s="47" t="s">
        <v>353</v>
      </c>
      <c r="O28" s="47" t="s">
        <v>382</v>
      </c>
      <c r="P28" s="47">
        <v>1</v>
      </c>
    </row>
    <row r="29" spans="1:16" ht="24" customHeight="1">
      <c r="A29" s="57" t="s">
        <v>391</v>
      </c>
      <c r="B29" s="60"/>
      <c r="C29" s="60"/>
      <c r="D29" s="60"/>
      <c r="E29" s="60" t="s">
        <v>385</v>
      </c>
      <c r="F29" s="60"/>
      <c r="G29" s="60"/>
      <c r="H29" s="60"/>
      <c r="I29" s="60"/>
      <c r="J29" s="60"/>
      <c r="K29" s="60"/>
      <c r="L29" s="60"/>
      <c r="M29" s="60"/>
      <c r="N29" s="47" t="s">
        <v>352</v>
      </c>
      <c r="O29" s="47" t="s">
        <v>382</v>
      </c>
      <c r="P29" s="47">
        <v>1</v>
      </c>
    </row>
    <row r="30" spans="1:16" ht="24" customHeight="1">
      <c r="A30" s="50" t="s">
        <v>380</v>
      </c>
      <c r="B30" s="61"/>
      <c r="C30" s="61"/>
      <c r="D30" s="61"/>
      <c r="E30" s="60" t="s">
        <v>385</v>
      </c>
      <c r="F30" s="61"/>
      <c r="G30" s="61"/>
      <c r="H30" s="61"/>
      <c r="I30" s="61"/>
      <c r="J30" s="61"/>
      <c r="K30" s="61"/>
      <c r="L30" s="60" t="s">
        <v>385</v>
      </c>
      <c r="M30" s="60" t="s">
        <v>385</v>
      </c>
      <c r="N30" s="60" t="s">
        <v>352</v>
      </c>
      <c r="O30" s="47" t="s">
        <v>382</v>
      </c>
      <c r="P30" s="72">
        <v>2</v>
      </c>
    </row>
    <row r="31" spans="1:16" ht="24" customHeight="1">
      <c r="A31" s="58" t="s">
        <v>263</v>
      </c>
      <c r="B31" s="60"/>
      <c r="C31" s="60"/>
      <c r="D31" s="60"/>
      <c r="E31" s="60" t="s">
        <v>385</v>
      </c>
      <c r="F31" s="60"/>
      <c r="G31" s="60"/>
      <c r="H31" s="60"/>
      <c r="I31" s="60"/>
      <c r="J31" s="60"/>
      <c r="K31" s="60"/>
      <c r="L31" s="60"/>
      <c r="M31" s="60"/>
      <c r="N31" s="47" t="s">
        <v>352</v>
      </c>
      <c r="O31" s="47" t="s">
        <v>382</v>
      </c>
      <c r="P31" s="73">
        <v>4</v>
      </c>
    </row>
    <row r="32" spans="1:16" ht="24" customHeight="1">
      <c r="A32" s="57" t="s">
        <v>392</v>
      </c>
      <c r="B32" s="60"/>
      <c r="C32" s="60"/>
      <c r="D32" s="60"/>
      <c r="E32" s="60"/>
      <c r="F32" s="60" t="s">
        <v>385</v>
      </c>
      <c r="G32" s="60"/>
      <c r="H32" s="60"/>
      <c r="I32" s="60"/>
      <c r="J32" s="60"/>
      <c r="K32" s="60"/>
      <c r="L32" s="60" t="s">
        <v>385</v>
      </c>
      <c r="M32" s="60" t="s">
        <v>385</v>
      </c>
      <c r="N32" s="47" t="s">
        <v>352</v>
      </c>
      <c r="O32" s="47" t="s">
        <v>382</v>
      </c>
      <c r="P32" s="91">
        <v>5</v>
      </c>
    </row>
    <row r="33" spans="1:16" ht="23.4" customHeight="1">
      <c r="A33" s="57" t="s">
        <v>393</v>
      </c>
      <c r="B33" s="60"/>
      <c r="C33" s="60"/>
      <c r="D33" s="60"/>
      <c r="E33" s="60" t="s">
        <v>385</v>
      </c>
      <c r="F33" s="60"/>
      <c r="G33" s="60"/>
      <c r="H33" s="60"/>
      <c r="I33" s="60"/>
      <c r="J33" s="60"/>
      <c r="K33" s="60"/>
      <c r="L33" s="60"/>
      <c r="M33" s="60"/>
      <c r="N33" s="47" t="s">
        <v>353</v>
      </c>
      <c r="O33" s="47" t="s">
        <v>382</v>
      </c>
      <c r="P33" s="47">
        <v>1</v>
      </c>
    </row>
    <row r="34" spans="1:16" ht="24" customHeight="1">
      <c r="A34" s="34" t="s">
        <v>371</v>
      </c>
      <c r="B34" s="60"/>
      <c r="C34" s="60"/>
      <c r="D34" s="60"/>
      <c r="E34" s="60"/>
      <c r="F34" s="60" t="s">
        <v>385</v>
      </c>
      <c r="G34" s="60"/>
      <c r="H34" s="60"/>
      <c r="I34" s="60"/>
      <c r="J34" s="60"/>
      <c r="K34" s="60"/>
      <c r="L34" s="60"/>
      <c r="M34" s="60"/>
      <c r="N34" s="47" t="s">
        <v>352</v>
      </c>
      <c r="O34" s="47" t="s">
        <v>382</v>
      </c>
      <c r="P34" s="47">
        <v>1</v>
      </c>
    </row>
    <row r="35" spans="1:16" ht="24" customHeight="1">
      <c r="A35" s="71" t="s">
        <v>459</v>
      </c>
      <c r="B35" s="72"/>
      <c r="C35" s="72"/>
      <c r="D35" s="73" t="s">
        <v>385</v>
      </c>
      <c r="E35" s="72"/>
      <c r="F35" s="72"/>
      <c r="G35" s="72"/>
      <c r="H35" s="72"/>
      <c r="I35" s="72"/>
      <c r="J35" s="72"/>
      <c r="K35" s="72"/>
      <c r="L35" s="72"/>
      <c r="M35" s="72"/>
      <c r="N35" s="73" t="s">
        <v>352</v>
      </c>
      <c r="O35" s="73" t="s">
        <v>382</v>
      </c>
      <c r="P35" s="73">
        <v>1</v>
      </c>
    </row>
    <row r="36" spans="1:16" ht="24" customHeight="1">
      <c r="A36" s="71" t="s">
        <v>450</v>
      </c>
      <c r="B36" s="72"/>
      <c r="C36" s="73" t="s">
        <v>385</v>
      </c>
      <c r="D36" s="72"/>
      <c r="E36" s="73" t="s">
        <v>385</v>
      </c>
      <c r="F36" s="72"/>
      <c r="G36" s="72"/>
      <c r="H36" s="72"/>
      <c r="I36" s="72"/>
      <c r="J36" s="72"/>
      <c r="K36" s="72"/>
      <c r="L36" s="72"/>
      <c r="M36" s="72"/>
      <c r="N36" s="73" t="s">
        <v>353</v>
      </c>
      <c r="O36" s="73" t="s">
        <v>320</v>
      </c>
      <c r="P36" s="73">
        <v>1</v>
      </c>
    </row>
    <row r="37" spans="1:16" ht="24" customHeight="1">
      <c r="A37" s="34" t="s">
        <v>354</v>
      </c>
      <c r="B37" s="60"/>
      <c r="C37" s="60"/>
      <c r="D37" s="60"/>
      <c r="E37" s="60" t="s">
        <v>385</v>
      </c>
      <c r="F37" s="60"/>
      <c r="G37" s="60"/>
      <c r="H37" s="60"/>
      <c r="I37" s="60"/>
      <c r="J37" s="60"/>
      <c r="K37" s="60"/>
      <c r="L37" s="60"/>
      <c r="M37" s="60"/>
      <c r="N37" s="47" t="s">
        <v>426</v>
      </c>
      <c r="O37" s="47" t="s">
        <v>320</v>
      </c>
      <c r="P37" s="47">
        <v>1</v>
      </c>
    </row>
    <row r="38" spans="1:16" ht="24" customHeight="1">
      <c r="A38" s="57" t="s">
        <v>394</v>
      </c>
      <c r="B38" s="60"/>
      <c r="C38" s="60"/>
      <c r="D38" s="60"/>
      <c r="E38" s="60"/>
      <c r="F38" s="60"/>
      <c r="G38" s="60" t="s">
        <v>385</v>
      </c>
      <c r="H38" s="60"/>
      <c r="I38" s="60"/>
      <c r="J38" s="60"/>
      <c r="K38" s="60"/>
      <c r="L38" s="60"/>
      <c r="M38" s="60"/>
      <c r="N38" s="47" t="s">
        <v>352</v>
      </c>
      <c r="O38" s="47" t="s">
        <v>382</v>
      </c>
      <c r="P38" s="47">
        <v>1</v>
      </c>
    </row>
    <row r="39" spans="1:16" ht="24" customHeight="1">
      <c r="A39" s="71" t="s">
        <v>449</v>
      </c>
      <c r="B39" s="72"/>
      <c r="C39" s="72"/>
      <c r="D39" s="73" t="s">
        <v>385</v>
      </c>
      <c r="E39" s="72"/>
      <c r="F39" s="72"/>
      <c r="G39" s="72"/>
      <c r="H39" s="72"/>
      <c r="I39" s="72"/>
      <c r="J39" s="72"/>
      <c r="K39" s="72"/>
      <c r="L39" s="72"/>
      <c r="M39" s="72"/>
      <c r="N39" s="73" t="s">
        <v>353</v>
      </c>
      <c r="O39" s="73" t="s">
        <v>320</v>
      </c>
      <c r="P39" s="73">
        <v>1</v>
      </c>
    </row>
    <row r="40" spans="1:16" ht="24" customHeight="1">
      <c r="A40" s="57" t="s">
        <v>395</v>
      </c>
      <c r="B40" s="60"/>
      <c r="C40" s="60"/>
      <c r="D40" s="60"/>
      <c r="E40" s="60"/>
      <c r="F40" s="60"/>
      <c r="G40" s="60"/>
      <c r="H40" s="60"/>
      <c r="I40" s="60"/>
      <c r="J40" s="60"/>
      <c r="K40" s="60"/>
      <c r="L40" s="60" t="s">
        <v>385</v>
      </c>
      <c r="M40" s="60"/>
      <c r="N40" s="47" t="s">
        <v>353</v>
      </c>
      <c r="O40" s="47" t="s">
        <v>382</v>
      </c>
      <c r="P40" s="47">
        <v>1</v>
      </c>
    </row>
    <row r="41" spans="1:16" ht="24" customHeight="1">
      <c r="A41" s="71" t="s">
        <v>439</v>
      </c>
      <c r="B41" s="72"/>
      <c r="C41" s="72"/>
      <c r="D41" s="72"/>
      <c r="E41" s="72"/>
      <c r="F41" s="72"/>
      <c r="G41" s="72"/>
      <c r="H41" s="72"/>
      <c r="I41" s="72"/>
      <c r="J41" s="72"/>
      <c r="K41" s="72"/>
      <c r="L41" s="73" t="s">
        <v>385</v>
      </c>
      <c r="M41" s="73" t="s">
        <v>385</v>
      </c>
      <c r="N41" s="73" t="s">
        <v>352</v>
      </c>
      <c r="O41" s="73" t="s">
        <v>382</v>
      </c>
      <c r="P41" s="73">
        <v>1</v>
      </c>
    </row>
    <row r="42" spans="1:16" ht="24" customHeight="1">
      <c r="A42" s="34" t="s">
        <v>381</v>
      </c>
      <c r="B42" s="60"/>
      <c r="C42" s="60"/>
      <c r="D42" s="60"/>
      <c r="E42" s="60"/>
      <c r="F42" s="60"/>
      <c r="G42" s="60"/>
      <c r="H42" s="60"/>
      <c r="I42" s="60"/>
      <c r="J42" s="60"/>
      <c r="K42" s="60"/>
      <c r="L42" s="60" t="s">
        <v>385</v>
      </c>
      <c r="M42" s="60" t="s">
        <v>385</v>
      </c>
      <c r="N42" s="47" t="s">
        <v>353</v>
      </c>
      <c r="O42" s="47" t="s">
        <v>382</v>
      </c>
      <c r="P42" s="73">
        <v>2</v>
      </c>
    </row>
    <row r="43" spans="1:16" ht="24" customHeight="1">
      <c r="A43" s="58" t="s">
        <v>368</v>
      </c>
      <c r="B43" s="60"/>
      <c r="C43" s="60"/>
      <c r="D43" s="60"/>
      <c r="E43" s="60"/>
      <c r="F43" s="60"/>
      <c r="G43" s="60"/>
      <c r="H43" s="60"/>
      <c r="I43" s="60"/>
      <c r="J43" s="60"/>
      <c r="K43" s="60"/>
      <c r="L43" s="60" t="s">
        <v>385</v>
      </c>
      <c r="M43" s="60" t="s">
        <v>385</v>
      </c>
      <c r="N43" s="47" t="s">
        <v>352</v>
      </c>
      <c r="O43" s="47" t="s">
        <v>382</v>
      </c>
      <c r="P43" s="47">
        <v>1</v>
      </c>
    </row>
    <row r="44" spans="1:16" ht="24" customHeight="1">
      <c r="A44" s="71" t="s">
        <v>456</v>
      </c>
      <c r="B44" s="72"/>
      <c r="C44" s="72"/>
      <c r="D44" s="73" t="s">
        <v>385</v>
      </c>
      <c r="E44" s="72"/>
      <c r="F44" s="72"/>
      <c r="G44" s="72"/>
      <c r="H44" s="72"/>
      <c r="I44" s="72"/>
      <c r="J44" s="72"/>
      <c r="K44" s="72"/>
      <c r="L44" s="72"/>
      <c r="M44" s="72"/>
      <c r="N44" s="73" t="s">
        <v>352</v>
      </c>
      <c r="O44" s="73" t="s">
        <v>382</v>
      </c>
      <c r="P44" s="73">
        <v>1</v>
      </c>
    </row>
    <row r="45" spans="1:16" ht="24" customHeight="1">
      <c r="A45" s="59" t="s">
        <v>358</v>
      </c>
      <c r="B45" s="60"/>
      <c r="C45" s="60" t="s">
        <v>385</v>
      </c>
      <c r="D45" s="60"/>
      <c r="E45" s="60"/>
      <c r="F45" s="60"/>
      <c r="G45" s="60"/>
      <c r="H45" s="60"/>
      <c r="I45" s="60"/>
      <c r="J45" s="60"/>
      <c r="K45" s="60"/>
      <c r="L45" s="60"/>
      <c r="M45" s="60"/>
      <c r="N45" s="47" t="s">
        <v>352</v>
      </c>
      <c r="O45" s="47" t="s">
        <v>382</v>
      </c>
      <c r="P45" s="47">
        <v>2</v>
      </c>
    </row>
    <row r="46" spans="1:16" ht="24" customHeight="1">
      <c r="A46" s="56" t="s">
        <v>396</v>
      </c>
      <c r="B46" s="60"/>
      <c r="C46" s="60"/>
      <c r="D46" s="60"/>
      <c r="E46" s="60" t="s">
        <v>385</v>
      </c>
      <c r="F46" s="60"/>
      <c r="G46" s="60"/>
      <c r="H46" s="60"/>
      <c r="I46" s="60"/>
      <c r="J46" s="60"/>
      <c r="K46" s="60"/>
      <c r="L46" s="60"/>
      <c r="M46" s="60"/>
      <c r="N46" s="47" t="s">
        <v>353</v>
      </c>
      <c r="O46" s="47" t="s">
        <v>382</v>
      </c>
      <c r="P46" s="47">
        <v>1</v>
      </c>
    </row>
    <row r="47" spans="1:16" ht="24" customHeight="1">
      <c r="A47" s="59" t="s">
        <v>360</v>
      </c>
      <c r="B47" s="60"/>
      <c r="C47" s="60"/>
      <c r="D47" s="60"/>
      <c r="E47" s="60" t="s">
        <v>385</v>
      </c>
      <c r="F47" s="60"/>
      <c r="G47" s="60"/>
      <c r="H47" s="60"/>
      <c r="I47" s="60"/>
      <c r="J47" s="60"/>
      <c r="K47" s="60"/>
      <c r="L47" s="60"/>
      <c r="M47" s="60"/>
      <c r="N47" s="47" t="s">
        <v>353</v>
      </c>
      <c r="O47" s="47" t="s">
        <v>382</v>
      </c>
      <c r="P47" s="47">
        <v>1</v>
      </c>
    </row>
    <row r="48" spans="1:16" ht="24" customHeight="1">
      <c r="A48" s="71" t="s">
        <v>445</v>
      </c>
      <c r="B48" s="72"/>
      <c r="C48" s="72"/>
      <c r="D48" s="73" t="s">
        <v>385</v>
      </c>
      <c r="E48" s="72"/>
      <c r="F48" s="72"/>
      <c r="G48" s="72"/>
      <c r="H48" s="72"/>
      <c r="I48" s="72"/>
      <c r="J48" s="72"/>
      <c r="K48" s="72"/>
      <c r="L48" s="72"/>
      <c r="M48" s="72"/>
      <c r="N48" s="73" t="s">
        <v>353</v>
      </c>
      <c r="O48" s="73" t="s">
        <v>320</v>
      </c>
      <c r="P48" s="73">
        <v>2</v>
      </c>
    </row>
    <row r="49" spans="1:16" ht="24" customHeight="1">
      <c r="A49" s="71" t="s">
        <v>455</v>
      </c>
      <c r="B49" s="72"/>
      <c r="C49" s="73" t="s">
        <v>385</v>
      </c>
      <c r="D49" s="72"/>
      <c r="E49" s="73" t="s">
        <v>385</v>
      </c>
      <c r="F49" s="72"/>
      <c r="G49" s="72"/>
      <c r="H49" s="72"/>
      <c r="I49" s="72"/>
      <c r="J49" s="72"/>
      <c r="K49" s="72"/>
      <c r="L49" s="72"/>
      <c r="M49" s="72"/>
      <c r="N49" s="73" t="s">
        <v>353</v>
      </c>
      <c r="O49" s="73" t="s">
        <v>382</v>
      </c>
      <c r="P49" s="73">
        <v>1</v>
      </c>
    </row>
    <row r="50" spans="1:16" ht="24" customHeight="1">
      <c r="A50" s="56" t="s">
        <v>397</v>
      </c>
      <c r="B50" s="60"/>
      <c r="C50" s="60"/>
      <c r="D50" s="60"/>
      <c r="E50" s="60" t="s">
        <v>385</v>
      </c>
      <c r="F50" s="60"/>
      <c r="G50" s="60"/>
      <c r="H50" s="60"/>
      <c r="I50" s="60"/>
      <c r="J50" s="60"/>
      <c r="K50" s="60"/>
      <c r="L50" s="60"/>
      <c r="M50" s="60"/>
      <c r="N50" s="47" t="s">
        <v>353</v>
      </c>
      <c r="O50" s="48" t="s">
        <v>382</v>
      </c>
      <c r="P50" s="73">
        <v>1</v>
      </c>
    </row>
    <row r="51" spans="1:16" ht="24" customHeight="1">
      <c r="A51" s="56" t="s">
        <v>398</v>
      </c>
      <c r="B51" s="60"/>
      <c r="C51" s="60"/>
      <c r="D51" s="60"/>
      <c r="E51" s="60" t="s">
        <v>385</v>
      </c>
      <c r="F51" s="60"/>
      <c r="G51" s="60"/>
      <c r="H51" s="60"/>
      <c r="I51" s="60"/>
      <c r="J51" s="60"/>
      <c r="K51" s="60"/>
      <c r="L51" s="60"/>
      <c r="M51" s="60"/>
      <c r="N51" s="47" t="s">
        <v>353</v>
      </c>
      <c r="O51" s="47" t="s">
        <v>382</v>
      </c>
      <c r="P51" s="47">
        <v>1</v>
      </c>
    </row>
    <row r="52" spans="1:16" ht="24" customHeight="1">
      <c r="A52" s="71" t="s">
        <v>447</v>
      </c>
      <c r="B52" s="72"/>
      <c r="C52" s="72"/>
      <c r="D52" s="73" t="s">
        <v>385</v>
      </c>
      <c r="E52" s="72"/>
      <c r="F52" s="72"/>
      <c r="G52" s="72"/>
      <c r="H52" s="72"/>
      <c r="I52" s="72"/>
      <c r="J52" s="72"/>
      <c r="K52" s="72"/>
      <c r="L52" s="72"/>
      <c r="M52" s="72"/>
      <c r="N52" s="73" t="s">
        <v>353</v>
      </c>
      <c r="O52" s="73" t="s">
        <v>382</v>
      </c>
      <c r="P52" s="73">
        <v>1</v>
      </c>
    </row>
    <row r="53" spans="1:16" ht="24" customHeight="1">
      <c r="A53" s="56" t="s">
        <v>399</v>
      </c>
      <c r="B53" s="60"/>
      <c r="C53" s="60"/>
      <c r="D53" s="60"/>
      <c r="E53" s="60" t="s">
        <v>385</v>
      </c>
      <c r="F53" s="60"/>
      <c r="G53" s="60"/>
      <c r="H53" s="60"/>
      <c r="I53" s="60"/>
      <c r="J53" s="60"/>
      <c r="K53" s="60"/>
      <c r="L53" s="60"/>
      <c r="M53" s="60"/>
      <c r="N53" s="47" t="s">
        <v>353</v>
      </c>
      <c r="O53" s="47" t="s">
        <v>382</v>
      </c>
      <c r="P53" s="47">
        <v>1</v>
      </c>
    </row>
    <row r="54" spans="1:16" ht="24" customHeight="1">
      <c r="A54" s="50" t="s">
        <v>374</v>
      </c>
      <c r="B54" s="60"/>
      <c r="C54" s="60"/>
      <c r="D54" s="60"/>
      <c r="E54" s="60" t="s">
        <v>385</v>
      </c>
      <c r="F54" s="60"/>
      <c r="G54" s="60"/>
      <c r="H54" s="60"/>
      <c r="I54" s="60"/>
      <c r="J54" s="60"/>
      <c r="K54" s="60"/>
      <c r="L54" s="60"/>
      <c r="M54" s="60"/>
      <c r="N54" s="47" t="s">
        <v>353</v>
      </c>
      <c r="O54" s="47" t="s">
        <v>382</v>
      </c>
      <c r="P54" s="73">
        <v>2</v>
      </c>
    </row>
    <row r="55" spans="1:16" ht="24" customHeight="1">
      <c r="A55" s="56" t="s">
        <v>400</v>
      </c>
      <c r="B55" s="60"/>
      <c r="C55" s="60"/>
      <c r="D55" s="60"/>
      <c r="E55" s="60"/>
      <c r="F55" s="60" t="s">
        <v>385</v>
      </c>
      <c r="G55" s="60"/>
      <c r="H55" s="60"/>
      <c r="I55" s="60"/>
      <c r="J55" s="60"/>
      <c r="K55" s="60"/>
      <c r="L55" s="60" t="s">
        <v>385</v>
      </c>
      <c r="M55" s="60"/>
      <c r="N55" s="47" t="s">
        <v>353</v>
      </c>
      <c r="O55" s="47" t="s">
        <v>382</v>
      </c>
      <c r="P55" s="47">
        <v>1</v>
      </c>
    </row>
    <row r="56" spans="1:16" ht="24" customHeight="1">
      <c r="A56" s="30" t="s">
        <v>448</v>
      </c>
      <c r="B56" s="72"/>
      <c r="C56" s="72"/>
      <c r="D56" s="73" t="s">
        <v>385</v>
      </c>
      <c r="E56" s="72"/>
      <c r="F56" s="72"/>
      <c r="G56" s="72"/>
      <c r="H56" s="72"/>
      <c r="I56" s="72"/>
      <c r="J56" s="72"/>
      <c r="K56" s="72"/>
      <c r="L56" s="72"/>
      <c r="M56" s="72"/>
      <c r="N56" s="73" t="s">
        <v>353</v>
      </c>
      <c r="O56" s="73" t="s">
        <v>320</v>
      </c>
      <c r="P56" s="73">
        <v>1</v>
      </c>
    </row>
    <row r="57" spans="1:16" ht="24" customHeight="1">
      <c r="A57" s="56" t="s">
        <v>401</v>
      </c>
      <c r="B57" s="60"/>
      <c r="C57" s="60"/>
      <c r="D57" s="60"/>
      <c r="E57" s="60"/>
      <c r="F57" s="60"/>
      <c r="G57" s="60"/>
      <c r="H57" s="60"/>
      <c r="I57" s="60"/>
      <c r="J57" s="60"/>
      <c r="K57" s="60"/>
      <c r="L57" s="60"/>
      <c r="M57" s="60" t="s">
        <v>385</v>
      </c>
      <c r="N57" s="47" t="s">
        <v>353</v>
      </c>
      <c r="O57" s="47" t="s">
        <v>427</v>
      </c>
      <c r="P57" s="47">
        <v>1</v>
      </c>
    </row>
    <row r="58" spans="1:16" ht="24" customHeight="1">
      <c r="A58" s="56" t="s">
        <v>402</v>
      </c>
      <c r="B58" s="60"/>
      <c r="C58" s="60"/>
      <c r="D58" s="60"/>
      <c r="E58" s="60"/>
      <c r="F58" s="60"/>
      <c r="G58" s="60"/>
      <c r="H58" s="60"/>
      <c r="I58" s="60"/>
      <c r="J58" s="60"/>
      <c r="K58" s="60"/>
      <c r="L58" s="60"/>
      <c r="M58" s="60" t="s">
        <v>385</v>
      </c>
      <c r="N58" s="47" t="s">
        <v>353</v>
      </c>
      <c r="O58" s="47" t="s">
        <v>382</v>
      </c>
      <c r="P58" s="47">
        <v>1</v>
      </c>
    </row>
    <row r="59" spans="1:16" ht="24" customHeight="1">
      <c r="A59" s="50" t="s">
        <v>373</v>
      </c>
      <c r="B59" s="60"/>
      <c r="C59" s="60"/>
      <c r="D59" s="60"/>
      <c r="E59" s="60"/>
      <c r="F59" s="60"/>
      <c r="G59" s="60"/>
      <c r="H59" s="60"/>
      <c r="I59" s="60"/>
      <c r="J59" s="60"/>
      <c r="K59" s="60"/>
      <c r="L59" s="60" t="s">
        <v>385</v>
      </c>
      <c r="M59" s="60"/>
      <c r="N59" s="47" t="s">
        <v>352</v>
      </c>
      <c r="O59" s="48" t="s">
        <v>382</v>
      </c>
      <c r="P59" s="73">
        <v>3</v>
      </c>
    </row>
    <row r="60" spans="1:16" ht="24" customHeight="1">
      <c r="A60" s="59" t="s">
        <v>403</v>
      </c>
      <c r="B60" s="60"/>
      <c r="C60" s="60" t="s">
        <v>385</v>
      </c>
      <c r="D60" s="60"/>
      <c r="E60" s="60"/>
      <c r="F60" s="60"/>
      <c r="G60" s="60"/>
      <c r="H60" s="60"/>
      <c r="I60" s="60"/>
      <c r="J60" s="60"/>
      <c r="K60" s="60"/>
      <c r="L60" s="60"/>
      <c r="M60" s="60"/>
      <c r="N60" s="47" t="s">
        <v>352</v>
      </c>
      <c r="O60" s="47" t="s">
        <v>382</v>
      </c>
      <c r="P60" s="47">
        <v>1</v>
      </c>
    </row>
    <row r="61" spans="1:16" ht="24" customHeight="1">
      <c r="A61" s="71" t="s">
        <v>458</v>
      </c>
      <c r="B61" s="72"/>
      <c r="C61" s="72"/>
      <c r="D61" s="72"/>
      <c r="E61" s="72"/>
      <c r="F61" s="73" t="s">
        <v>385</v>
      </c>
      <c r="G61" s="72"/>
      <c r="H61" s="72"/>
      <c r="I61" s="72"/>
      <c r="J61" s="72"/>
      <c r="K61" s="72"/>
      <c r="L61" s="72"/>
      <c r="M61" s="72"/>
      <c r="N61" s="73" t="s">
        <v>352</v>
      </c>
      <c r="O61" s="73" t="s">
        <v>382</v>
      </c>
      <c r="P61" s="73">
        <v>1</v>
      </c>
    </row>
    <row r="62" spans="1:16" ht="24" customHeight="1">
      <c r="A62" s="49" t="s">
        <v>269</v>
      </c>
      <c r="B62" s="60"/>
      <c r="C62" s="60"/>
      <c r="D62" s="60"/>
      <c r="E62" s="60"/>
      <c r="F62" s="60"/>
      <c r="G62" s="60"/>
      <c r="H62" s="60" t="s">
        <v>385</v>
      </c>
      <c r="I62" s="60"/>
      <c r="J62" s="60"/>
      <c r="K62" s="60"/>
      <c r="L62" s="60"/>
      <c r="M62" s="60"/>
      <c r="N62" s="47" t="s">
        <v>352</v>
      </c>
      <c r="O62" s="47" t="s">
        <v>382</v>
      </c>
      <c r="P62" s="47">
        <v>2</v>
      </c>
    </row>
    <row r="63" spans="1:16" ht="24" customHeight="1">
      <c r="A63" s="74" t="s">
        <v>442</v>
      </c>
      <c r="B63" s="72"/>
      <c r="C63" s="72"/>
      <c r="D63" s="72"/>
      <c r="E63" s="72"/>
      <c r="F63" s="72"/>
      <c r="G63" s="72"/>
      <c r="H63" s="72"/>
      <c r="I63" s="72"/>
      <c r="J63" s="73" t="s">
        <v>385</v>
      </c>
      <c r="K63" s="72"/>
      <c r="L63" s="73" t="s">
        <v>385</v>
      </c>
      <c r="M63" s="73" t="s">
        <v>385</v>
      </c>
      <c r="N63" s="73" t="s">
        <v>352</v>
      </c>
      <c r="O63" s="73" t="s">
        <v>382</v>
      </c>
      <c r="P63" s="73">
        <v>1</v>
      </c>
    </row>
    <row r="64" spans="1:16" ht="24" customHeight="1">
      <c r="A64" s="49" t="s">
        <v>271</v>
      </c>
      <c r="B64" s="60"/>
      <c r="C64" s="60"/>
      <c r="D64" s="60" t="s">
        <v>385</v>
      </c>
      <c r="E64" s="60"/>
      <c r="F64" s="60"/>
      <c r="G64" s="60"/>
      <c r="H64" s="60"/>
      <c r="I64" s="60"/>
      <c r="J64" s="60"/>
      <c r="K64" s="60"/>
      <c r="L64" s="60"/>
      <c r="M64" s="60"/>
      <c r="N64" s="60" t="s">
        <v>352</v>
      </c>
      <c r="O64" s="47" t="s">
        <v>382</v>
      </c>
      <c r="P64" s="72">
        <v>9</v>
      </c>
    </row>
    <row r="65" spans="1:16" ht="24" customHeight="1">
      <c r="A65" s="56" t="s">
        <v>404</v>
      </c>
      <c r="B65" s="60"/>
      <c r="C65" s="60"/>
      <c r="D65" s="60" t="s">
        <v>385</v>
      </c>
      <c r="E65" s="60"/>
      <c r="F65" s="60"/>
      <c r="G65" s="60"/>
      <c r="H65" s="60"/>
      <c r="I65" s="60"/>
      <c r="J65" s="60"/>
      <c r="K65" s="60"/>
      <c r="L65" s="60"/>
      <c r="M65" s="60"/>
      <c r="N65" s="47" t="s">
        <v>352</v>
      </c>
      <c r="O65" s="47" t="s">
        <v>382</v>
      </c>
      <c r="P65" s="47">
        <v>2</v>
      </c>
    </row>
    <row r="66" spans="1:16" ht="24" customHeight="1">
      <c r="A66" s="56" t="s">
        <v>405</v>
      </c>
      <c r="B66" s="60"/>
      <c r="C66" s="60"/>
      <c r="D66" s="60"/>
      <c r="E66" s="60"/>
      <c r="F66" s="60"/>
      <c r="G66" s="60"/>
      <c r="H66" s="60"/>
      <c r="I66" s="60"/>
      <c r="J66" s="60"/>
      <c r="K66" s="60"/>
      <c r="L66" s="60"/>
      <c r="M66" s="60" t="s">
        <v>385</v>
      </c>
      <c r="N66" s="47" t="s">
        <v>352</v>
      </c>
      <c r="O66" s="47" t="s">
        <v>429</v>
      </c>
      <c r="P66" s="47">
        <v>1</v>
      </c>
    </row>
    <row r="67" spans="1:16" ht="24" customHeight="1">
      <c r="A67" s="59" t="s">
        <v>362</v>
      </c>
      <c r="B67" s="60"/>
      <c r="C67" s="60" t="s">
        <v>385</v>
      </c>
      <c r="D67" s="60"/>
      <c r="E67" s="60"/>
      <c r="F67" s="60"/>
      <c r="G67" s="60"/>
      <c r="H67" s="60"/>
      <c r="I67" s="60"/>
      <c r="J67" s="60"/>
      <c r="K67" s="60"/>
      <c r="L67" s="60"/>
      <c r="M67" s="60"/>
      <c r="N67" s="47" t="s">
        <v>352</v>
      </c>
      <c r="O67" s="47" t="s">
        <v>382</v>
      </c>
      <c r="P67" s="73">
        <v>2</v>
      </c>
    </row>
    <row r="68" spans="1:16" ht="24" customHeight="1">
      <c r="A68" s="56" t="s">
        <v>406</v>
      </c>
      <c r="B68" s="60"/>
      <c r="C68" s="60"/>
      <c r="D68" s="60"/>
      <c r="E68" s="60" t="s">
        <v>385</v>
      </c>
      <c r="F68" s="60"/>
      <c r="G68" s="60"/>
      <c r="H68" s="60"/>
      <c r="I68" s="60"/>
      <c r="J68" s="60"/>
      <c r="K68" s="60"/>
      <c r="L68" s="60"/>
      <c r="M68" s="60"/>
      <c r="N68" s="47" t="s">
        <v>353</v>
      </c>
      <c r="O68" s="47" t="s">
        <v>382</v>
      </c>
      <c r="P68" s="47">
        <v>1</v>
      </c>
    </row>
    <row r="69" spans="1:16" ht="24" customHeight="1">
      <c r="A69" s="30" t="s">
        <v>454</v>
      </c>
      <c r="B69" s="73"/>
      <c r="C69" s="72"/>
      <c r="D69" s="72"/>
      <c r="E69" s="72"/>
      <c r="F69" s="72"/>
      <c r="G69" s="72"/>
      <c r="H69" s="72"/>
      <c r="I69" s="72"/>
      <c r="J69" s="73" t="s">
        <v>385</v>
      </c>
      <c r="K69" s="72"/>
      <c r="L69" s="73" t="s">
        <v>385</v>
      </c>
      <c r="M69" s="73" t="s">
        <v>385</v>
      </c>
      <c r="N69" s="73" t="s">
        <v>352</v>
      </c>
      <c r="O69" s="73" t="s">
        <v>382</v>
      </c>
      <c r="P69" s="73">
        <v>1</v>
      </c>
    </row>
    <row r="70" spans="1:16" ht="24" customHeight="1">
      <c r="A70" s="56" t="s">
        <v>407</v>
      </c>
      <c r="B70" s="60"/>
      <c r="C70" s="60"/>
      <c r="D70" s="60"/>
      <c r="E70" s="60" t="s">
        <v>385</v>
      </c>
      <c r="F70" s="60"/>
      <c r="G70" s="60"/>
      <c r="H70" s="60"/>
      <c r="I70" s="60"/>
      <c r="J70" s="60"/>
      <c r="K70" s="60"/>
      <c r="L70" s="60"/>
      <c r="M70" s="60" t="s">
        <v>385</v>
      </c>
      <c r="N70" s="47" t="s">
        <v>353</v>
      </c>
      <c r="O70" s="47" t="s">
        <v>382</v>
      </c>
      <c r="P70" s="47">
        <v>1</v>
      </c>
    </row>
    <row r="71" spans="1:16" ht="24" customHeight="1">
      <c r="A71" s="56" t="s">
        <v>408</v>
      </c>
      <c r="B71" s="60"/>
      <c r="C71" s="60"/>
      <c r="D71" s="60"/>
      <c r="E71" s="60" t="s">
        <v>385</v>
      </c>
      <c r="F71" s="60"/>
      <c r="G71" s="60"/>
      <c r="H71" s="60"/>
      <c r="I71" s="60"/>
      <c r="J71" s="60"/>
      <c r="K71" s="60"/>
      <c r="L71" s="60"/>
      <c r="M71" s="60" t="s">
        <v>385</v>
      </c>
      <c r="N71" s="47" t="s">
        <v>426</v>
      </c>
      <c r="O71" s="47" t="s">
        <v>382</v>
      </c>
      <c r="P71" s="47">
        <v>1</v>
      </c>
    </row>
    <row r="72" spans="1:16" ht="24" customHeight="1">
      <c r="A72" s="50" t="s">
        <v>275</v>
      </c>
      <c r="B72" s="60"/>
      <c r="C72" s="60"/>
      <c r="D72" s="60"/>
      <c r="E72" s="60"/>
      <c r="F72" s="60"/>
      <c r="G72" s="60"/>
      <c r="H72" s="60"/>
      <c r="I72" s="60"/>
      <c r="J72" s="60"/>
      <c r="K72" s="60"/>
      <c r="L72" s="60"/>
      <c r="M72" s="60" t="s">
        <v>385</v>
      </c>
      <c r="N72" s="47" t="s">
        <v>352</v>
      </c>
      <c r="O72" s="47" t="s">
        <v>382</v>
      </c>
      <c r="P72" s="47">
        <v>2</v>
      </c>
    </row>
    <row r="73" spans="1:16" ht="24" customHeight="1">
      <c r="A73" s="71" t="s">
        <v>451</v>
      </c>
      <c r="B73" s="72"/>
      <c r="C73" s="72"/>
      <c r="D73" s="72"/>
      <c r="E73" s="73" t="s">
        <v>385</v>
      </c>
      <c r="F73" s="72"/>
      <c r="G73" s="72"/>
      <c r="H73" s="72"/>
      <c r="I73" s="72"/>
      <c r="J73" s="72"/>
      <c r="K73" s="72"/>
      <c r="L73" s="72"/>
      <c r="M73" s="72"/>
      <c r="N73" s="73" t="s">
        <v>353</v>
      </c>
      <c r="O73" s="73" t="s">
        <v>320</v>
      </c>
      <c r="P73" s="73">
        <v>1</v>
      </c>
    </row>
    <row r="74" spans="1:16" ht="24" customHeight="1">
      <c r="A74" s="56" t="s">
        <v>409</v>
      </c>
      <c r="B74" s="60"/>
      <c r="C74" s="60"/>
      <c r="D74" s="60"/>
      <c r="E74" s="60" t="s">
        <v>385</v>
      </c>
      <c r="F74" s="60"/>
      <c r="G74" s="60"/>
      <c r="H74" s="60"/>
      <c r="I74" s="60"/>
      <c r="J74" s="60"/>
      <c r="K74" s="60"/>
      <c r="L74" s="60"/>
      <c r="M74" s="60"/>
      <c r="N74" s="47" t="s">
        <v>353</v>
      </c>
      <c r="O74" s="47" t="s">
        <v>382</v>
      </c>
      <c r="P74" s="47">
        <v>1</v>
      </c>
    </row>
    <row r="75" spans="1:16" ht="24" customHeight="1">
      <c r="A75" s="49" t="s">
        <v>248</v>
      </c>
      <c r="B75" s="60"/>
      <c r="C75" s="60"/>
      <c r="D75" s="60"/>
      <c r="E75" s="60" t="s">
        <v>385</v>
      </c>
      <c r="F75" s="60"/>
      <c r="G75" s="60"/>
      <c r="H75" s="60"/>
      <c r="I75" s="60"/>
      <c r="J75" s="60"/>
      <c r="K75" s="60"/>
      <c r="L75" s="60"/>
      <c r="M75" s="60"/>
      <c r="N75" s="47" t="s">
        <v>352</v>
      </c>
      <c r="O75" s="47" t="s">
        <v>382</v>
      </c>
      <c r="P75" s="73">
        <v>3</v>
      </c>
    </row>
    <row r="76" spans="1:16" ht="24" customHeight="1">
      <c r="A76" s="59" t="s">
        <v>365</v>
      </c>
      <c r="B76" s="60"/>
      <c r="C76" s="60" t="s">
        <v>385</v>
      </c>
      <c r="D76" s="60"/>
      <c r="E76" s="60"/>
      <c r="F76" s="60"/>
      <c r="G76" s="60"/>
      <c r="H76" s="60"/>
      <c r="I76" s="60"/>
      <c r="J76" s="60"/>
      <c r="K76" s="60"/>
      <c r="L76" s="60"/>
      <c r="M76" s="60"/>
      <c r="N76" s="47" t="s">
        <v>353</v>
      </c>
      <c r="O76" s="47" t="s">
        <v>382</v>
      </c>
      <c r="P76" s="47">
        <v>1</v>
      </c>
    </row>
    <row r="77" spans="1:16" ht="24" customHeight="1">
      <c r="A77" s="56" t="s">
        <v>410</v>
      </c>
      <c r="B77" s="60"/>
      <c r="C77" s="60"/>
      <c r="D77" s="60"/>
      <c r="E77" s="60" t="s">
        <v>385</v>
      </c>
      <c r="F77" s="60"/>
      <c r="G77" s="60"/>
      <c r="H77" s="60"/>
      <c r="I77" s="60"/>
      <c r="J77" s="60"/>
      <c r="K77" s="60"/>
      <c r="L77" s="60"/>
      <c r="M77" s="60"/>
      <c r="N77" s="60" t="s">
        <v>352</v>
      </c>
      <c r="O77" s="47" t="s">
        <v>382</v>
      </c>
      <c r="P77" s="72">
        <v>3</v>
      </c>
    </row>
    <row r="78" spans="1:16" ht="24" customHeight="1">
      <c r="A78" s="56" t="s">
        <v>411</v>
      </c>
      <c r="B78" s="60"/>
      <c r="C78" s="60"/>
      <c r="D78" s="60" t="s">
        <v>385</v>
      </c>
      <c r="E78" s="60"/>
      <c r="F78" s="60"/>
      <c r="G78" s="60"/>
      <c r="H78" s="60"/>
      <c r="I78" s="60"/>
      <c r="J78" s="60"/>
      <c r="K78" s="60"/>
      <c r="L78" s="60"/>
      <c r="M78" s="60"/>
      <c r="N78" s="47" t="s">
        <v>352</v>
      </c>
      <c r="O78" s="47" t="s">
        <v>429</v>
      </c>
      <c r="P78" s="47">
        <v>1</v>
      </c>
    </row>
    <row r="79" spans="1:16" ht="24" customHeight="1">
      <c r="A79" s="56" t="s">
        <v>412</v>
      </c>
      <c r="B79" s="60"/>
      <c r="C79" s="60"/>
      <c r="D79" s="60"/>
      <c r="E79" s="60"/>
      <c r="F79" s="60"/>
      <c r="G79" s="60"/>
      <c r="H79" s="60"/>
      <c r="I79" s="60"/>
      <c r="J79" s="60"/>
      <c r="K79" s="60"/>
      <c r="L79" s="60"/>
      <c r="M79" s="60" t="s">
        <v>385</v>
      </c>
      <c r="N79" s="47" t="s">
        <v>353</v>
      </c>
      <c r="O79" s="47" t="s">
        <v>382</v>
      </c>
      <c r="P79" s="47">
        <v>1</v>
      </c>
    </row>
    <row r="80" spans="1:16" ht="24" customHeight="1">
      <c r="A80" s="57" t="s">
        <v>413</v>
      </c>
      <c r="B80" s="60"/>
      <c r="C80" s="60"/>
      <c r="D80" s="60"/>
      <c r="E80" s="60"/>
      <c r="F80" s="60"/>
      <c r="G80" s="60"/>
      <c r="H80" s="60"/>
      <c r="I80" s="60"/>
      <c r="J80" s="60"/>
      <c r="K80" s="60" t="s">
        <v>385</v>
      </c>
      <c r="L80" s="60"/>
      <c r="M80" s="60"/>
      <c r="N80" s="47" t="s">
        <v>426</v>
      </c>
      <c r="O80" s="47" t="s">
        <v>427</v>
      </c>
      <c r="P80" s="47">
        <v>1</v>
      </c>
    </row>
    <row r="81" spans="1:16" ht="24" customHeight="1">
      <c r="A81" s="56" t="s">
        <v>414</v>
      </c>
      <c r="B81" s="60" t="s">
        <v>385</v>
      </c>
      <c r="C81" s="60"/>
      <c r="D81" s="60"/>
      <c r="E81" s="60"/>
      <c r="F81" s="60"/>
      <c r="G81" s="60"/>
      <c r="H81" s="60"/>
      <c r="I81" s="60"/>
      <c r="J81" s="60"/>
      <c r="K81" s="60"/>
      <c r="L81" s="60"/>
      <c r="M81" s="60"/>
      <c r="N81" s="47" t="s">
        <v>426</v>
      </c>
      <c r="O81" s="47" t="s">
        <v>427</v>
      </c>
      <c r="P81" s="47">
        <v>1</v>
      </c>
    </row>
    <row r="82" spans="1:16" ht="24" customHeight="1">
      <c r="A82" s="56" t="s">
        <v>415</v>
      </c>
      <c r="B82" s="60"/>
      <c r="C82" s="60"/>
      <c r="D82" s="60"/>
      <c r="E82" s="60"/>
      <c r="F82" s="60"/>
      <c r="G82" s="60"/>
      <c r="H82" s="60"/>
      <c r="I82" s="60"/>
      <c r="J82" s="60" t="s">
        <v>385</v>
      </c>
      <c r="K82" s="60"/>
      <c r="L82" s="60"/>
      <c r="M82" s="60"/>
      <c r="N82" s="47" t="s">
        <v>426</v>
      </c>
      <c r="O82" s="47" t="s">
        <v>427</v>
      </c>
      <c r="P82" s="47">
        <v>1</v>
      </c>
    </row>
    <row r="83" spans="1:16" ht="24" customHeight="1">
      <c r="A83" s="71" t="s">
        <v>446</v>
      </c>
      <c r="B83" s="72"/>
      <c r="C83" s="72"/>
      <c r="D83" s="73" t="s">
        <v>385</v>
      </c>
      <c r="E83" s="72"/>
      <c r="F83" s="72"/>
      <c r="G83" s="72"/>
      <c r="H83" s="72"/>
      <c r="I83" s="72"/>
      <c r="J83" s="72"/>
      <c r="K83" s="72"/>
      <c r="L83" s="72"/>
      <c r="M83" s="72"/>
      <c r="N83" s="73" t="s">
        <v>352</v>
      </c>
      <c r="O83" s="73" t="s">
        <v>382</v>
      </c>
      <c r="P83" s="73">
        <v>2</v>
      </c>
    </row>
    <row r="84" spans="1:16" ht="24" customHeight="1">
      <c r="A84" s="56" t="s">
        <v>416</v>
      </c>
      <c r="B84" s="60"/>
      <c r="C84" s="60"/>
      <c r="D84" s="60"/>
      <c r="E84" s="60"/>
      <c r="F84" s="60" t="s">
        <v>385</v>
      </c>
      <c r="G84" s="60"/>
      <c r="H84" s="60"/>
      <c r="I84" s="60"/>
      <c r="J84" s="60"/>
      <c r="K84" s="60"/>
      <c r="L84" s="60"/>
      <c r="M84" s="60"/>
      <c r="N84" s="47" t="s">
        <v>353</v>
      </c>
      <c r="O84" s="47" t="s">
        <v>382</v>
      </c>
      <c r="P84" s="47">
        <v>1</v>
      </c>
    </row>
    <row r="85" spans="1:16" ht="24" customHeight="1">
      <c r="A85" s="71" t="s">
        <v>443</v>
      </c>
      <c r="B85" s="72"/>
      <c r="C85" s="72"/>
      <c r="D85" s="72"/>
      <c r="E85" s="72"/>
      <c r="F85" s="72"/>
      <c r="G85" s="72"/>
      <c r="H85" s="72"/>
      <c r="I85" s="72"/>
      <c r="J85" s="72"/>
      <c r="K85" s="72"/>
      <c r="L85" s="73" t="s">
        <v>385</v>
      </c>
      <c r="M85" s="72"/>
      <c r="N85" s="73" t="s">
        <v>353</v>
      </c>
      <c r="O85" s="73" t="s">
        <v>320</v>
      </c>
      <c r="P85" s="73">
        <v>1</v>
      </c>
    </row>
    <row r="86" spans="1:16" ht="24" customHeight="1">
      <c r="A86" s="50" t="s">
        <v>376</v>
      </c>
      <c r="B86" s="60" t="s">
        <v>385</v>
      </c>
      <c r="C86" s="60"/>
      <c r="D86" s="60"/>
      <c r="E86" s="60"/>
      <c r="F86" s="60"/>
      <c r="G86" s="60"/>
      <c r="H86" s="60"/>
      <c r="I86" s="60"/>
      <c r="J86" s="60"/>
      <c r="K86" s="60"/>
      <c r="L86" s="60"/>
      <c r="M86" s="60"/>
      <c r="N86" s="47" t="s">
        <v>353</v>
      </c>
      <c r="O86" s="47" t="s">
        <v>382</v>
      </c>
      <c r="P86" s="47">
        <v>1</v>
      </c>
    </row>
    <row r="87" spans="1:16" ht="24" customHeight="1">
      <c r="A87" s="59" t="s">
        <v>364</v>
      </c>
      <c r="B87" s="60"/>
      <c r="C87" s="60" t="s">
        <v>385</v>
      </c>
      <c r="D87" s="60"/>
      <c r="E87" s="60"/>
      <c r="F87" s="60"/>
      <c r="G87" s="60"/>
      <c r="H87" s="60"/>
      <c r="I87" s="60"/>
      <c r="J87" s="60"/>
      <c r="K87" s="60"/>
      <c r="L87" s="60"/>
      <c r="M87" s="60"/>
      <c r="N87" s="47" t="s">
        <v>353</v>
      </c>
      <c r="O87" s="47" t="s">
        <v>382</v>
      </c>
      <c r="P87" s="47">
        <v>1</v>
      </c>
    </row>
    <row r="88" spans="1:16" ht="24" customHeight="1">
      <c r="A88" s="56" t="s">
        <v>417</v>
      </c>
      <c r="B88" s="60"/>
      <c r="C88" s="60"/>
      <c r="D88" s="60"/>
      <c r="E88" s="60"/>
      <c r="F88" s="60"/>
      <c r="G88" s="60"/>
      <c r="H88" s="60"/>
      <c r="I88" s="60" t="s">
        <v>385</v>
      </c>
      <c r="J88" s="60"/>
      <c r="K88" s="60"/>
      <c r="L88" s="60"/>
      <c r="M88" s="60"/>
      <c r="N88" s="47" t="s">
        <v>352</v>
      </c>
      <c r="O88" s="47" t="s">
        <v>427</v>
      </c>
      <c r="P88" s="73">
        <v>2</v>
      </c>
    </row>
    <row r="89" spans="1:16" ht="24" customHeight="1">
      <c r="A89" s="63"/>
      <c r="B89" s="64"/>
      <c r="C89" s="64"/>
      <c r="D89" s="64"/>
      <c r="E89" s="64"/>
      <c r="F89" s="64"/>
      <c r="G89" s="64"/>
      <c r="H89" s="64"/>
      <c r="I89" s="64"/>
      <c r="J89" s="64"/>
      <c r="K89" s="64"/>
      <c r="L89" s="64"/>
      <c r="M89" s="64"/>
      <c r="N89" s="54"/>
      <c r="O89" s="54"/>
      <c r="P89" s="54"/>
    </row>
    <row r="90" spans="1:16" ht="24" customHeight="1">
      <c r="A90" s="65" t="s">
        <v>428</v>
      </c>
      <c r="B90" s="64"/>
      <c r="C90" s="64"/>
      <c r="D90" s="64"/>
      <c r="E90" s="64"/>
      <c r="F90" s="64"/>
      <c r="G90" s="64"/>
      <c r="H90" s="64"/>
      <c r="I90" s="64"/>
      <c r="J90" s="64"/>
      <c r="K90" s="64"/>
      <c r="L90" s="64"/>
      <c r="M90" s="64"/>
      <c r="N90" s="54"/>
      <c r="O90" s="54"/>
      <c r="P90" s="54"/>
    </row>
    <row r="91" spans="1:16" ht="24" customHeight="1">
      <c r="A91" s="70" t="s">
        <v>462</v>
      </c>
      <c r="B91" s="64"/>
      <c r="C91" s="64"/>
      <c r="D91" s="64"/>
      <c r="E91" s="64"/>
      <c r="F91" s="64"/>
      <c r="G91" s="64"/>
      <c r="H91" s="64"/>
      <c r="I91" s="64"/>
      <c r="J91" s="64"/>
      <c r="K91" s="64"/>
      <c r="L91" s="64"/>
      <c r="M91" s="64"/>
      <c r="N91" s="54"/>
      <c r="O91" s="54"/>
      <c r="P91" s="54"/>
    </row>
    <row r="92" spans="1:16" ht="44.4" customHeight="1">
      <c r="A92" s="65" t="s">
        <v>463</v>
      </c>
      <c r="B92" s="64"/>
      <c r="C92" s="64"/>
      <c r="D92" s="64"/>
      <c r="E92" s="64"/>
      <c r="F92" s="64"/>
      <c r="G92" s="64"/>
      <c r="H92" s="64"/>
      <c r="I92" s="64"/>
      <c r="J92" s="64"/>
      <c r="K92" s="64"/>
      <c r="L92" s="64"/>
      <c r="M92" s="64"/>
      <c r="N92" s="54"/>
      <c r="O92" s="54"/>
      <c r="P92" s="54"/>
    </row>
    <row r="93" spans="1:16" ht="24" customHeight="1">
      <c r="A93" s="51"/>
      <c r="B93" s="52"/>
      <c r="C93" s="52"/>
      <c r="D93" s="52"/>
      <c r="E93" s="52"/>
      <c r="F93" s="52"/>
      <c r="G93" s="52"/>
      <c r="H93" s="52"/>
      <c r="I93" s="52"/>
      <c r="J93" s="52"/>
      <c r="K93" s="52"/>
      <c r="L93" s="52"/>
      <c r="M93" s="52"/>
      <c r="N93" s="53"/>
      <c r="O93" s="54"/>
      <c r="P93" s="53"/>
    </row>
    <row r="94" spans="1:16" ht="15" customHeight="1">
      <c r="A94" s="43" t="s">
        <v>347</v>
      </c>
      <c r="B94" s="43" t="s">
        <v>466</v>
      </c>
      <c r="C94" s="43"/>
      <c r="D94" s="43"/>
      <c r="E94" s="43"/>
      <c r="F94" s="43"/>
      <c r="G94" s="43"/>
      <c r="H94" s="43"/>
      <c r="I94" s="43"/>
      <c r="J94" s="43"/>
      <c r="K94" s="43"/>
      <c r="L94" s="43"/>
      <c r="M94" s="43"/>
      <c r="N94" s="53"/>
      <c r="O94" s="54"/>
      <c r="P94" s="53"/>
    </row>
    <row r="96" spans="1:16">
      <c r="A96" t="s">
        <v>351</v>
      </c>
      <c r="B96" s="97" t="s">
        <v>464</v>
      </c>
      <c r="C96" s="97"/>
      <c r="D96" s="97"/>
      <c r="E96" s="97"/>
      <c r="F96" s="97"/>
      <c r="G96" s="97"/>
      <c r="H96" s="97"/>
      <c r="I96" s="97"/>
      <c r="J96" s="97"/>
      <c r="K96" s="97"/>
      <c r="L96" s="97"/>
      <c r="M96" s="97"/>
    </row>
    <row r="97" spans="1:13">
      <c r="A97" s="1">
        <f>COUNTA(A16:A88)</f>
        <v>73</v>
      </c>
      <c r="B97" s="6">
        <f>COUNTIF(B16:B88,"X")</f>
        <v>2</v>
      </c>
      <c r="C97" s="6">
        <f>COUNTIF(C16:C88,"X")</f>
        <v>9</v>
      </c>
      <c r="D97" s="6">
        <f>COUNTIF(D16:D88,"X")</f>
        <v>13</v>
      </c>
      <c r="E97" s="6">
        <f>COUNTIF(E16:E88,"X")</f>
        <v>21</v>
      </c>
      <c r="F97" s="6">
        <f>COUNTIF(F16:F88,"X")</f>
        <v>6</v>
      </c>
      <c r="G97" s="6">
        <f>COUNTIF(G16:G88,"X")</f>
        <v>1</v>
      </c>
      <c r="H97" s="6">
        <f>COUNTIF(H16:H88,"X")</f>
        <v>2</v>
      </c>
      <c r="I97" s="6">
        <f>COUNTIF(I16:I88,"X")</f>
        <v>1</v>
      </c>
      <c r="J97" s="6">
        <f>COUNTIF(J16:J88,"X")</f>
        <v>4</v>
      </c>
      <c r="K97" s="6">
        <f>COUNTIF(K16:K88,"X")</f>
        <v>1</v>
      </c>
      <c r="L97" s="6">
        <f>COUNTIF(L16:L88,"X")</f>
        <v>15</v>
      </c>
      <c r="M97" s="6">
        <f>COUNTIF(M16:M88,"X")</f>
        <v>20</v>
      </c>
    </row>
    <row r="98" spans="1:13">
      <c r="A98" s="77" t="s">
        <v>465</v>
      </c>
      <c r="B98" s="77">
        <f>(B97/$A$97)*100</f>
        <v>2.7397260273972601</v>
      </c>
      <c r="C98" s="77">
        <f t="shared" ref="C98:M98" si="0">(C97/$A$97)*100</f>
        <v>12.328767123287671</v>
      </c>
      <c r="D98" s="77">
        <f t="shared" si="0"/>
        <v>17.80821917808219</v>
      </c>
      <c r="E98" s="77">
        <f t="shared" si="0"/>
        <v>28.767123287671232</v>
      </c>
      <c r="F98" s="77">
        <f t="shared" si="0"/>
        <v>8.2191780821917799</v>
      </c>
      <c r="G98" s="77">
        <f t="shared" si="0"/>
        <v>1.3698630136986301</v>
      </c>
      <c r="H98" s="77">
        <f t="shared" si="0"/>
        <v>2.7397260273972601</v>
      </c>
      <c r="I98" s="77">
        <f t="shared" si="0"/>
        <v>1.3698630136986301</v>
      </c>
      <c r="J98" s="77">
        <f t="shared" si="0"/>
        <v>5.4794520547945202</v>
      </c>
      <c r="K98" s="77">
        <f t="shared" si="0"/>
        <v>1.3698630136986301</v>
      </c>
      <c r="L98" s="77">
        <f t="shared" si="0"/>
        <v>20.547945205479451</v>
      </c>
      <c r="M98" s="77">
        <f t="shared" si="0"/>
        <v>27.397260273972602</v>
      </c>
    </row>
    <row r="131" spans="1:13" ht="15.6">
      <c r="A131" s="43" t="s">
        <v>348</v>
      </c>
      <c r="B131" s="43" t="s">
        <v>378</v>
      </c>
      <c r="C131" s="43"/>
      <c r="D131" s="43"/>
      <c r="E131" s="43"/>
      <c r="F131" s="43"/>
      <c r="G131" s="43"/>
      <c r="H131" s="43"/>
      <c r="I131" s="43"/>
      <c r="J131" s="43"/>
      <c r="K131" s="43"/>
      <c r="L131" s="43"/>
      <c r="M131" s="43"/>
    </row>
    <row r="159" spans="1:13" ht="15.6">
      <c r="A159" s="43" t="s">
        <v>349</v>
      </c>
      <c r="B159" s="43" t="s">
        <v>436</v>
      </c>
      <c r="C159" s="43"/>
      <c r="D159" s="43"/>
      <c r="E159" s="43"/>
      <c r="F159" s="43"/>
      <c r="G159" s="43"/>
      <c r="H159" s="43"/>
      <c r="I159" s="43"/>
      <c r="J159" s="43"/>
      <c r="K159" s="43"/>
      <c r="L159" s="43"/>
      <c r="M159" s="43"/>
    </row>
    <row r="161" spans="1:10" ht="59.4" customHeight="1">
      <c r="A161" s="55" t="s">
        <v>383</v>
      </c>
      <c r="B161" s="55" t="s">
        <v>377</v>
      </c>
    </row>
    <row r="162" spans="1:10" ht="15" customHeight="1">
      <c r="A162" s="34" t="s">
        <v>375</v>
      </c>
      <c r="B162" s="47" t="s">
        <v>320</v>
      </c>
      <c r="E162" s="14" t="s">
        <v>419</v>
      </c>
      <c r="F162" s="14" t="s">
        <v>420</v>
      </c>
      <c r="I162" s="66"/>
      <c r="J162" s="66"/>
    </row>
    <row r="163" spans="1:10" ht="15" customHeight="1">
      <c r="A163" s="34" t="s">
        <v>386</v>
      </c>
      <c r="B163" s="47" t="s">
        <v>382</v>
      </c>
      <c r="E163" s="6" t="s">
        <v>422</v>
      </c>
      <c r="F163" s="8">
        <f>COUNTIF(B162:B233,"N/A")</f>
        <v>9</v>
      </c>
      <c r="I163" s="67"/>
      <c r="J163" s="68"/>
    </row>
    <row r="164" spans="1:10" ht="15" customHeight="1">
      <c r="A164" s="50" t="s">
        <v>387</v>
      </c>
      <c r="B164" s="47" t="s">
        <v>382</v>
      </c>
      <c r="E164" s="6" t="s">
        <v>424</v>
      </c>
      <c r="F164" s="8">
        <f>COUNTIF(B162:B233,"free")</f>
        <v>56</v>
      </c>
      <c r="I164" s="67"/>
      <c r="J164" s="68"/>
    </row>
    <row r="165" spans="1:10" ht="15" customHeight="1">
      <c r="A165" s="56" t="s">
        <v>388</v>
      </c>
      <c r="B165" s="47" t="s">
        <v>382</v>
      </c>
      <c r="E165" s="6" t="s">
        <v>421</v>
      </c>
      <c r="F165" s="8">
        <f>COUNTIF(B162:B233,"free*+trial")</f>
        <v>2</v>
      </c>
      <c r="I165" s="67"/>
      <c r="J165" s="68"/>
    </row>
    <row r="166" spans="1:10" ht="15" customHeight="1">
      <c r="A166" s="34" t="s">
        <v>235</v>
      </c>
      <c r="B166" s="47" t="s">
        <v>382</v>
      </c>
      <c r="E166" s="18" t="s">
        <v>423</v>
      </c>
      <c r="F166" s="7">
        <f>COUNTIF(B162:B233,"free*+trial") + 5</f>
        <v>7</v>
      </c>
      <c r="J166" s="68"/>
    </row>
    <row r="167" spans="1:10" ht="15" customHeight="1">
      <c r="A167" s="34" t="s">
        <v>389</v>
      </c>
      <c r="B167" s="47" t="s">
        <v>382</v>
      </c>
    </row>
    <row r="168" spans="1:10" ht="15" customHeight="1">
      <c r="A168" s="34" t="s">
        <v>356</v>
      </c>
      <c r="B168" s="47" t="s">
        <v>382</v>
      </c>
    </row>
    <row r="169" spans="1:10" ht="15" customHeight="1">
      <c r="A169" s="34" t="s">
        <v>372</v>
      </c>
      <c r="B169" s="47" t="s">
        <v>382</v>
      </c>
    </row>
    <row r="170" spans="1:10" ht="15" customHeight="1">
      <c r="A170" s="34" t="s">
        <v>390</v>
      </c>
      <c r="B170" s="47" t="s">
        <v>382</v>
      </c>
    </row>
    <row r="171" spans="1:10" ht="15" customHeight="1">
      <c r="A171" s="57" t="s">
        <v>391</v>
      </c>
      <c r="B171" s="47" t="s">
        <v>382</v>
      </c>
    </row>
    <row r="172" spans="1:10" ht="15" customHeight="1">
      <c r="A172" s="50" t="s">
        <v>380</v>
      </c>
      <c r="B172" s="47" t="s">
        <v>382</v>
      </c>
    </row>
    <row r="173" spans="1:10" ht="15" customHeight="1">
      <c r="A173" s="58" t="s">
        <v>263</v>
      </c>
      <c r="B173" s="47" t="s">
        <v>382</v>
      </c>
    </row>
    <row r="174" spans="1:10" ht="15" customHeight="1">
      <c r="A174" s="57" t="s">
        <v>392</v>
      </c>
      <c r="B174" s="47" t="s">
        <v>382</v>
      </c>
    </row>
    <row r="175" spans="1:10" ht="15" customHeight="1">
      <c r="A175" s="57" t="s">
        <v>393</v>
      </c>
      <c r="B175" s="47" t="s">
        <v>382</v>
      </c>
    </row>
    <row r="176" spans="1:10" ht="15" customHeight="1">
      <c r="A176" s="34" t="s">
        <v>371</v>
      </c>
      <c r="B176" s="47" t="s">
        <v>382</v>
      </c>
    </row>
    <row r="177" spans="1:2" ht="15" customHeight="1">
      <c r="A177" s="34" t="s">
        <v>354</v>
      </c>
      <c r="B177" s="47" t="s">
        <v>320</v>
      </c>
    </row>
    <row r="178" spans="1:2" ht="15" customHeight="1">
      <c r="A178" s="57" t="s">
        <v>394</v>
      </c>
      <c r="B178" s="47" t="s">
        <v>382</v>
      </c>
    </row>
    <row r="179" spans="1:2" ht="15" customHeight="1">
      <c r="A179" s="57" t="s">
        <v>395</v>
      </c>
      <c r="B179" s="47" t="s">
        <v>382</v>
      </c>
    </row>
    <row r="180" spans="1:2" ht="15" customHeight="1">
      <c r="A180" s="34" t="s">
        <v>381</v>
      </c>
      <c r="B180" s="47" t="s">
        <v>382</v>
      </c>
    </row>
    <row r="181" spans="1:2" ht="15" customHeight="1">
      <c r="A181" s="58" t="s">
        <v>368</v>
      </c>
      <c r="B181" s="47" t="s">
        <v>382</v>
      </c>
    </row>
    <row r="182" spans="1:2" ht="15" customHeight="1">
      <c r="A182" s="59" t="s">
        <v>358</v>
      </c>
      <c r="B182" s="47" t="s">
        <v>382</v>
      </c>
    </row>
    <row r="183" spans="1:2" ht="15" customHeight="1">
      <c r="A183" s="56" t="s">
        <v>396</v>
      </c>
      <c r="B183" s="47" t="s">
        <v>382</v>
      </c>
    </row>
    <row r="184" spans="1:2" ht="15" customHeight="1">
      <c r="A184" s="59" t="s">
        <v>360</v>
      </c>
      <c r="B184" s="47" t="s">
        <v>382</v>
      </c>
    </row>
    <row r="185" spans="1:2" ht="15" customHeight="1">
      <c r="A185" s="56" t="s">
        <v>397</v>
      </c>
      <c r="B185" s="48" t="s">
        <v>382</v>
      </c>
    </row>
    <row r="186" spans="1:2" ht="15" customHeight="1">
      <c r="A186" s="56" t="s">
        <v>398</v>
      </c>
      <c r="B186" s="47" t="s">
        <v>382</v>
      </c>
    </row>
    <row r="187" spans="1:2" ht="15" customHeight="1">
      <c r="A187" s="56" t="s">
        <v>399</v>
      </c>
      <c r="B187" s="47" t="s">
        <v>382</v>
      </c>
    </row>
    <row r="188" spans="1:2" ht="15" customHeight="1">
      <c r="A188" s="50" t="s">
        <v>374</v>
      </c>
      <c r="B188" s="47" t="s">
        <v>382</v>
      </c>
    </row>
    <row r="189" spans="1:2" ht="15" customHeight="1">
      <c r="A189" s="56" t="s">
        <v>400</v>
      </c>
      <c r="B189" s="47" t="s">
        <v>382</v>
      </c>
    </row>
    <row r="190" spans="1:2" ht="15" customHeight="1">
      <c r="A190" s="56" t="s">
        <v>401</v>
      </c>
      <c r="B190" s="47" t="s">
        <v>427</v>
      </c>
    </row>
    <row r="191" spans="1:2" ht="15" customHeight="1">
      <c r="A191" s="56" t="s">
        <v>402</v>
      </c>
      <c r="B191" s="47" t="s">
        <v>382</v>
      </c>
    </row>
    <row r="192" spans="1:2" ht="15" customHeight="1">
      <c r="A192" s="50" t="s">
        <v>373</v>
      </c>
      <c r="B192" s="48" t="s">
        <v>382</v>
      </c>
    </row>
    <row r="193" spans="1:2" ht="15" customHeight="1">
      <c r="A193" s="59" t="s">
        <v>403</v>
      </c>
      <c r="B193" s="47" t="s">
        <v>382</v>
      </c>
    </row>
    <row r="194" spans="1:2" ht="15" customHeight="1">
      <c r="A194" s="49" t="s">
        <v>269</v>
      </c>
      <c r="B194" s="47" t="s">
        <v>382</v>
      </c>
    </row>
    <row r="195" spans="1:2" ht="15" customHeight="1">
      <c r="A195" s="49" t="s">
        <v>271</v>
      </c>
      <c r="B195" s="47" t="s">
        <v>382</v>
      </c>
    </row>
    <row r="196" spans="1:2" ht="15" customHeight="1">
      <c r="A196" s="56" t="s">
        <v>404</v>
      </c>
      <c r="B196" s="47" t="s">
        <v>382</v>
      </c>
    </row>
    <row r="197" spans="1:2" ht="15" customHeight="1">
      <c r="A197" s="56" t="s">
        <v>405</v>
      </c>
      <c r="B197" s="47" t="s">
        <v>429</v>
      </c>
    </row>
    <row r="198" spans="1:2" ht="15" customHeight="1">
      <c r="A198" s="59" t="s">
        <v>362</v>
      </c>
      <c r="B198" s="47" t="s">
        <v>382</v>
      </c>
    </row>
    <row r="199" spans="1:2" ht="15" customHeight="1">
      <c r="A199" s="56" t="s">
        <v>406</v>
      </c>
      <c r="B199" s="47" t="s">
        <v>382</v>
      </c>
    </row>
    <row r="200" spans="1:2" ht="15" customHeight="1">
      <c r="A200" s="56" t="s">
        <v>407</v>
      </c>
      <c r="B200" s="47" t="s">
        <v>382</v>
      </c>
    </row>
    <row r="201" spans="1:2" ht="15" customHeight="1">
      <c r="A201" s="56" t="s">
        <v>408</v>
      </c>
      <c r="B201" s="47" t="s">
        <v>382</v>
      </c>
    </row>
    <row r="202" spans="1:2" ht="15" customHeight="1">
      <c r="A202" s="50" t="s">
        <v>275</v>
      </c>
      <c r="B202" s="47" t="s">
        <v>382</v>
      </c>
    </row>
    <row r="203" spans="1:2" ht="15" customHeight="1">
      <c r="A203" s="56" t="s">
        <v>409</v>
      </c>
      <c r="B203" s="47" t="s">
        <v>382</v>
      </c>
    </row>
    <row r="204" spans="1:2" ht="15" customHeight="1">
      <c r="A204" s="49" t="s">
        <v>248</v>
      </c>
      <c r="B204" s="47" t="s">
        <v>382</v>
      </c>
    </row>
    <row r="205" spans="1:2" ht="15" customHeight="1">
      <c r="A205" s="59" t="s">
        <v>365</v>
      </c>
      <c r="B205" s="47" t="s">
        <v>382</v>
      </c>
    </row>
    <row r="206" spans="1:2" ht="15" customHeight="1">
      <c r="A206" s="56" t="s">
        <v>410</v>
      </c>
      <c r="B206" s="47" t="s">
        <v>382</v>
      </c>
    </row>
    <row r="207" spans="1:2" ht="15" customHeight="1">
      <c r="A207" s="56" t="s">
        <v>411</v>
      </c>
      <c r="B207" s="47" t="s">
        <v>429</v>
      </c>
    </row>
    <row r="208" spans="1:2" ht="15" customHeight="1">
      <c r="A208" s="56" t="s">
        <v>412</v>
      </c>
      <c r="B208" s="47" t="s">
        <v>382</v>
      </c>
    </row>
    <row r="209" spans="1:2" ht="15" customHeight="1">
      <c r="A209" s="56" t="s">
        <v>413</v>
      </c>
      <c r="B209" s="47" t="s">
        <v>427</v>
      </c>
    </row>
    <row r="210" spans="1:2" ht="15" customHeight="1">
      <c r="A210" s="56" t="s">
        <v>414</v>
      </c>
      <c r="B210" s="47" t="s">
        <v>427</v>
      </c>
    </row>
    <row r="211" spans="1:2" ht="15" customHeight="1">
      <c r="A211" s="56" t="s">
        <v>415</v>
      </c>
      <c r="B211" s="47" t="s">
        <v>427</v>
      </c>
    </row>
    <row r="212" spans="1:2" ht="15" customHeight="1">
      <c r="A212" s="56" t="s">
        <v>416</v>
      </c>
      <c r="B212" s="47" t="s">
        <v>382</v>
      </c>
    </row>
    <row r="213" spans="1:2" ht="15" customHeight="1">
      <c r="A213" s="50" t="s">
        <v>376</v>
      </c>
      <c r="B213" s="47" t="s">
        <v>382</v>
      </c>
    </row>
    <row r="214" spans="1:2" ht="15" customHeight="1">
      <c r="A214" s="59" t="s">
        <v>364</v>
      </c>
      <c r="B214" s="47" t="s">
        <v>382</v>
      </c>
    </row>
    <row r="215" spans="1:2" ht="15" customHeight="1">
      <c r="A215" s="56" t="s">
        <v>417</v>
      </c>
      <c r="B215" s="47" t="s">
        <v>427</v>
      </c>
    </row>
    <row r="216" spans="1:2" ht="15" customHeight="1">
      <c r="A216" s="71" t="s">
        <v>439</v>
      </c>
      <c r="B216" s="73" t="s">
        <v>382</v>
      </c>
    </row>
    <row r="217" spans="1:2" ht="15" customHeight="1">
      <c r="A217" s="71" t="s">
        <v>440</v>
      </c>
      <c r="B217" s="73" t="s">
        <v>382</v>
      </c>
    </row>
    <row r="218" spans="1:2" ht="15" customHeight="1">
      <c r="A218" s="71" t="s">
        <v>441</v>
      </c>
      <c r="B218" s="73" t="s">
        <v>382</v>
      </c>
    </row>
    <row r="219" spans="1:2" ht="15" customHeight="1">
      <c r="A219" s="30" t="s">
        <v>454</v>
      </c>
      <c r="B219" s="73" t="s">
        <v>382</v>
      </c>
    </row>
    <row r="220" spans="1:2" ht="15" customHeight="1">
      <c r="A220" s="71" t="s">
        <v>443</v>
      </c>
      <c r="B220" s="73" t="s">
        <v>320</v>
      </c>
    </row>
    <row r="221" spans="1:2" ht="15" customHeight="1">
      <c r="A221" s="71" t="s">
        <v>455</v>
      </c>
      <c r="B221" s="73" t="s">
        <v>382</v>
      </c>
    </row>
    <row r="222" spans="1:2" ht="15" customHeight="1">
      <c r="A222" s="71" t="s">
        <v>444</v>
      </c>
      <c r="B222" s="73" t="s">
        <v>382</v>
      </c>
    </row>
    <row r="223" spans="1:2" ht="15" customHeight="1">
      <c r="A223" s="71" t="s">
        <v>445</v>
      </c>
      <c r="B223" s="73" t="s">
        <v>320</v>
      </c>
    </row>
    <row r="224" spans="1:2" ht="15" customHeight="1">
      <c r="A224" s="71" t="s">
        <v>456</v>
      </c>
      <c r="B224" s="73" t="s">
        <v>382</v>
      </c>
    </row>
    <row r="225" spans="1:13" ht="15" customHeight="1">
      <c r="A225" s="71" t="s">
        <v>446</v>
      </c>
      <c r="B225" s="73" t="s">
        <v>382</v>
      </c>
    </row>
    <row r="226" spans="1:13" ht="15" customHeight="1">
      <c r="A226" s="71" t="s">
        <v>447</v>
      </c>
      <c r="B226" s="73" t="s">
        <v>382</v>
      </c>
    </row>
    <row r="227" spans="1:13" ht="15" customHeight="1">
      <c r="A227" s="71" t="s">
        <v>448</v>
      </c>
      <c r="B227" s="73" t="s">
        <v>320</v>
      </c>
    </row>
    <row r="228" spans="1:13" ht="15" customHeight="1">
      <c r="A228" s="71" t="s">
        <v>449</v>
      </c>
      <c r="B228" s="73" t="s">
        <v>320</v>
      </c>
    </row>
    <row r="229" spans="1:13">
      <c r="A229" s="71" t="s">
        <v>457</v>
      </c>
      <c r="B229" s="73" t="s">
        <v>320</v>
      </c>
    </row>
    <row r="230" spans="1:13">
      <c r="A230" s="30" t="s">
        <v>450</v>
      </c>
      <c r="B230" s="32" t="s">
        <v>320</v>
      </c>
    </row>
    <row r="231" spans="1:13">
      <c r="A231" s="30" t="s">
        <v>458</v>
      </c>
      <c r="B231" s="32" t="s">
        <v>382</v>
      </c>
    </row>
    <row r="232" spans="1:13">
      <c r="A232" s="30" t="s">
        <v>459</v>
      </c>
      <c r="B232" s="32" t="s">
        <v>382</v>
      </c>
    </row>
    <row r="233" spans="1:13">
      <c r="A233" s="30" t="s">
        <v>451</v>
      </c>
      <c r="B233" s="32" t="s">
        <v>320</v>
      </c>
    </row>
    <row r="234" spans="1:13">
      <c r="A234" s="30"/>
      <c r="B234" s="32"/>
    </row>
    <row r="235" spans="1:13">
      <c r="A235" s="30"/>
      <c r="B235" s="32"/>
    </row>
    <row r="237" spans="1:13">
      <c r="A237" s="70" t="s">
        <v>461</v>
      </c>
    </row>
    <row r="238" spans="1:13">
      <c r="A238" s="65" t="s">
        <v>463</v>
      </c>
    </row>
    <row r="240" spans="1:13" ht="15.6">
      <c r="A240" s="43" t="s">
        <v>350</v>
      </c>
      <c r="B240" s="43" t="s">
        <v>437</v>
      </c>
      <c r="C240" s="43"/>
      <c r="D240" s="43"/>
      <c r="E240" s="43"/>
      <c r="F240" s="43"/>
      <c r="G240" s="43"/>
      <c r="H240" s="43"/>
      <c r="I240" s="43"/>
      <c r="J240" s="43"/>
      <c r="K240" s="43"/>
      <c r="L240" s="43"/>
      <c r="M240" s="43"/>
    </row>
    <row r="242" spans="1:6" ht="40.799999999999997" customHeight="1">
      <c r="A242" s="55" t="s">
        <v>383</v>
      </c>
      <c r="B242" s="55" t="s">
        <v>425</v>
      </c>
    </row>
    <row r="243" spans="1:6">
      <c r="A243" s="34" t="s">
        <v>375</v>
      </c>
      <c r="B243" s="47" t="s">
        <v>353</v>
      </c>
    </row>
    <row r="244" spans="1:6">
      <c r="A244" s="34" t="s">
        <v>386</v>
      </c>
      <c r="B244" s="47" t="s">
        <v>352</v>
      </c>
      <c r="E244" s="14" t="s">
        <v>425</v>
      </c>
      <c r="F244" s="14" t="s">
        <v>420</v>
      </c>
    </row>
    <row r="245" spans="1:6">
      <c r="A245" s="50" t="s">
        <v>387</v>
      </c>
      <c r="B245" s="60" t="s">
        <v>352</v>
      </c>
      <c r="E245" s="6" t="s">
        <v>352</v>
      </c>
      <c r="F245" s="6">
        <f>COUNTIF(B243:B314,"YES")</f>
        <v>33</v>
      </c>
    </row>
    <row r="246" spans="1:6">
      <c r="A246" s="56" t="s">
        <v>388</v>
      </c>
      <c r="B246" s="47" t="s">
        <v>352</v>
      </c>
      <c r="E246" s="6" t="s">
        <v>353</v>
      </c>
      <c r="F246" s="6">
        <f>COUNTIF(B243:B314,"NO")</f>
        <v>34</v>
      </c>
    </row>
    <row r="247" spans="1:6">
      <c r="A247" s="34" t="s">
        <v>235</v>
      </c>
      <c r="B247" s="47" t="s">
        <v>352</v>
      </c>
      <c r="E247" s="18" t="s">
        <v>426</v>
      </c>
      <c r="F247" s="6">
        <f>COUNTIF(B243:B314,"ON REQUEST")</f>
        <v>5</v>
      </c>
    </row>
    <row r="248" spans="1:6">
      <c r="A248" s="34" t="s">
        <v>389</v>
      </c>
      <c r="B248" s="47" t="s">
        <v>353</v>
      </c>
    </row>
    <row r="249" spans="1:6">
      <c r="A249" s="34" t="s">
        <v>356</v>
      </c>
      <c r="B249" s="47" t="s">
        <v>352</v>
      </c>
    </row>
    <row r="250" spans="1:6">
      <c r="A250" s="34" t="s">
        <v>372</v>
      </c>
      <c r="B250" s="47" t="s">
        <v>352</v>
      </c>
    </row>
    <row r="251" spans="1:6">
      <c r="A251" s="34" t="s">
        <v>390</v>
      </c>
      <c r="B251" s="47" t="s">
        <v>353</v>
      </c>
    </row>
    <row r="252" spans="1:6">
      <c r="A252" s="57" t="s">
        <v>391</v>
      </c>
      <c r="B252" s="47" t="s">
        <v>352</v>
      </c>
    </row>
    <row r="253" spans="1:6">
      <c r="A253" s="50" t="s">
        <v>380</v>
      </c>
      <c r="B253" s="60" t="s">
        <v>352</v>
      </c>
    </row>
    <row r="254" spans="1:6">
      <c r="A254" s="58" t="s">
        <v>263</v>
      </c>
      <c r="B254" s="47" t="s">
        <v>352</v>
      </c>
    </row>
    <row r="255" spans="1:6">
      <c r="A255" s="57" t="s">
        <v>392</v>
      </c>
      <c r="B255" s="47" t="s">
        <v>352</v>
      </c>
    </row>
    <row r="256" spans="1:6">
      <c r="A256" s="57" t="s">
        <v>393</v>
      </c>
      <c r="B256" s="47" t="s">
        <v>353</v>
      </c>
    </row>
    <row r="257" spans="1:2">
      <c r="A257" s="34" t="s">
        <v>371</v>
      </c>
      <c r="B257" s="47" t="s">
        <v>352</v>
      </c>
    </row>
    <row r="258" spans="1:2" ht="28.8">
      <c r="A258" s="34" t="s">
        <v>354</v>
      </c>
      <c r="B258" s="47" t="s">
        <v>426</v>
      </c>
    </row>
    <row r="259" spans="1:2">
      <c r="A259" s="57" t="s">
        <v>394</v>
      </c>
      <c r="B259" s="47" t="s">
        <v>352</v>
      </c>
    </row>
    <row r="260" spans="1:2">
      <c r="A260" s="57" t="s">
        <v>395</v>
      </c>
      <c r="B260" s="47" t="s">
        <v>353</v>
      </c>
    </row>
    <row r="261" spans="1:2">
      <c r="A261" s="34" t="s">
        <v>381</v>
      </c>
      <c r="B261" s="47" t="s">
        <v>353</v>
      </c>
    </row>
    <row r="262" spans="1:2">
      <c r="A262" s="58" t="s">
        <v>368</v>
      </c>
      <c r="B262" s="47" t="s">
        <v>352</v>
      </c>
    </row>
    <row r="263" spans="1:2">
      <c r="A263" s="59" t="s">
        <v>358</v>
      </c>
      <c r="B263" s="47" t="s">
        <v>352</v>
      </c>
    </row>
    <row r="264" spans="1:2">
      <c r="A264" s="56" t="s">
        <v>396</v>
      </c>
      <c r="B264" s="47" t="s">
        <v>353</v>
      </c>
    </row>
    <row r="265" spans="1:2">
      <c r="A265" s="59" t="s">
        <v>360</v>
      </c>
      <c r="B265" s="47" t="s">
        <v>353</v>
      </c>
    </row>
    <row r="266" spans="1:2">
      <c r="A266" s="56" t="s">
        <v>397</v>
      </c>
      <c r="B266" s="47" t="s">
        <v>353</v>
      </c>
    </row>
    <row r="267" spans="1:2">
      <c r="A267" s="56" t="s">
        <v>398</v>
      </c>
      <c r="B267" s="47" t="s">
        <v>353</v>
      </c>
    </row>
    <row r="268" spans="1:2">
      <c r="A268" s="56" t="s">
        <v>399</v>
      </c>
      <c r="B268" s="47" t="s">
        <v>353</v>
      </c>
    </row>
    <row r="269" spans="1:2">
      <c r="A269" s="50" t="s">
        <v>374</v>
      </c>
      <c r="B269" s="47" t="s">
        <v>353</v>
      </c>
    </row>
    <row r="270" spans="1:2">
      <c r="A270" s="56" t="s">
        <v>400</v>
      </c>
      <c r="B270" s="47" t="s">
        <v>353</v>
      </c>
    </row>
    <row r="271" spans="1:2">
      <c r="A271" s="56" t="s">
        <v>401</v>
      </c>
      <c r="B271" s="47" t="s">
        <v>353</v>
      </c>
    </row>
    <row r="272" spans="1:2">
      <c r="A272" s="56" t="s">
        <v>402</v>
      </c>
      <c r="B272" s="47" t="s">
        <v>353</v>
      </c>
    </row>
    <row r="273" spans="1:2">
      <c r="A273" s="50" t="s">
        <v>373</v>
      </c>
      <c r="B273" s="47" t="s">
        <v>352</v>
      </c>
    </row>
    <row r="274" spans="1:2">
      <c r="A274" s="59" t="s">
        <v>403</v>
      </c>
      <c r="B274" s="47" t="s">
        <v>352</v>
      </c>
    </row>
    <row r="275" spans="1:2">
      <c r="A275" s="49" t="s">
        <v>269</v>
      </c>
      <c r="B275" s="47" t="s">
        <v>352</v>
      </c>
    </row>
    <row r="276" spans="1:2">
      <c r="A276" s="49" t="s">
        <v>271</v>
      </c>
      <c r="B276" s="60" t="s">
        <v>352</v>
      </c>
    </row>
    <row r="277" spans="1:2">
      <c r="A277" s="56" t="s">
        <v>404</v>
      </c>
      <c r="B277" s="47" t="s">
        <v>352</v>
      </c>
    </row>
    <row r="278" spans="1:2">
      <c r="A278" s="56" t="s">
        <v>405</v>
      </c>
      <c r="B278" s="47" t="s">
        <v>352</v>
      </c>
    </row>
    <row r="279" spans="1:2">
      <c r="A279" s="59" t="s">
        <v>362</v>
      </c>
      <c r="B279" s="47" t="s">
        <v>352</v>
      </c>
    </row>
    <row r="280" spans="1:2">
      <c r="A280" s="56" t="s">
        <v>406</v>
      </c>
      <c r="B280" s="47" t="s">
        <v>353</v>
      </c>
    </row>
    <row r="281" spans="1:2">
      <c r="A281" s="56" t="s">
        <v>407</v>
      </c>
      <c r="B281" s="47" t="s">
        <v>353</v>
      </c>
    </row>
    <row r="282" spans="1:2" ht="28.8">
      <c r="A282" s="56" t="s">
        <v>408</v>
      </c>
      <c r="B282" s="47" t="s">
        <v>426</v>
      </c>
    </row>
    <row r="283" spans="1:2">
      <c r="A283" s="50" t="s">
        <v>275</v>
      </c>
      <c r="B283" s="47" t="s">
        <v>352</v>
      </c>
    </row>
    <row r="284" spans="1:2">
      <c r="A284" s="56" t="s">
        <v>409</v>
      </c>
      <c r="B284" s="47" t="s">
        <v>353</v>
      </c>
    </row>
    <row r="285" spans="1:2">
      <c r="A285" s="49" t="s">
        <v>248</v>
      </c>
      <c r="B285" s="47" t="s">
        <v>352</v>
      </c>
    </row>
    <row r="286" spans="1:2">
      <c r="A286" s="59" t="s">
        <v>365</v>
      </c>
      <c r="B286" s="47" t="s">
        <v>353</v>
      </c>
    </row>
    <row r="287" spans="1:2">
      <c r="A287" s="56" t="s">
        <v>410</v>
      </c>
      <c r="B287" s="60" t="s">
        <v>352</v>
      </c>
    </row>
    <row r="288" spans="1:2">
      <c r="A288" s="56" t="s">
        <v>411</v>
      </c>
      <c r="B288" s="47" t="s">
        <v>352</v>
      </c>
    </row>
    <row r="289" spans="1:2">
      <c r="A289" s="56" t="s">
        <v>412</v>
      </c>
      <c r="B289" s="47" t="s">
        <v>353</v>
      </c>
    </row>
    <row r="290" spans="1:2" ht="28.8">
      <c r="A290" s="56" t="s">
        <v>413</v>
      </c>
      <c r="B290" s="47" t="s">
        <v>426</v>
      </c>
    </row>
    <row r="291" spans="1:2" ht="28.8">
      <c r="A291" s="56" t="s">
        <v>414</v>
      </c>
      <c r="B291" s="47" t="s">
        <v>426</v>
      </c>
    </row>
    <row r="292" spans="1:2" ht="28.8">
      <c r="A292" s="56" t="s">
        <v>415</v>
      </c>
      <c r="B292" s="47" t="s">
        <v>426</v>
      </c>
    </row>
    <row r="293" spans="1:2">
      <c r="A293" s="56" t="s">
        <v>416</v>
      </c>
      <c r="B293" s="47" t="s">
        <v>353</v>
      </c>
    </row>
    <row r="294" spans="1:2">
      <c r="A294" s="50" t="s">
        <v>376</v>
      </c>
      <c r="B294" s="47" t="s">
        <v>353</v>
      </c>
    </row>
    <row r="295" spans="1:2">
      <c r="A295" s="59" t="s">
        <v>364</v>
      </c>
      <c r="B295" s="47" t="s">
        <v>353</v>
      </c>
    </row>
    <row r="296" spans="1:2">
      <c r="A296" s="56" t="s">
        <v>417</v>
      </c>
      <c r="B296" s="47" t="s">
        <v>352</v>
      </c>
    </row>
    <row r="297" spans="1:2">
      <c r="A297" s="71" t="s">
        <v>453</v>
      </c>
      <c r="B297" s="73" t="s">
        <v>352</v>
      </c>
    </row>
    <row r="298" spans="1:2">
      <c r="A298" s="71" t="s">
        <v>440</v>
      </c>
      <c r="B298" s="73" t="s">
        <v>352</v>
      </c>
    </row>
    <row r="299" spans="1:2">
      <c r="A299" s="71" t="s">
        <v>441</v>
      </c>
      <c r="B299" s="73" t="s">
        <v>353</v>
      </c>
    </row>
    <row r="300" spans="1:2">
      <c r="A300" s="71" t="s">
        <v>454</v>
      </c>
      <c r="B300" s="73" t="s">
        <v>352</v>
      </c>
    </row>
    <row r="301" spans="1:2">
      <c r="A301" s="71" t="s">
        <v>443</v>
      </c>
      <c r="B301" s="73" t="s">
        <v>353</v>
      </c>
    </row>
    <row r="302" spans="1:2">
      <c r="A302" s="71" t="s">
        <v>455</v>
      </c>
      <c r="B302" s="73" t="s">
        <v>353</v>
      </c>
    </row>
    <row r="303" spans="1:2">
      <c r="A303" s="71" t="s">
        <v>444</v>
      </c>
      <c r="B303" s="73" t="s">
        <v>353</v>
      </c>
    </row>
    <row r="304" spans="1:2">
      <c r="A304" s="71" t="s">
        <v>445</v>
      </c>
      <c r="B304" s="73" t="s">
        <v>353</v>
      </c>
    </row>
    <row r="305" spans="1:13">
      <c r="A305" s="71" t="s">
        <v>456</v>
      </c>
      <c r="B305" s="73" t="s">
        <v>352</v>
      </c>
    </row>
    <row r="306" spans="1:13">
      <c r="A306" s="71" t="s">
        <v>446</v>
      </c>
      <c r="B306" s="73" t="s">
        <v>352</v>
      </c>
    </row>
    <row r="307" spans="1:13">
      <c r="A307" s="30" t="s">
        <v>447</v>
      </c>
      <c r="B307" s="32" t="s">
        <v>353</v>
      </c>
    </row>
    <row r="308" spans="1:13">
      <c r="A308" s="30" t="s">
        <v>448</v>
      </c>
      <c r="B308" s="32" t="s">
        <v>353</v>
      </c>
    </row>
    <row r="309" spans="1:13">
      <c r="A309" s="30" t="s">
        <v>449</v>
      </c>
      <c r="B309" s="32" t="s">
        <v>353</v>
      </c>
    </row>
    <row r="310" spans="1:13">
      <c r="A310" s="30" t="s">
        <v>457</v>
      </c>
      <c r="B310" s="32" t="s">
        <v>353</v>
      </c>
    </row>
    <row r="311" spans="1:13">
      <c r="A311" s="30" t="s">
        <v>450</v>
      </c>
      <c r="B311" s="32" t="s">
        <v>353</v>
      </c>
    </row>
    <row r="312" spans="1:13">
      <c r="A312" s="30" t="s">
        <v>458</v>
      </c>
      <c r="B312" s="32" t="s">
        <v>352</v>
      </c>
    </row>
    <row r="313" spans="1:13">
      <c r="A313" s="30" t="s">
        <v>459</v>
      </c>
      <c r="B313" s="32" t="s">
        <v>352</v>
      </c>
    </row>
    <row r="314" spans="1:13">
      <c r="A314" s="30" t="s">
        <v>451</v>
      </c>
      <c r="B314" s="32" t="s">
        <v>353</v>
      </c>
    </row>
    <row r="316" spans="1:13">
      <c r="A316" s="70" t="s">
        <v>461</v>
      </c>
    </row>
    <row r="317" spans="1:13">
      <c r="A317" s="65" t="s">
        <v>463</v>
      </c>
    </row>
    <row r="319" spans="1:13" ht="15.6">
      <c r="A319" s="43" t="s">
        <v>430</v>
      </c>
      <c r="B319" s="43" t="s">
        <v>431</v>
      </c>
      <c r="C319" s="43"/>
      <c r="D319" s="43"/>
      <c r="E319" s="43"/>
      <c r="F319" s="43"/>
      <c r="G319" s="43"/>
      <c r="H319" s="43"/>
      <c r="I319" s="43"/>
      <c r="J319" s="43"/>
      <c r="K319" s="43"/>
      <c r="L319" s="43"/>
      <c r="M319" s="43"/>
    </row>
    <row r="321" spans="1:6" ht="88.2" customHeight="1">
      <c r="A321" s="55" t="s">
        <v>383</v>
      </c>
      <c r="B321" s="55" t="s">
        <v>377</v>
      </c>
      <c r="C321" s="45" t="s">
        <v>81</v>
      </c>
    </row>
    <row r="322" spans="1:6">
      <c r="A322" s="56" t="s">
        <v>388</v>
      </c>
      <c r="B322" s="47" t="s">
        <v>382</v>
      </c>
      <c r="C322" s="60" t="s">
        <v>385</v>
      </c>
    </row>
    <row r="323" spans="1:6">
      <c r="A323" s="57" t="s">
        <v>391</v>
      </c>
      <c r="B323" s="47" t="s">
        <v>382</v>
      </c>
      <c r="C323" s="60" t="s">
        <v>385</v>
      </c>
    </row>
    <row r="324" spans="1:6">
      <c r="A324" s="50" t="s">
        <v>380</v>
      </c>
      <c r="B324" s="47" t="s">
        <v>382</v>
      </c>
      <c r="C324" s="60" t="s">
        <v>385</v>
      </c>
      <c r="E324" s="14" t="s">
        <v>419</v>
      </c>
      <c r="F324" s="14" t="s">
        <v>438</v>
      </c>
    </row>
    <row r="325" spans="1:6">
      <c r="A325" s="58" t="s">
        <v>263</v>
      </c>
      <c r="B325" s="47" t="s">
        <v>382</v>
      </c>
      <c r="C325" s="60" t="s">
        <v>385</v>
      </c>
      <c r="E325" s="6" t="s">
        <v>422</v>
      </c>
      <c r="F325" s="8">
        <f>COUNTIF(B322:B342,"N/A")</f>
        <v>3</v>
      </c>
    </row>
    <row r="326" spans="1:6">
      <c r="A326" s="57" t="s">
        <v>393</v>
      </c>
      <c r="B326" s="47" t="s">
        <v>382</v>
      </c>
      <c r="C326" s="60" t="s">
        <v>385</v>
      </c>
      <c r="E326" s="6" t="s">
        <v>424</v>
      </c>
      <c r="F326" s="8">
        <f>COUNTIF(B322:B342,"free")</f>
        <v>18</v>
      </c>
    </row>
    <row r="327" spans="1:6">
      <c r="A327" s="34" t="s">
        <v>354</v>
      </c>
      <c r="B327" s="47" t="s">
        <v>320</v>
      </c>
      <c r="C327" s="60" t="s">
        <v>385</v>
      </c>
      <c r="E327" s="6" t="s">
        <v>421</v>
      </c>
      <c r="F327" s="8">
        <f>COUNTIF(B322:B342,"free*+trial")</f>
        <v>0</v>
      </c>
    </row>
    <row r="328" spans="1:6">
      <c r="A328" s="56" t="s">
        <v>396</v>
      </c>
      <c r="B328" s="47" t="s">
        <v>382</v>
      </c>
      <c r="C328" s="60" t="s">
        <v>385</v>
      </c>
      <c r="E328" s="18" t="s">
        <v>423</v>
      </c>
      <c r="F328" s="7">
        <f>COUNTIF(B322:B342,"free*+trial")</f>
        <v>0</v>
      </c>
    </row>
    <row r="329" spans="1:6">
      <c r="A329" s="59" t="s">
        <v>360</v>
      </c>
      <c r="B329" s="47" t="s">
        <v>382</v>
      </c>
      <c r="C329" s="60" t="s">
        <v>385</v>
      </c>
    </row>
    <row r="330" spans="1:6">
      <c r="A330" s="56" t="s">
        <v>397</v>
      </c>
      <c r="B330" s="48" t="s">
        <v>382</v>
      </c>
      <c r="C330" s="60" t="s">
        <v>385</v>
      </c>
    </row>
    <row r="331" spans="1:6">
      <c r="A331" s="56" t="s">
        <v>398</v>
      </c>
      <c r="B331" s="47" t="s">
        <v>382</v>
      </c>
      <c r="C331" s="60" t="s">
        <v>385</v>
      </c>
    </row>
    <row r="332" spans="1:6">
      <c r="A332" s="56" t="s">
        <v>399</v>
      </c>
      <c r="B332" s="47" t="s">
        <v>382</v>
      </c>
      <c r="C332" s="60" t="s">
        <v>385</v>
      </c>
    </row>
    <row r="333" spans="1:6">
      <c r="A333" s="50" t="s">
        <v>374</v>
      </c>
      <c r="B333" s="47" t="s">
        <v>382</v>
      </c>
      <c r="C333" s="60" t="s">
        <v>385</v>
      </c>
    </row>
    <row r="334" spans="1:6">
      <c r="A334" s="56" t="s">
        <v>406</v>
      </c>
      <c r="B334" s="47" t="s">
        <v>382</v>
      </c>
      <c r="C334" s="60" t="s">
        <v>385</v>
      </c>
    </row>
    <row r="335" spans="1:6">
      <c r="A335" s="56" t="s">
        <v>407</v>
      </c>
      <c r="B335" s="47" t="s">
        <v>382</v>
      </c>
      <c r="C335" s="60" t="s">
        <v>385</v>
      </c>
    </row>
    <row r="336" spans="1:6">
      <c r="A336" s="56" t="s">
        <v>408</v>
      </c>
      <c r="B336" s="47" t="s">
        <v>382</v>
      </c>
      <c r="C336" s="60" t="s">
        <v>385</v>
      </c>
    </row>
    <row r="337" spans="1:13">
      <c r="A337" s="56" t="s">
        <v>409</v>
      </c>
      <c r="B337" s="47" t="s">
        <v>382</v>
      </c>
      <c r="C337" s="60" t="s">
        <v>385</v>
      </c>
    </row>
    <row r="338" spans="1:13">
      <c r="A338" s="49" t="s">
        <v>248</v>
      </c>
      <c r="B338" s="47" t="s">
        <v>382</v>
      </c>
      <c r="C338" s="60" t="s">
        <v>385</v>
      </c>
    </row>
    <row r="339" spans="1:13">
      <c r="A339" s="56" t="s">
        <v>410</v>
      </c>
      <c r="B339" s="47" t="s">
        <v>382</v>
      </c>
      <c r="C339" s="60" t="s">
        <v>385</v>
      </c>
    </row>
    <row r="340" spans="1:13">
      <c r="A340" s="71" t="s">
        <v>455</v>
      </c>
      <c r="B340" s="73" t="s">
        <v>382</v>
      </c>
      <c r="C340" s="32" t="s">
        <v>385</v>
      </c>
    </row>
    <row r="341" spans="1:13">
      <c r="A341" s="30" t="s">
        <v>450</v>
      </c>
      <c r="B341" s="32" t="s">
        <v>320</v>
      </c>
      <c r="C341" s="32" t="s">
        <v>385</v>
      </c>
    </row>
    <row r="342" spans="1:13">
      <c r="A342" s="30" t="s">
        <v>451</v>
      </c>
      <c r="B342" s="32" t="s">
        <v>320</v>
      </c>
      <c r="C342" s="32" t="s">
        <v>385</v>
      </c>
    </row>
    <row r="343" spans="1:13">
      <c r="A343" s="30"/>
      <c r="B343" s="32"/>
      <c r="C343" s="32"/>
    </row>
    <row r="345" spans="1:13">
      <c r="A345" s="70" t="s">
        <v>461</v>
      </c>
    </row>
    <row r="346" spans="1:13">
      <c r="A346" s="65" t="s">
        <v>463</v>
      </c>
    </row>
    <row r="348" spans="1:13" ht="15.6">
      <c r="A348" s="43" t="s">
        <v>432</v>
      </c>
      <c r="B348" s="43" t="s">
        <v>433</v>
      </c>
      <c r="C348" s="43"/>
      <c r="D348" s="43"/>
      <c r="E348" s="43"/>
      <c r="F348" s="43"/>
      <c r="G348" s="43"/>
      <c r="H348" s="43"/>
      <c r="I348" s="43"/>
      <c r="J348" s="43"/>
      <c r="K348" s="43"/>
      <c r="L348" s="43"/>
      <c r="M348" s="43"/>
    </row>
    <row r="350" spans="1:13" ht="102.6" customHeight="1">
      <c r="A350" s="55" t="s">
        <v>383</v>
      </c>
      <c r="B350" s="45" t="s">
        <v>81</v>
      </c>
      <c r="C350" s="46" t="s">
        <v>425</v>
      </c>
    </row>
    <row r="351" spans="1:13">
      <c r="A351" s="56" t="s">
        <v>388</v>
      </c>
      <c r="B351" s="60" t="s">
        <v>385</v>
      </c>
      <c r="C351" s="47" t="s">
        <v>352</v>
      </c>
    </row>
    <row r="352" spans="1:13">
      <c r="A352" s="57" t="s">
        <v>391</v>
      </c>
      <c r="B352" s="60" t="s">
        <v>385</v>
      </c>
      <c r="C352" s="47" t="s">
        <v>352</v>
      </c>
      <c r="E352" s="14" t="s">
        <v>425</v>
      </c>
      <c r="F352" s="14" t="s">
        <v>438</v>
      </c>
    </row>
    <row r="353" spans="1:6">
      <c r="A353" s="50" t="s">
        <v>380</v>
      </c>
      <c r="B353" s="60" t="s">
        <v>385</v>
      </c>
      <c r="C353" s="60" t="s">
        <v>352</v>
      </c>
      <c r="E353" s="6" t="s">
        <v>352</v>
      </c>
      <c r="F353" s="6">
        <f>COUNTIF(C351:C371,"YES")</f>
        <v>6</v>
      </c>
    </row>
    <row r="354" spans="1:6">
      <c r="A354" s="58" t="s">
        <v>263</v>
      </c>
      <c r="B354" s="60" t="s">
        <v>385</v>
      </c>
      <c r="C354" s="47" t="s">
        <v>352</v>
      </c>
      <c r="E354" s="6" t="s">
        <v>353</v>
      </c>
      <c r="F354" s="6">
        <f>COUNTIF(C351:C371,"NO")</f>
        <v>13</v>
      </c>
    </row>
    <row r="355" spans="1:6">
      <c r="A355" s="57" t="s">
        <v>393</v>
      </c>
      <c r="B355" s="60" t="s">
        <v>385</v>
      </c>
      <c r="C355" s="47" t="s">
        <v>353</v>
      </c>
      <c r="E355" s="18" t="s">
        <v>426</v>
      </c>
      <c r="F355" s="6">
        <f>COUNTIF(C351:C371,"ON REQUEST")</f>
        <v>2</v>
      </c>
    </row>
    <row r="356" spans="1:6">
      <c r="A356" s="34" t="s">
        <v>354</v>
      </c>
      <c r="B356" s="60" t="s">
        <v>385</v>
      </c>
      <c r="C356" s="47" t="s">
        <v>426</v>
      </c>
    </row>
    <row r="357" spans="1:6">
      <c r="A357" s="56" t="s">
        <v>396</v>
      </c>
      <c r="B357" s="60" t="s">
        <v>385</v>
      </c>
      <c r="C357" s="47" t="s">
        <v>353</v>
      </c>
    </row>
    <row r="358" spans="1:6">
      <c r="A358" s="59" t="s">
        <v>360</v>
      </c>
      <c r="B358" s="60" t="s">
        <v>385</v>
      </c>
      <c r="C358" s="47" t="s">
        <v>353</v>
      </c>
    </row>
    <row r="359" spans="1:6">
      <c r="A359" s="56" t="s">
        <v>397</v>
      </c>
      <c r="B359" s="60" t="s">
        <v>385</v>
      </c>
      <c r="C359" s="47" t="s">
        <v>353</v>
      </c>
    </row>
    <row r="360" spans="1:6">
      <c r="A360" s="56" t="s">
        <v>398</v>
      </c>
      <c r="B360" s="60" t="s">
        <v>385</v>
      </c>
      <c r="C360" s="47" t="s">
        <v>353</v>
      </c>
    </row>
    <row r="361" spans="1:6">
      <c r="A361" s="56" t="s">
        <v>399</v>
      </c>
      <c r="B361" s="60" t="s">
        <v>385</v>
      </c>
      <c r="C361" s="47" t="s">
        <v>353</v>
      </c>
    </row>
    <row r="362" spans="1:6">
      <c r="A362" s="50" t="s">
        <v>374</v>
      </c>
      <c r="B362" s="60" t="s">
        <v>385</v>
      </c>
      <c r="C362" s="47" t="s">
        <v>353</v>
      </c>
    </row>
    <row r="363" spans="1:6">
      <c r="A363" s="56" t="s">
        <v>406</v>
      </c>
      <c r="B363" s="60" t="s">
        <v>385</v>
      </c>
      <c r="C363" s="47" t="s">
        <v>353</v>
      </c>
    </row>
    <row r="364" spans="1:6">
      <c r="A364" s="56" t="s">
        <v>407</v>
      </c>
      <c r="B364" s="60" t="s">
        <v>385</v>
      </c>
      <c r="C364" s="47" t="s">
        <v>353</v>
      </c>
    </row>
    <row r="365" spans="1:6">
      <c r="A365" s="56" t="s">
        <v>408</v>
      </c>
      <c r="B365" s="60" t="s">
        <v>385</v>
      </c>
      <c r="C365" s="47" t="s">
        <v>426</v>
      </c>
    </row>
    <row r="366" spans="1:6">
      <c r="A366" s="56" t="s">
        <v>409</v>
      </c>
      <c r="B366" s="60" t="s">
        <v>385</v>
      </c>
      <c r="C366" s="47" t="s">
        <v>353</v>
      </c>
    </row>
    <row r="367" spans="1:6">
      <c r="A367" s="49" t="s">
        <v>248</v>
      </c>
      <c r="B367" s="60" t="s">
        <v>385</v>
      </c>
      <c r="C367" s="47" t="s">
        <v>352</v>
      </c>
    </row>
    <row r="368" spans="1:6">
      <c r="A368" s="56" t="s">
        <v>410</v>
      </c>
      <c r="B368" s="60" t="s">
        <v>385</v>
      </c>
      <c r="C368" s="60" t="s">
        <v>352</v>
      </c>
    </row>
    <row r="369" spans="1:3">
      <c r="A369" s="74" t="s">
        <v>455</v>
      </c>
      <c r="B369" s="72" t="s">
        <v>385</v>
      </c>
      <c r="C369" s="72" t="s">
        <v>353</v>
      </c>
    </row>
    <row r="370" spans="1:3">
      <c r="A370" s="30" t="s">
        <v>450</v>
      </c>
      <c r="B370" s="32" t="s">
        <v>385</v>
      </c>
      <c r="C370" s="32" t="s">
        <v>353</v>
      </c>
    </row>
    <row r="371" spans="1:3">
      <c r="A371" s="30" t="s">
        <v>451</v>
      </c>
      <c r="B371" s="32" t="s">
        <v>385</v>
      </c>
      <c r="C371" s="32" t="s">
        <v>353</v>
      </c>
    </row>
    <row r="373" spans="1:3">
      <c r="A373" s="70" t="s">
        <v>461</v>
      </c>
    </row>
    <row r="374" spans="1:3">
      <c r="A374" s="65" t="s">
        <v>463</v>
      </c>
    </row>
  </sheetData>
  <mergeCells count="3">
    <mergeCell ref="B96:M96"/>
    <mergeCell ref="B14:M14"/>
    <mergeCell ref="N14:P14"/>
  </mergeCells>
  <conditionalFormatting sqref="C350:C369 B15:O15 N16:N94">
    <cfRule type="expression" dxfId="20" priority="38">
      <formula>AND(#REF!="YES",$D15="ontology learning")</formula>
    </cfRule>
  </conditionalFormatting>
  <conditionalFormatting sqref="B179 O33 O43 O35 O40 O17 O54">
    <cfRule type="expression" dxfId="19" priority="30">
      <formula>AND($J17="YES",$K17="ontology learning")</formula>
    </cfRule>
  </conditionalFormatting>
  <conditionalFormatting sqref="B189">
    <cfRule type="expression" dxfId="18" priority="29">
      <formula>AND($J189="YES",$K189="ontology learning")</formula>
    </cfRule>
  </conditionalFormatting>
  <conditionalFormatting sqref="B181">
    <cfRule type="expression" dxfId="17" priority="28">
      <formula>AND($J181="YES",$K181="ontology learning")</formula>
    </cfRule>
  </conditionalFormatting>
  <conditionalFormatting sqref="B186">
    <cfRule type="expression" dxfId="16" priority="27">
      <formula>AND($J186="YES",$K186="ontology learning")</formula>
    </cfRule>
  </conditionalFormatting>
  <conditionalFormatting sqref="B163">
    <cfRule type="expression" dxfId="15" priority="26">
      <formula>AND($J163="YES",$K163="ontology learning")</formula>
    </cfRule>
  </conditionalFormatting>
  <conditionalFormatting sqref="B200">
    <cfRule type="expression" dxfId="14" priority="25">
      <formula>AND($J200="YES",$K200="ontology learning")</formula>
    </cfRule>
  </conditionalFormatting>
  <conditionalFormatting sqref="B243:B306">
    <cfRule type="expression" dxfId="13" priority="24">
      <formula>AND(#REF!="YES",$D243="ontology learning")</formula>
    </cfRule>
  </conditionalFormatting>
  <conditionalFormatting sqref="B243:B306">
    <cfRule type="expression" dxfId="12" priority="22">
      <formula>AND(#REF!="YES",$D243="ontology learning")</formula>
    </cfRule>
  </conditionalFormatting>
  <conditionalFormatting sqref="B179">
    <cfRule type="expression" dxfId="11" priority="21">
      <formula>AND($J179="YES",$K179="ontology learning")</formula>
    </cfRule>
  </conditionalFormatting>
  <conditionalFormatting sqref="B189">
    <cfRule type="expression" dxfId="10" priority="20">
      <formula>AND($J189="YES",$K189="ontology learning")</formula>
    </cfRule>
  </conditionalFormatting>
  <conditionalFormatting sqref="B181">
    <cfRule type="expression" dxfId="9" priority="19">
      <formula>AND($J181="YES",$K181="ontology learning")</formula>
    </cfRule>
  </conditionalFormatting>
  <conditionalFormatting sqref="B186">
    <cfRule type="expression" dxfId="8" priority="18">
      <formula>AND($J186="YES",$K186="ontology learning")</formula>
    </cfRule>
  </conditionalFormatting>
  <conditionalFormatting sqref="B163">
    <cfRule type="expression" dxfId="7" priority="17">
      <formula>AND($J163="YES",$K163="ontology learning")</formula>
    </cfRule>
  </conditionalFormatting>
  <conditionalFormatting sqref="B200">
    <cfRule type="expression" dxfId="6" priority="16">
      <formula>AND($J200="YES",$K200="ontology learning")</formula>
    </cfRule>
  </conditionalFormatting>
  <conditionalFormatting sqref="B331">
    <cfRule type="expression" dxfId="5" priority="12">
      <formula>AND($J331="YES",$K331="ontology learning")</formula>
    </cfRule>
  </conditionalFormatting>
  <conditionalFormatting sqref="B335">
    <cfRule type="expression" dxfId="4" priority="10">
      <formula>AND($J335="YES",$K335="ontology learning")</formula>
    </cfRule>
  </conditionalFormatting>
  <conditionalFormatting sqref="B331">
    <cfRule type="expression" dxfId="3" priority="6">
      <formula>AND($J331="YES",$K331="ontology learning")</formula>
    </cfRule>
  </conditionalFormatting>
  <conditionalFormatting sqref="B335">
    <cfRule type="expression" dxfId="2" priority="4">
      <formula>AND($J335="YES",$K335="ontology learning")</formula>
    </cfRule>
  </conditionalFormatting>
  <conditionalFormatting sqref="C321">
    <cfRule type="expression" dxfId="1" priority="3">
      <formula>AND(#REF!="YES",$D321="ontology learning")</formula>
    </cfRule>
  </conditionalFormatting>
  <conditionalFormatting sqref="B350 P15">
    <cfRule type="expression" dxfId="0" priority="2">
      <formula>AND(#REF!="YES",$D15="ontology learning")</formula>
    </cfRule>
  </conditionalFormatting>
  <pageMargins left="0.7" right="0.7" top="0.78740157499999996" bottom="0.78740157499999996"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dimension ref="A2:F50"/>
  <sheetViews>
    <sheetView zoomScale="80" zoomScaleNormal="80" workbookViewId="0">
      <selection activeCell="B3" sqref="B3"/>
    </sheetView>
  </sheetViews>
  <sheetFormatPr defaultRowHeight="14.4"/>
  <cols>
    <col min="2" max="2" width="43.6640625" customWidth="1"/>
    <col min="3" max="3" width="75" customWidth="1"/>
    <col min="4" max="4" width="33.44140625" customWidth="1"/>
    <col min="5" max="5" width="34.33203125" customWidth="1"/>
    <col min="6" max="9" width="18.88671875" customWidth="1"/>
  </cols>
  <sheetData>
    <row r="2" spans="2:3" ht="21">
      <c r="B2" s="4" t="s">
        <v>1389</v>
      </c>
    </row>
    <row r="3" spans="2:3" ht="15.6">
      <c r="B3" s="3"/>
    </row>
    <row r="10" spans="2:3" ht="21">
      <c r="B10" s="4"/>
    </row>
    <row r="11" spans="2:3">
      <c r="B11" s="6" t="s">
        <v>231</v>
      </c>
      <c r="C11" s="6" t="s">
        <v>81</v>
      </c>
    </row>
    <row r="12" spans="2:3">
      <c r="B12" s="9" t="s">
        <v>232</v>
      </c>
      <c r="C12" s="10">
        <v>0</v>
      </c>
    </row>
    <row r="22" spans="1:6">
      <c r="B22" s="6" t="s">
        <v>231</v>
      </c>
      <c r="C22" s="6" t="s">
        <v>71</v>
      </c>
    </row>
    <row r="23" spans="1:6">
      <c r="B23" s="9" t="s">
        <v>232</v>
      </c>
      <c r="C23" s="10">
        <v>1</v>
      </c>
    </row>
    <row r="26" spans="1:6">
      <c r="A26" s="5"/>
      <c r="B26" s="5"/>
      <c r="C26" s="5"/>
      <c r="D26" s="5"/>
      <c r="E26" s="5"/>
      <c r="F26" s="5"/>
    </row>
    <row r="27" spans="1:6">
      <c r="A27" s="5"/>
      <c r="B27" s="5"/>
      <c r="C27" s="5"/>
      <c r="D27" s="5"/>
      <c r="E27" s="5"/>
      <c r="F27" s="5"/>
    </row>
    <row r="28" spans="1:6">
      <c r="A28" s="5"/>
      <c r="B28" s="5"/>
      <c r="C28" s="5"/>
      <c r="D28" s="5"/>
      <c r="E28" s="5"/>
      <c r="F28" s="5"/>
    </row>
    <row r="29" spans="1:6">
      <c r="A29" s="5"/>
      <c r="B29" s="5"/>
      <c r="C29" s="5"/>
      <c r="D29" s="5"/>
      <c r="E29" s="5"/>
      <c r="F29" s="5"/>
    </row>
    <row r="30" spans="1:6">
      <c r="A30" s="5"/>
      <c r="B30" s="5"/>
      <c r="C30" s="5"/>
      <c r="D30" s="5"/>
      <c r="E30" s="5"/>
      <c r="F30" s="5"/>
    </row>
    <row r="31" spans="1:6">
      <c r="A31" s="5"/>
      <c r="B31" s="5"/>
      <c r="C31" s="5"/>
      <c r="D31" s="5"/>
      <c r="E31" s="5"/>
      <c r="F31" s="5"/>
    </row>
    <row r="32" spans="1:6">
      <c r="A32" s="5"/>
      <c r="B32" s="5"/>
      <c r="C32" s="5"/>
      <c r="D32" s="5"/>
      <c r="E32" s="5"/>
      <c r="F32" s="5"/>
    </row>
    <row r="33" spans="1:6">
      <c r="A33" s="5"/>
      <c r="B33" s="5"/>
      <c r="C33" s="5"/>
      <c r="D33" s="5"/>
      <c r="E33" s="5"/>
      <c r="F33" s="5"/>
    </row>
    <row r="34" spans="1:6">
      <c r="A34" s="5"/>
      <c r="B34" s="5"/>
      <c r="C34" s="5"/>
      <c r="D34" s="5"/>
      <c r="E34" s="5"/>
      <c r="F34" s="5"/>
    </row>
    <row r="35" spans="1:6">
      <c r="A35" s="5"/>
      <c r="B35" s="5"/>
      <c r="C35" s="5"/>
      <c r="D35" s="5"/>
      <c r="E35" s="5"/>
      <c r="F35" s="5"/>
    </row>
    <row r="36" spans="1:6">
      <c r="A36" s="5"/>
      <c r="B36" s="5"/>
      <c r="C36" s="5"/>
      <c r="D36" s="5"/>
      <c r="E36" s="5"/>
      <c r="F36" s="5"/>
    </row>
    <row r="37" spans="1:6">
      <c r="A37" s="5"/>
      <c r="B37" s="5"/>
      <c r="C37" s="5"/>
      <c r="D37" s="5"/>
      <c r="E37" s="5"/>
      <c r="F37" s="5"/>
    </row>
    <row r="38" spans="1:6">
      <c r="A38" s="5"/>
      <c r="B38" s="5"/>
      <c r="C38" s="5"/>
      <c r="D38" s="5"/>
      <c r="E38" s="5"/>
      <c r="F38" s="5"/>
    </row>
    <row r="39" spans="1:6">
      <c r="A39" s="5"/>
      <c r="B39" s="5"/>
      <c r="C39" s="5"/>
      <c r="D39" s="5"/>
      <c r="E39" s="5"/>
      <c r="F39" s="5"/>
    </row>
    <row r="40" spans="1:6">
      <c r="A40" s="5"/>
      <c r="B40" s="5"/>
      <c r="C40" s="5"/>
      <c r="D40" s="5"/>
      <c r="E40" s="5"/>
      <c r="F40" s="5"/>
    </row>
    <row r="41" spans="1:6">
      <c r="A41" s="5"/>
      <c r="B41" s="5"/>
      <c r="C41" s="5"/>
      <c r="D41" s="5"/>
      <c r="E41" s="5"/>
      <c r="F41" s="5"/>
    </row>
    <row r="42" spans="1:6">
      <c r="A42" s="5"/>
      <c r="B42" s="5"/>
      <c r="C42" s="5"/>
      <c r="D42" s="5"/>
      <c r="E42" s="5"/>
      <c r="F42" s="5"/>
    </row>
    <row r="43" spans="1:6">
      <c r="A43" s="5"/>
      <c r="B43" s="5"/>
      <c r="C43" s="5"/>
      <c r="D43" s="5"/>
      <c r="E43" s="5"/>
      <c r="F43" s="5"/>
    </row>
    <row r="44" spans="1:6">
      <c r="A44" s="5"/>
      <c r="B44" s="5"/>
      <c r="C44" s="5"/>
      <c r="D44" s="5"/>
      <c r="E44" s="5"/>
      <c r="F44" s="5"/>
    </row>
    <row r="45" spans="1:6">
      <c r="A45" s="5"/>
      <c r="B45" s="14" t="s">
        <v>322</v>
      </c>
      <c r="C45" s="16" t="s">
        <v>318</v>
      </c>
      <c r="D45" s="16" t="s">
        <v>316</v>
      </c>
      <c r="E45" s="16" t="s">
        <v>229</v>
      </c>
      <c r="F45" s="16" t="s">
        <v>230</v>
      </c>
    </row>
    <row r="46" spans="1:6">
      <c r="A46" s="5"/>
      <c r="B46" s="6" t="s">
        <v>319</v>
      </c>
      <c r="C46" s="18" t="s">
        <v>228</v>
      </c>
      <c r="D46" s="18" t="s">
        <v>320</v>
      </c>
      <c r="E46" s="18" t="s">
        <v>321</v>
      </c>
      <c r="F46" s="22">
        <v>42027</v>
      </c>
    </row>
    <row r="47" spans="1:6">
      <c r="A47" s="5"/>
      <c r="C47" s="5"/>
      <c r="D47" s="5"/>
      <c r="E47" s="5"/>
      <c r="F47" s="5"/>
    </row>
    <row r="48" spans="1:6">
      <c r="A48" s="5"/>
      <c r="C48" s="5"/>
      <c r="D48" s="5"/>
      <c r="E48" s="5"/>
      <c r="F48" s="5"/>
    </row>
    <row r="50" spans="2:2">
      <c r="B50" s="17"/>
    </row>
  </sheetData>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Introductory page</vt:lpstr>
      <vt:lpstr>OL-KE_ScienceDirect-raw</vt:lpstr>
      <vt:lpstr>OL-KE_ScienceDirect-details</vt:lpstr>
      <vt:lpstr>OL-KE_WOS-raw</vt:lpstr>
      <vt:lpstr>OL-KE_DuplicitiesElimination</vt:lpstr>
      <vt:lpstr>OL-KE_WOS-details</vt:lpstr>
      <vt:lpstr>OL-KE-Statistics-REV</vt:lpstr>
      <vt:lpstr>OL-KE-ProgrammableWeb</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Husáková</dc:creator>
  <cp:lastModifiedBy>Uživatel systému Windows</cp:lastModifiedBy>
  <dcterms:created xsi:type="dcterms:W3CDTF">2021-09-01T09:20:46Z</dcterms:created>
  <dcterms:modified xsi:type="dcterms:W3CDTF">2021-12-09T12:21:25Z</dcterms:modified>
</cp:coreProperties>
</file>