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1"/>
  <workbookPr/>
  <mc:AlternateContent xmlns:mc="http://schemas.openxmlformats.org/markup-compatibility/2006">
    <mc:Choice Requires="x15">
      <x15ac:absPath xmlns:x15ac="http://schemas.microsoft.com/office/spreadsheetml/2010/11/ac" url="https://ciadmx0-my.sharepoint.com/personal/ljosefina_o365_ciad_mx/Documents/Mis documentos/Articulos para publicación/Lucía Maestría/Antibiotics/"/>
    </mc:Choice>
  </mc:AlternateContent>
  <xr:revisionPtr revIDLastSave="0" documentId="11_32720B121E835DEE4BD048E407C218CC32B0EDFE" xr6:coauthVersionLast="47" xr6:coauthVersionMax="47" xr10:uidLastSave="{00000000-0000-0000-0000-000000000000}"/>
  <bookViews>
    <workbookView xWindow="0" yWindow="500" windowWidth="23040" windowHeight="8500" activeTab="1" xr2:uid="{00000000-000D-0000-FFFF-FFFF00000000}"/>
  </bookViews>
  <sheets>
    <sheet name="Calculation" sheetId="3" r:id="rId1"/>
    <sheet name="XbC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8" i="3" l="1"/>
  <c r="F68" i="3"/>
  <c r="C68" i="3"/>
  <c r="J67" i="3"/>
  <c r="K67" i="3" s="1"/>
  <c r="G67" i="3"/>
  <c r="H67" i="3" s="1"/>
  <c r="D67" i="3"/>
  <c r="E67" i="3" s="1"/>
  <c r="M66" i="3"/>
  <c r="K66" i="3"/>
  <c r="J66" i="3"/>
  <c r="G66" i="3"/>
  <c r="H66" i="3" s="1"/>
  <c r="D66" i="3"/>
  <c r="E66" i="3" s="1"/>
  <c r="J65" i="3"/>
  <c r="K65" i="3" s="1"/>
  <c r="G65" i="3"/>
  <c r="D65" i="3"/>
  <c r="E65" i="3" s="1"/>
  <c r="J64" i="3"/>
  <c r="K64" i="3" s="1"/>
  <c r="G64" i="3"/>
  <c r="H64" i="3" s="1"/>
  <c r="D64" i="3"/>
  <c r="E64" i="3" s="1"/>
  <c r="K63" i="3"/>
  <c r="J63" i="3"/>
  <c r="G63" i="3"/>
  <c r="H63" i="3" s="1"/>
  <c r="D63" i="3"/>
  <c r="E63" i="3" s="1"/>
  <c r="J62" i="3"/>
  <c r="K62" i="3" s="1"/>
  <c r="G62" i="3"/>
  <c r="D62" i="3"/>
  <c r="E62" i="3" s="1"/>
  <c r="J61" i="3"/>
  <c r="K61" i="3" s="1"/>
  <c r="G61" i="3"/>
  <c r="H61" i="3" s="1"/>
  <c r="D61" i="3"/>
  <c r="E61" i="3" s="1"/>
  <c r="J60" i="3"/>
  <c r="M60" i="3" s="1"/>
  <c r="G60" i="3"/>
  <c r="H60" i="3" s="1"/>
  <c r="D60" i="3"/>
  <c r="E60" i="3" s="1"/>
  <c r="J59" i="3"/>
  <c r="K59" i="3" s="1"/>
  <c r="G59" i="3"/>
  <c r="H59" i="3" s="1"/>
  <c r="D59" i="3"/>
  <c r="E59" i="3" s="1"/>
  <c r="M58" i="3"/>
  <c r="J58" i="3"/>
  <c r="K58" i="3" s="1"/>
  <c r="G58" i="3"/>
  <c r="H58" i="3" s="1"/>
  <c r="D58" i="3"/>
  <c r="E58" i="3" s="1"/>
  <c r="J57" i="3"/>
  <c r="K57" i="3" s="1"/>
  <c r="G57" i="3"/>
  <c r="D57" i="3"/>
  <c r="E57" i="3" s="1"/>
  <c r="J56" i="3"/>
  <c r="K56" i="3" s="1"/>
  <c r="G56" i="3"/>
  <c r="H56" i="3" s="1"/>
  <c r="D56" i="3"/>
  <c r="E56" i="3" s="1"/>
  <c r="M55" i="3"/>
  <c r="K55" i="3"/>
  <c r="J55" i="3"/>
  <c r="G55" i="3"/>
  <c r="H55" i="3" s="1"/>
  <c r="D55" i="3"/>
  <c r="E55" i="3" s="1"/>
  <c r="J54" i="3"/>
  <c r="K54" i="3" s="1"/>
  <c r="G54" i="3"/>
  <c r="D54" i="3"/>
  <c r="E54" i="3" s="1"/>
  <c r="J53" i="3"/>
  <c r="K53" i="3" s="1"/>
  <c r="G53" i="3"/>
  <c r="H53" i="3" s="1"/>
  <c r="D53" i="3"/>
  <c r="E53" i="3" s="1"/>
  <c r="K52" i="3"/>
  <c r="J52" i="3"/>
  <c r="M52" i="3" s="1"/>
  <c r="G52" i="3"/>
  <c r="H52" i="3" s="1"/>
  <c r="D52" i="3"/>
  <c r="E52" i="3" s="1"/>
  <c r="J51" i="3"/>
  <c r="K51" i="3" s="1"/>
  <c r="G51" i="3"/>
  <c r="H51" i="3" s="1"/>
  <c r="D51" i="3"/>
  <c r="E51" i="3" s="1"/>
  <c r="M50" i="3"/>
  <c r="J50" i="3"/>
  <c r="K50" i="3" s="1"/>
  <c r="G50" i="3"/>
  <c r="H50" i="3" s="1"/>
  <c r="D50" i="3"/>
  <c r="E50" i="3" s="1"/>
  <c r="J49" i="3"/>
  <c r="H49" i="3"/>
  <c r="G49" i="3"/>
  <c r="D49" i="3"/>
  <c r="E49" i="3" s="1"/>
  <c r="J48" i="3"/>
  <c r="K48" i="3" s="1"/>
  <c r="G48" i="3"/>
  <c r="D48" i="3"/>
  <c r="E48" i="3" s="1"/>
  <c r="J47" i="3"/>
  <c r="K47" i="3" s="1"/>
  <c r="G47" i="3"/>
  <c r="M47" i="3" s="1"/>
  <c r="D47" i="3"/>
  <c r="E47" i="3" s="1"/>
  <c r="M46" i="3"/>
  <c r="K46" i="3"/>
  <c r="J46" i="3"/>
  <c r="G46" i="3"/>
  <c r="H46" i="3" s="1"/>
  <c r="D46" i="3"/>
  <c r="E46" i="3" s="1"/>
  <c r="J45" i="3"/>
  <c r="H45" i="3"/>
  <c r="G45" i="3"/>
  <c r="D45" i="3"/>
  <c r="E45" i="3" s="1"/>
  <c r="J44" i="3"/>
  <c r="K44" i="3" s="1"/>
  <c r="G44" i="3"/>
  <c r="D44" i="3"/>
  <c r="E44" i="3" s="1"/>
  <c r="J43" i="3"/>
  <c r="K43" i="3" s="1"/>
  <c r="G43" i="3"/>
  <c r="M43" i="3" s="1"/>
  <c r="D43" i="3"/>
  <c r="E43" i="3" s="1"/>
  <c r="M42" i="3"/>
  <c r="K42" i="3"/>
  <c r="J42" i="3"/>
  <c r="G42" i="3"/>
  <c r="H42" i="3" s="1"/>
  <c r="D42" i="3"/>
  <c r="E42" i="3" s="1"/>
  <c r="J41" i="3"/>
  <c r="H41" i="3"/>
  <c r="G41" i="3"/>
  <c r="D41" i="3"/>
  <c r="E41" i="3" s="1"/>
  <c r="J40" i="3"/>
  <c r="K40" i="3" s="1"/>
  <c r="G40" i="3"/>
  <c r="D40" i="3"/>
  <c r="E40" i="3" s="1"/>
  <c r="J39" i="3"/>
  <c r="K39" i="3" s="1"/>
  <c r="G39" i="3"/>
  <c r="M39" i="3" s="1"/>
  <c r="D39" i="3"/>
  <c r="E39" i="3" s="1"/>
  <c r="M38" i="3"/>
  <c r="K38" i="3"/>
  <c r="J38" i="3"/>
  <c r="G38" i="3"/>
  <c r="H38" i="3" s="1"/>
  <c r="D38" i="3"/>
  <c r="E38" i="3" s="1"/>
  <c r="J37" i="3"/>
  <c r="H37" i="3"/>
  <c r="G37" i="3"/>
  <c r="D37" i="3"/>
  <c r="E37" i="3" s="1"/>
  <c r="J36" i="3"/>
  <c r="K36" i="3" s="1"/>
  <c r="G36" i="3"/>
  <c r="D36" i="3"/>
  <c r="E36" i="3" s="1"/>
  <c r="J35" i="3"/>
  <c r="K35" i="3" s="1"/>
  <c r="G35" i="3"/>
  <c r="M35" i="3" s="1"/>
  <c r="D35" i="3"/>
  <c r="E35" i="3" s="1"/>
  <c r="M34" i="3"/>
  <c r="K34" i="3"/>
  <c r="J34" i="3"/>
  <c r="G34" i="3"/>
  <c r="H34" i="3" s="1"/>
  <c r="D34" i="3"/>
  <c r="E34" i="3" s="1"/>
  <c r="J33" i="3"/>
  <c r="M33" i="3" s="1"/>
  <c r="H33" i="3"/>
  <c r="G33" i="3"/>
  <c r="D33" i="3"/>
  <c r="E33" i="3" s="1"/>
  <c r="J32" i="3"/>
  <c r="K32" i="3" s="1"/>
  <c r="G32" i="3"/>
  <c r="D32" i="3"/>
  <c r="E32" i="3" s="1"/>
  <c r="J31" i="3"/>
  <c r="K31" i="3" s="1"/>
  <c r="G31" i="3"/>
  <c r="M31" i="3" s="1"/>
  <c r="D31" i="3"/>
  <c r="E31" i="3" s="1"/>
  <c r="M30" i="3"/>
  <c r="K30" i="3"/>
  <c r="J30" i="3"/>
  <c r="G30" i="3"/>
  <c r="H30" i="3" s="1"/>
  <c r="D30" i="3"/>
  <c r="E30" i="3" s="1"/>
  <c r="J29" i="3"/>
  <c r="H29" i="3"/>
  <c r="G29" i="3"/>
  <c r="D29" i="3"/>
  <c r="E29" i="3" s="1"/>
  <c r="J28" i="3"/>
  <c r="K28" i="3" s="1"/>
  <c r="G28" i="3"/>
  <c r="D28" i="3"/>
  <c r="E28" i="3" s="1"/>
  <c r="J27" i="3"/>
  <c r="K27" i="3" s="1"/>
  <c r="G27" i="3"/>
  <c r="M27" i="3" s="1"/>
  <c r="D27" i="3"/>
  <c r="E27" i="3" s="1"/>
  <c r="M26" i="3"/>
  <c r="K26" i="3"/>
  <c r="J26" i="3"/>
  <c r="G26" i="3"/>
  <c r="H26" i="3" s="1"/>
  <c r="D26" i="3"/>
  <c r="E26" i="3" s="1"/>
  <c r="J25" i="3"/>
  <c r="H25" i="3"/>
  <c r="G25" i="3"/>
  <c r="D25" i="3"/>
  <c r="E25" i="3" s="1"/>
  <c r="J24" i="3"/>
  <c r="K24" i="3" s="1"/>
  <c r="G24" i="3"/>
  <c r="M24" i="3" s="1"/>
  <c r="D24" i="3"/>
  <c r="E24" i="3" s="1"/>
  <c r="J23" i="3"/>
  <c r="K23" i="3" s="1"/>
  <c r="G23" i="3"/>
  <c r="M23" i="3" s="1"/>
  <c r="D23" i="3"/>
  <c r="E23" i="3" s="1"/>
  <c r="M22" i="3"/>
  <c r="K22" i="3"/>
  <c r="J22" i="3"/>
  <c r="G22" i="3"/>
  <c r="H22" i="3" s="1"/>
  <c r="D22" i="3"/>
  <c r="E22" i="3" s="1"/>
  <c r="J21" i="3"/>
  <c r="M21" i="3" s="1"/>
  <c r="H21" i="3"/>
  <c r="G21" i="3"/>
  <c r="D21" i="3"/>
  <c r="E21" i="3" s="1"/>
  <c r="J20" i="3"/>
  <c r="K20" i="3" s="1"/>
  <c r="G20" i="3"/>
  <c r="M20" i="3" s="1"/>
  <c r="D20" i="3"/>
  <c r="E20" i="3" s="1"/>
  <c r="J19" i="3"/>
  <c r="K19" i="3" s="1"/>
  <c r="G19" i="3"/>
  <c r="M19" i="3" s="1"/>
  <c r="D19" i="3"/>
  <c r="E19" i="3" s="1"/>
  <c r="M18" i="3"/>
  <c r="K18" i="3"/>
  <c r="J18" i="3"/>
  <c r="G18" i="3"/>
  <c r="H18" i="3" s="1"/>
  <c r="D18" i="3"/>
  <c r="E18" i="3" s="1"/>
  <c r="J17" i="3"/>
  <c r="M17" i="3" s="1"/>
  <c r="H17" i="3"/>
  <c r="G17" i="3"/>
  <c r="D17" i="3"/>
  <c r="E17" i="3" s="1"/>
  <c r="J16" i="3"/>
  <c r="K16" i="3" s="1"/>
  <c r="G16" i="3"/>
  <c r="M16" i="3" s="1"/>
  <c r="D16" i="3"/>
  <c r="E16" i="3" s="1"/>
  <c r="J15" i="3"/>
  <c r="K15" i="3" s="1"/>
  <c r="G15" i="3"/>
  <c r="M15" i="3" s="1"/>
  <c r="D15" i="3"/>
  <c r="E15" i="3" s="1"/>
  <c r="M14" i="3"/>
  <c r="K14" i="3"/>
  <c r="J14" i="3"/>
  <c r="G14" i="3"/>
  <c r="H14" i="3" s="1"/>
  <c r="D14" i="3"/>
  <c r="E14" i="3" s="1"/>
  <c r="J13" i="3"/>
  <c r="M13" i="3" s="1"/>
  <c r="H13" i="3"/>
  <c r="G13" i="3"/>
  <c r="D13" i="3"/>
  <c r="E13" i="3" s="1"/>
  <c r="J12" i="3"/>
  <c r="K12" i="3" s="1"/>
  <c r="G12" i="3"/>
  <c r="M12" i="3" s="1"/>
  <c r="D12" i="3"/>
  <c r="E12" i="3" s="1"/>
  <c r="J11" i="3"/>
  <c r="K11" i="3" s="1"/>
  <c r="G11" i="3"/>
  <c r="M11" i="3" s="1"/>
  <c r="D11" i="3"/>
  <c r="E11" i="3" s="1"/>
  <c r="M10" i="3"/>
  <c r="K10" i="3"/>
  <c r="J10" i="3"/>
  <c r="G10" i="3"/>
  <c r="H10" i="3" s="1"/>
  <c r="D10" i="3"/>
  <c r="E10" i="3" s="1"/>
  <c r="K9" i="3"/>
  <c r="J9" i="3"/>
  <c r="M9" i="3" s="1"/>
  <c r="H9" i="3"/>
  <c r="G9" i="3"/>
  <c r="D9" i="3"/>
  <c r="E9" i="3" s="1"/>
  <c r="J8" i="3"/>
  <c r="K8" i="3" s="1"/>
  <c r="G8" i="3"/>
  <c r="M8" i="3" s="1"/>
  <c r="D8" i="3"/>
  <c r="E8" i="3" s="1"/>
  <c r="J7" i="3"/>
  <c r="K7" i="3" s="1"/>
  <c r="G7" i="3"/>
  <c r="M7" i="3" s="1"/>
  <c r="D7" i="3"/>
  <c r="E7" i="3" s="1"/>
  <c r="M6" i="3"/>
  <c r="K6" i="3"/>
  <c r="J6" i="3"/>
  <c r="G6" i="3"/>
  <c r="H6" i="3" s="1"/>
  <c r="D6" i="3"/>
  <c r="E6" i="3" s="1"/>
  <c r="J5" i="3"/>
  <c r="M5" i="3" s="1"/>
  <c r="H5" i="3"/>
  <c r="G5" i="3"/>
  <c r="D5" i="3"/>
  <c r="E5" i="3" s="1"/>
  <c r="J4" i="3"/>
  <c r="K4" i="3" s="1"/>
  <c r="G4" i="3"/>
  <c r="M4" i="3" s="1"/>
  <c r="D4" i="3"/>
  <c r="E4" i="3" s="1"/>
  <c r="H4" i="3" l="1"/>
  <c r="M29" i="3"/>
  <c r="K29" i="3"/>
  <c r="M25" i="3"/>
  <c r="K25" i="3"/>
  <c r="M40" i="3"/>
  <c r="H40" i="3"/>
  <c r="K13" i="3"/>
  <c r="K68" i="3" s="1"/>
  <c r="M48" i="3"/>
  <c r="H48" i="3"/>
  <c r="H62" i="3"/>
  <c r="M62" i="3"/>
  <c r="K21" i="3"/>
  <c r="M32" i="3"/>
  <c r="H32" i="3"/>
  <c r="H65" i="3"/>
  <c r="M65" i="3"/>
  <c r="M37" i="3"/>
  <c r="K37" i="3"/>
  <c r="H57" i="3"/>
  <c r="M57" i="3"/>
  <c r="K17" i="3"/>
  <c r="M44" i="3"/>
  <c r="H44" i="3"/>
  <c r="H12" i="3"/>
  <c r="H20" i="3"/>
  <c r="M28" i="3"/>
  <c r="H28" i="3"/>
  <c r="K60" i="3"/>
  <c r="H8" i="3"/>
  <c r="K33" i="3"/>
  <c r="H16" i="3"/>
  <c r="H24" i="3"/>
  <c r="M49" i="3"/>
  <c r="K49" i="3"/>
  <c r="H54" i="3"/>
  <c r="M54" i="3"/>
  <c r="M36" i="3"/>
  <c r="H36" i="3"/>
  <c r="K5" i="3"/>
  <c r="K45" i="3"/>
  <c r="M45" i="3"/>
  <c r="M41" i="3"/>
  <c r="K41" i="3"/>
  <c r="M63" i="3"/>
  <c r="H7" i="3"/>
  <c r="H11" i="3"/>
  <c r="H15" i="3"/>
  <c r="H35" i="3"/>
  <c r="H39" i="3"/>
  <c r="H43" i="3"/>
  <c r="H47" i="3"/>
  <c r="M67" i="3"/>
  <c r="M64" i="3"/>
  <c r="H19" i="3"/>
  <c r="H23" i="3"/>
  <c r="H27" i="3"/>
  <c r="H31" i="3"/>
  <c r="M51" i="3"/>
  <c r="M59" i="3"/>
  <c r="M56" i="3"/>
  <c r="M53" i="3"/>
  <c r="M61" i="3"/>
  <c r="E68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H68" i="3" l="1"/>
  <c r="C66" i="2"/>
</calcChain>
</file>

<file path=xl/sharedStrings.xml><?xml version="1.0" encoding="utf-8"?>
<sst xmlns="http://schemas.openxmlformats.org/spreadsheetml/2006/main" count="217" uniqueCount="106">
  <si>
    <t>Codon</t>
  </si>
  <si>
    <t>ri=fi XaC1/fi host</t>
  </si>
  <si>
    <t>CGG</t>
  </si>
  <si>
    <t>CGC</t>
  </si>
  <si>
    <t>TGC</t>
  </si>
  <si>
    <t>GCG</t>
  </si>
  <si>
    <t>GCC</t>
  </si>
  <si>
    <t>CGA</t>
  </si>
  <si>
    <t>CCG</t>
  </si>
  <si>
    <t>CCC</t>
  </si>
  <si>
    <t>TCG</t>
  </si>
  <si>
    <t>AGG</t>
  </si>
  <si>
    <t>TGA</t>
  </si>
  <si>
    <t>GGC</t>
  </si>
  <si>
    <t>ACG</t>
  </si>
  <si>
    <t>GGG</t>
  </si>
  <si>
    <t>TAG</t>
  </si>
  <si>
    <t>AGC</t>
  </si>
  <si>
    <t>GTC</t>
  </si>
  <si>
    <t>GTG</t>
  </si>
  <si>
    <t>CAC</t>
  </si>
  <si>
    <t>TGG</t>
  </si>
  <si>
    <t>TCC</t>
  </si>
  <si>
    <t>CTG</t>
  </si>
  <si>
    <t>CTC</t>
  </si>
  <si>
    <t>ACC</t>
  </si>
  <si>
    <t>TTG</t>
  </si>
  <si>
    <t>CCA</t>
  </si>
  <si>
    <t>CCT</t>
  </si>
  <si>
    <t>GGA</t>
  </si>
  <si>
    <t>GCA</t>
  </si>
  <si>
    <t>GCT</t>
  </si>
  <si>
    <t>GAC</t>
  </si>
  <si>
    <t>ATC</t>
  </si>
  <si>
    <t>CAG</t>
  </si>
  <si>
    <t>TGT</t>
  </si>
  <si>
    <t>CAA</t>
  </si>
  <si>
    <t>AGA</t>
  </si>
  <si>
    <t>GAG</t>
  </si>
  <si>
    <t>CGT</t>
  </si>
  <si>
    <t>CAT</t>
  </si>
  <si>
    <t>TCA</t>
  </si>
  <si>
    <t>TTC</t>
  </si>
  <si>
    <t>AAG</t>
  </si>
  <si>
    <t>ACA</t>
  </si>
  <si>
    <t>ATG</t>
  </si>
  <si>
    <t>AAC</t>
  </si>
  <si>
    <t>GGT</t>
  </si>
  <si>
    <t>TAC</t>
  </si>
  <si>
    <t>TCT</t>
  </si>
  <si>
    <t>GTT</t>
  </si>
  <si>
    <t>CTT</t>
  </si>
  <si>
    <t>CTA</t>
  </si>
  <si>
    <t>TAA</t>
  </si>
  <si>
    <t>GAT</t>
  </si>
  <si>
    <t>AGT</t>
  </si>
  <si>
    <t>GAA</t>
  </si>
  <si>
    <t>TTT</t>
  </si>
  <si>
    <t>ATA</t>
  </si>
  <si>
    <t>ACT</t>
  </si>
  <si>
    <t>ATT</t>
  </si>
  <si>
    <t>AAT</t>
  </si>
  <si>
    <t>GTA</t>
  </si>
  <si>
    <t>TAT</t>
  </si>
  <si>
    <t>AAA</t>
  </si>
  <si>
    <t>TTA</t>
  </si>
  <si>
    <t>XbC2 tRNA</t>
  </si>
  <si>
    <r>
      <t>Phage</t>
    </r>
    <r>
      <rPr>
        <sz val="11"/>
        <color theme="1"/>
        <rFont val="Calibri"/>
        <family val="2"/>
      </rPr>
      <t>&lt;Host</t>
    </r>
  </si>
  <si>
    <t>Phage=Host</t>
  </si>
  <si>
    <r>
      <t>Phage</t>
    </r>
    <r>
      <rPr>
        <sz val="11"/>
        <color theme="1"/>
        <rFont val="Calibri"/>
        <family val="2"/>
      </rPr>
      <t>&gt;Host</t>
    </r>
  </si>
  <si>
    <t>Total tRNAs</t>
  </si>
  <si>
    <t>ri=fi XbC2/fi host</t>
  </si>
  <si>
    <t>fi host</t>
  </si>
  <si>
    <t>XbC2</t>
  </si>
  <si>
    <t>XaC1</t>
  </si>
  <si>
    <t>Xve full</t>
  </si>
  <si>
    <t>Amino Acid</t>
  </si>
  <si>
    <t>Count</t>
  </si>
  <si>
    <t>fi</t>
  </si>
  <si>
    <t>ri=fi Xbc2/fi host</t>
  </si>
  <si>
    <t>F</t>
  </si>
  <si>
    <t>L</t>
  </si>
  <si>
    <t>I</t>
  </si>
  <si>
    <t>M</t>
  </si>
  <si>
    <t>V</t>
  </si>
  <si>
    <t>S</t>
  </si>
  <si>
    <t>P</t>
  </si>
  <si>
    <t>T</t>
  </si>
  <si>
    <t>A</t>
  </si>
  <si>
    <t>Y</t>
  </si>
  <si>
    <t>*</t>
  </si>
  <si>
    <t>H</t>
  </si>
  <si>
    <t>Q</t>
  </si>
  <si>
    <t>N</t>
  </si>
  <si>
    <t>K</t>
  </si>
  <si>
    <t>D</t>
  </si>
  <si>
    <t>E</t>
  </si>
  <si>
    <t>C</t>
  </si>
  <si>
    <t>W</t>
  </si>
  <si>
    <t>R</t>
  </si>
  <si>
    <t>G</t>
  </si>
  <si>
    <t>total</t>
  </si>
  <si>
    <t>XbC2 codon frequency %</t>
  </si>
  <si>
    <t>XaC1 codon frequency %</t>
  </si>
  <si>
    <t>X. vesicatoria codon frequency %</t>
  </si>
  <si>
    <r>
      <rPr>
        <b/>
        <sz val="11"/>
        <color theme="1"/>
        <rFont val="Calibri"/>
        <family val="2"/>
        <scheme val="minor"/>
      </rPr>
      <t xml:space="preserve">Table S6: </t>
    </r>
    <r>
      <rPr>
        <sz val="11"/>
        <color theme="1"/>
        <rFont val="Calibri"/>
        <family val="2"/>
        <scheme val="minor"/>
      </rPr>
      <t>Calculation of codon frequency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</si>
</sst>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212529"/>
      <name val="Segoe UI"/>
      <family val="2"/>
    </font>
    <font>
      <sz val="11"/>
      <color theme="1"/>
      <name val="Calibri"/>
      <family val="2"/>
    </font>
    <font>
      <b/>
      <sz val="10"/>
      <color rgb="FF212529"/>
      <name val="Segoe U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0" fontId="4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0" fontId="2" fillId="5" borderId="1" xfId="0" applyFont="1" applyFill="1" applyBorder="1" applyAlignment="1">
      <alignment vertical="center" wrapText="1"/>
    </xf>
    <xf numFmtId="0" fontId="0" fillId="5" borderId="1" xfId="0" applyFill="1" applyBorder="1" applyAlignment="1">
      <alignment horizontal="center"/>
    </xf>
    <xf numFmtId="0" fontId="0" fillId="5" borderId="1" xfId="0" applyFill="1" applyBorder="1"/>
    <xf numFmtId="0" fontId="0" fillId="0" borderId="1" xfId="0" applyBorder="1"/>
    <xf numFmtId="0" fontId="0" fillId="6" borderId="1" xfId="0" applyFill="1" applyBorder="1"/>
    <xf numFmtId="0" fontId="2" fillId="2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0" fillId="6" borderId="0" xfId="0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8"/>
  <sheetViews>
    <sheetView zoomScale="70" zoomScaleNormal="70" workbookViewId="0">
      <selection activeCell="A2" sqref="A2"/>
    </sheetView>
  </sheetViews>
  <sheetFormatPr baseColWidth="10" defaultRowHeight="15" x14ac:dyDescent="0.2"/>
  <sheetData>
    <row r="1" spans="1:13" x14ac:dyDescent="0.2">
      <c r="A1" t="s">
        <v>105</v>
      </c>
    </row>
    <row r="2" spans="1:13" x14ac:dyDescent="0.2">
      <c r="A2" s="14"/>
      <c r="B2" s="14"/>
      <c r="C2" s="15" t="s">
        <v>73</v>
      </c>
      <c r="D2" s="15"/>
      <c r="E2" s="15"/>
      <c r="F2" s="16" t="s">
        <v>74</v>
      </c>
      <c r="G2" s="14"/>
      <c r="H2" s="14"/>
      <c r="I2" s="8" t="s">
        <v>75</v>
      </c>
      <c r="J2" s="10"/>
      <c r="K2" s="10"/>
      <c r="L2" s="14"/>
      <c r="M2" s="14"/>
    </row>
    <row r="3" spans="1:13" ht="60" x14ac:dyDescent="0.2">
      <c r="A3" s="16" t="s">
        <v>0</v>
      </c>
      <c r="B3" s="16" t="s">
        <v>76</v>
      </c>
      <c r="C3" s="17" t="s">
        <v>77</v>
      </c>
      <c r="D3" s="17" t="s">
        <v>78</v>
      </c>
      <c r="E3" s="18" t="s">
        <v>102</v>
      </c>
      <c r="F3" s="19" t="s">
        <v>77</v>
      </c>
      <c r="G3" s="16" t="s">
        <v>78</v>
      </c>
      <c r="H3" s="5" t="s">
        <v>103</v>
      </c>
      <c r="I3" s="8" t="s">
        <v>77</v>
      </c>
      <c r="J3" s="8" t="s">
        <v>72</v>
      </c>
      <c r="K3" s="20" t="s">
        <v>104</v>
      </c>
      <c r="L3" s="5" t="s">
        <v>79</v>
      </c>
      <c r="M3" s="5" t="s">
        <v>1</v>
      </c>
    </row>
    <row r="4" spans="1:13" x14ac:dyDescent="0.2">
      <c r="A4" s="16" t="s">
        <v>57</v>
      </c>
      <c r="B4" s="16" t="s">
        <v>80</v>
      </c>
      <c r="C4" s="17">
        <v>2410</v>
      </c>
      <c r="D4" s="15">
        <f>+C4/111768</f>
        <v>2.1562522367761794E-2</v>
      </c>
      <c r="E4" s="15">
        <f>+D4*100</f>
        <v>2.1562522367761794</v>
      </c>
      <c r="F4" s="16">
        <v>2812</v>
      </c>
      <c r="G4" s="14">
        <f>+F4/106406</f>
        <v>2.6427081179632727E-2</v>
      </c>
      <c r="H4" s="14">
        <f>+G4*100</f>
        <v>2.6427081179632728</v>
      </c>
      <c r="I4" s="8">
        <v>8762</v>
      </c>
      <c r="J4" s="10">
        <f>+I4/1509910</f>
        <v>5.8029948804895655E-3</v>
      </c>
      <c r="K4" s="10">
        <f>+J4*100</f>
        <v>0.58029948804895659</v>
      </c>
      <c r="L4" s="14">
        <f>+D4/J4</f>
        <v>3.7157576065176001</v>
      </c>
      <c r="M4" s="14">
        <f>+G4/J4</f>
        <v>4.5540417877127659</v>
      </c>
    </row>
    <row r="5" spans="1:13" x14ac:dyDescent="0.2">
      <c r="A5" s="16" t="s">
        <v>42</v>
      </c>
      <c r="B5" s="16" t="s">
        <v>80</v>
      </c>
      <c r="C5" s="17">
        <v>2580</v>
      </c>
      <c r="D5" s="15">
        <f t="shared" ref="D5:D67" si="0">+C5/111768</f>
        <v>2.3083530169637104E-2</v>
      </c>
      <c r="E5" s="15">
        <f t="shared" ref="E5:E67" si="1">+D5*100</f>
        <v>2.3083530169637103</v>
      </c>
      <c r="F5" s="16">
        <v>2043</v>
      </c>
      <c r="G5" s="14">
        <f t="shared" ref="G5:G67" si="2">+F5/106406</f>
        <v>1.9200045110238144E-2</v>
      </c>
      <c r="H5" s="14">
        <f t="shared" ref="H5:H67" si="3">+G5*100</f>
        <v>1.9200045110238144</v>
      </c>
      <c r="I5" s="8">
        <v>17890</v>
      </c>
      <c r="J5" s="10">
        <f t="shared" ref="J5:J67" si="4">+I5/1509910</f>
        <v>1.1848388314535304E-2</v>
      </c>
      <c r="K5" s="10">
        <f t="shared" ref="K5:K67" si="5">+J5*100</f>
        <v>1.1848388314535303</v>
      </c>
      <c r="L5" s="14">
        <f t="shared" ref="L5:L67" si="6">+D5/J5</f>
        <v>1.9482422044961856</v>
      </c>
      <c r="M5" s="14">
        <f t="shared" ref="M5:M67" si="7">+G5/J5</f>
        <v>1.620477367937377</v>
      </c>
    </row>
    <row r="6" spans="1:13" x14ac:dyDescent="0.2">
      <c r="A6" s="16" t="s">
        <v>65</v>
      </c>
      <c r="B6" s="16" t="s">
        <v>81</v>
      </c>
      <c r="C6" s="17">
        <v>2394</v>
      </c>
      <c r="D6" s="15">
        <f t="shared" si="0"/>
        <v>2.1419368692291173E-2</v>
      </c>
      <c r="E6" s="15">
        <f t="shared" si="1"/>
        <v>2.1419368692291174</v>
      </c>
      <c r="F6" s="16">
        <v>2594</v>
      </c>
      <c r="G6" s="14">
        <f t="shared" si="2"/>
        <v>2.4378324530571583E-2</v>
      </c>
      <c r="H6" s="14">
        <f t="shared" si="3"/>
        <v>2.4378324530571582</v>
      </c>
      <c r="I6" s="8">
        <v>3248</v>
      </c>
      <c r="J6" s="10">
        <f t="shared" si="4"/>
        <v>2.1511215900285449E-3</v>
      </c>
      <c r="K6" s="10">
        <f t="shared" si="5"/>
        <v>0.21511215900285449</v>
      </c>
      <c r="L6" s="14">
        <f t="shared" si="6"/>
        <v>9.9573026422959856</v>
      </c>
      <c r="M6" s="14">
        <f t="shared" si="7"/>
        <v>11.332843593582307</v>
      </c>
    </row>
    <row r="7" spans="1:13" x14ac:dyDescent="0.2">
      <c r="A7" s="16" t="s">
        <v>26</v>
      </c>
      <c r="B7" s="16" t="s">
        <v>81</v>
      </c>
      <c r="C7" s="17">
        <v>1294</v>
      </c>
      <c r="D7" s="15">
        <f t="shared" si="0"/>
        <v>1.1577553503686206E-2</v>
      </c>
      <c r="E7" s="15">
        <f t="shared" si="1"/>
        <v>1.1577553503686207</v>
      </c>
      <c r="F7" s="16">
        <v>899</v>
      </c>
      <c r="G7" s="14">
        <f t="shared" si="2"/>
        <v>8.4487716858071913E-3</v>
      </c>
      <c r="H7" s="14">
        <f t="shared" si="3"/>
        <v>0.84487716858071915</v>
      </c>
      <c r="I7" s="8">
        <v>16994</v>
      </c>
      <c r="J7" s="10">
        <f t="shared" si="4"/>
        <v>1.1254975462113636E-2</v>
      </c>
      <c r="K7" s="10">
        <f t="shared" si="5"/>
        <v>1.1254975462113637</v>
      </c>
      <c r="L7" s="14">
        <f t="shared" si="6"/>
        <v>1.028660928018762</v>
      </c>
      <c r="M7" s="14">
        <f t="shared" si="7"/>
        <v>0.75066993386590186</v>
      </c>
    </row>
    <row r="8" spans="1:13" x14ac:dyDescent="0.2">
      <c r="A8" s="16" t="s">
        <v>51</v>
      </c>
      <c r="B8" s="16" t="s">
        <v>81</v>
      </c>
      <c r="C8" s="17">
        <v>1747</v>
      </c>
      <c r="D8" s="15">
        <f t="shared" si="0"/>
        <v>1.5630591940448069E-2</v>
      </c>
      <c r="E8" s="15">
        <f t="shared" si="1"/>
        <v>1.5630591940448069</v>
      </c>
      <c r="F8" s="16">
        <v>2207</v>
      </c>
      <c r="G8" s="14">
        <f t="shared" si="2"/>
        <v>2.074131158017405E-2</v>
      </c>
      <c r="H8" s="14">
        <f t="shared" si="3"/>
        <v>2.0741311580174049</v>
      </c>
      <c r="I8" s="8">
        <v>12536</v>
      </c>
      <c r="J8" s="10">
        <f t="shared" si="4"/>
        <v>8.302481604863866E-3</v>
      </c>
      <c r="K8" s="10">
        <f t="shared" si="5"/>
        <v>0.83024816048638661</v>
      </c>
      <c r="L8" s="14">
        <f t="shared" si="6"/>
        <v>1.8826409601788405</v>
      </c>
      <c r="M8" s="14">
        <f t="shared" si="7"/>
        <v>2.4982062673915602</v>
      </c>
    </row>
    <row r="9" spans="1:13" x14ac:dyDescent="0.2">
      <c r="A9" s="16" t="s">
        <v>24</v>
      </c>
      <c r="B9" s="16" t="s">
        <v>81</v>
      </c>
      <c r="C9" s="17">
        <v>389</v>
      </c>
      <c r="D9" s="15">
        <f t="shared" si="0"/>
        <v>3.4804237348793929E-3</v>
      </c>
      <c r="E9" s="15">
        <f t="shared" si="1"/>
        <v>0.34804237348793926</v>
      </c>
      <c r="F9" s="16">
        <v>343</v>
      </c>
      <c r="G9" s="14">
        <f t="shared" si="2"/>
        <v>3.2235024340732665E-3</v>
      </c>
      <c r="H9" s="14">
        <f t="shared" si="3"/>
        <v>0.32235024340732665</v>
      </c>
      <c r="I9" s="8">
        <v>12968</v>
      </c>
      <c r="J9" s="10">
        <f t="shared" si="4"/>
        <v>8.5885913729957415E-3</v>
      </c>
      <c r="K9" s="10">
        <f t="shared" si="5"/>
        <v>0.85885913729957419</v>
      </c>
      <c r="L9" s="14">
        <f t="shared" si="6"/>
        <v>0.40523801677450216</v>
      </c>
      <c r="M9" s="14">
        <f t="shared" si="7"/>
        <v>0.37532376312704857</v>
      </c>
    </row>
    <row r="10" spans="1:13" x14ac:dyDescent="0.2">
      <c r="A10" s="16" t="s">
        <v>52</v>
      </c>
      <c r="B10" s="16" t="s">
        <v>81</v>
      </c>
      <c r="C10" s="17">
        <v>1569</v>
      </c>
      <c r="D10" s="15">
        <f t="shared" si="0"/>
        <v>1.4038007300837449E-2</v>
      </c>
      <c r="E10" s="15">
        <f t="shared" si="1"/>
        <v>1.403800730083745</v>
      </c>
      <c r="F10" s="16">
        <v>1493</v>
      </c>
      <c r="G10" s="14">
        <f t="shared" si="2"/>
        <v>1.4031163656184802E-2</v>
      </c>
      <c r="H10" s="14">
        <f t="shared" si="3"/>
        <v>1.4031163656184802</v>
      </c>
      <c r="I10" s="8">
        <v>8353</v>
      </c>
      <c r="J10" s="10">
        <f t="shared" si="4"/>
        <v>5.5321178083461925E-3</v>
      </c>
      <c r="K10" s="10">
        <f t="shared" si="5"/>
        <v>0.5532117808346193</v>
      </c>
      <c r="L10" s="14">
        <f t="shared" si="6"/>
        <v>2.5375467022156677</v>
      </c>
      <c r="M10" s="14">
        <f t="shared" si="7"/>
        <v>2.5363096272129768</v>
      </c>
    </row>
    <row r="11" spans="1:13" x14ac:dyDescent="0.2">
      <c r="A11" s="16" t="s">
        <v>23</v>
      </c>
      <c r="B11" s="16" t="s">
        <v>81</v>
      </c>
      <c r="C11" s="17">
        <v>1322</v>
      </c>
      <c r="D11" s="15">
        <f t="shared" si="0"/>
        <v>1.1828072435759788E-2</v>
      </c>
      <c r="E11" s="15">
        <f t="shared" si="1"/>
        <v>1.1828072435759789</v>
      </c>
      <c r="F11" s="16">
        <v>1094</v>
      </c>
      <c r="G11" s="14">
        <f t="shared" si="2"/>
        <v>1.0281375110426105E-2</v>
      </c>
      <c r="H11" s="14">
        <f t="shared" si="3"/>
        <v>1.0281375110426105</v>
      </c>
      <c r="I11" s="8">
        <v>42959</v>
      </c>
      <c r="J11" s="10">
        <f t="shared" si="4"/>
        <v>2.845136465087323E-2</v>
      </c>
      <c r="K11" s="10">
        <f t="shared" si="5"/>
        <v>2.845136465087323</v>
      </c>
      <c r="L11" s="14">
        <f t="shared" si="6"/>
        <v>0.41572952935305901</v>
      </c>
      <c r="M11" s="14">
        <f t="shared" si="7"/>
        <v>0.36136667736640704</v>
      </c>
    </row>
    <row r="12" spans="1:13" x14ac:dyDescent="0.2">
      <c r="A12" s="16" t="s">
        <v>60</v>
      </c>
      <c r="B12" s="16" t="s">
        <v>82</v>
      </c>
      <c r="C12" s="17">
        <v>4504</v>
      </c>
      <c r="D12" s="15">
        <f t="shared" si="0"/>
        <v>4.0297759644978885E-2</v>
      </c>
      <c r="E12" s="15">
        <f t="shared" si="1"/>
        <v>4.0297759644978886</v>
      </c>
      <c r="F12" s="16">
        <v>4538</v>
      </c>
      <c r="G12" s="14">
        <f t="shared" si="2"/>
        <v>4.264797097908013E-2</v>
      </c>
      <c r="H12" s="14">
        <f t="shared" si="3"/>
        <v>4.264797097908013</v>
      </c>
      <c r="I12" s="8">
        <v>10127</v>
      </c>
      <c r="J12" s="10">
        <f t="shared" si="4"/>
        <v>6.7070222728506995E-3</v>
      </c>
      <c r="K12" s="10">
        <f t="shared" si="5"/>
        <v>0.6707022272850699</v>
      </c>
      <c r="L12" s="14">
        <f t="shared" si="6"/>
        <v>6.0082936966080842</v>
      </c>
      <c r="M12" s="14">
        <f t="shared" si="7"/>
        <v>6.3587042422260174</v>
      </c>
    </row>
    <row r="13" spans="1:13" x14ac:dyDescent="0.2">
      <c r="A13" s="16" t="s">
        <v>33</v>
      </c>
      <c r="B13" s="16" t="s">
        <v>82</v>
      </c>
      <c r="C13" s="17">
        <v>1945</v>
      </c>
      <c r="D13" s="15">
        <f t="shared" si="0"/>
        <v>1.7402118674396966E-2</v>
      </c>
      <c r="E13" s="15">
        <f t="shared" si="1"/>
        <v>1.7402118674396967</v>
      </c>
      <c r="F13" s="16">
        <v>1538</v>
      </c>
      <c r="G13" s="14">
        <f t="shared" si="2"/>
        <v>1.4454072138789166E-2</v>
      </c>
      <c r="H13" s="14">
        <f t="shared" si="3"/>
        <v>1.4454072138789167</v>
      </c>
      <c r="I13" s="8">
        <v>26757</v>
      </c>
      <c r="J13" s="10">
        <f t="shared" si="4"/>
        <v>1.7720923763668035E-2</v>
      </c>
      <c r="K13" s="10">
        <f t="shared" si="5"/>
        <v>1.7720923763668035</v>
      </c>
      <c r="L13" s="14">
        <f t="shared" si="6"/>
        <v>0.98200967999621491</v>
      </c>
      <c r="M13" s="14">
        <f t="shared" si="7"/>
        <v>0.8156500378622098</v>
      </c>
    </row>
    <row r="14" spans="1:13" x14ac:dyDescent="0.2">
      <c r="A14" s="16" t="s">
        <v>58</v>
      </c>
      <c r="B14" s="16" t="s">
        <v>82</v>
      </c>
      <c r="C14" s="17">
        <v>966</v>
      </c>
      <c r="D14" s="15">
        <f t="shared" si="0"/>
        <v>8.6429031565385447E-3</v>
      </c>
      <c r="E14" s="15">
        <f t="shared" si="1"/>
        <v>0.8642903156538545</v>
      </c>
      <c r="F14" s="16">
        <v>1365</v>
      </c>
      <c r="G14" s="14">
        <f t="shared" si="2"/>
        <v>1.2828223972332388E-2</v>
      </c>
      <c r="H14" s="14">
        <f t="shared" si="3"/>
        <v>1.2828223972332389</v>
      </c>
      <c r="I14" s="8">
        <v>3938</v>
      </c>
      <c r="J14" s="10">
        <f t="shared" si="4"/>
        <v>2.6081024696836233E-3</v>
      </c>
      <c r="K14" s="10">
        <f t="shared" si="5"/>
        <v>0.26081024696836236</v>
      </c>
      <c r="L14" s="14">
        <f t="shared" si="6"/>
        <v>3.3138664055584344</v>
      </c>
      <c r="M14" s="14">
        <f t="shared" si="7"/>
        <v>4.9186042808695776</v>
      </c>
    </row>
    <row r="15" spans="1:13" x14ac:dyDescent="0.2">
      <c r="A15" s="16" t="s">
        <v>45</v>
      </c>
      <c r="B15" s="16" t="s">
        <v>83</v>
      </c>
      <c r="C15" s="17">
        <v>3147</v>
      </c>
      <c r="D15" s="15">
        <f t="shared" si="0"/>
        <v>2.815653854412712E-2</v>
      </c>
      <c r="E15" s="15">
        <f t="shared" si="1"/>
        <v>2.8156538544127119</v>
      </c>
      <c r="F15" s="16">
        <v>2764</v>
      </c>
      <c r="G15" s="14">
        <f t="shared" si="2"/>
        <v>2.5975978798188071E-2</v>
      </c>
      <c r="H15" s="14">
        <f t="shared" si="3"/>
        <v>2.5975978798188071</v>
      </c>
      <c r="I15" s="8">
        <v>23063</v>
      </c>
      <c r="J15" s="10">
        <f t="shared" si="4"/>
        <v>1.5274420329688525E-2</v>
      </c>
      <c r="K15" s="10">
        <f t="shared" si="5"/>
        <v>1.5274420329688525</v>
      </c>
      <c r="L15" s="14">
        <f t="shared" si="6"/>
        <v>1.843378533285478</v>
      </c>
      <c r="M15" s="14">
        <f t="shared" si="7"/>
        <v>1.7006196135442981</v>
      </c>
    </row>
    <row r="16" spans="1:13" x14ac:dyDescent="0.2">
      <c r="A16" s="16" t="s">
        <v>50</v>
      </c>
      <c r="B16" s="16" t="s">
        <v>84</v>
      </c>
      <c r="C16" s="17">
        <v>3166</v>
      </c>
      <c r="D16" s="15">
        <f t="shared" si="0"/>
        <v>2.832653353374848E-2</v>
      </c>
      <c r="E16" s="15">
        <f t="shared" si="1"/>
        <v>2.8326533533748481</v>
      </c>
      <c r="F16" s="16">
        <v>2755</v>
      </c>
      <c r="G16" s="14">
        <f t="shared" si="2"/>
        <v>2.5891397101667199E-2</v>
      </c>
      <c r="H16" s="14">
        <f t="shared" si="3"/>
        <v>2.58913971016672</v>
      </c>
      <c r="I16" s="8">
        <v>16947</v>
      </c>
      <c r="J16" s="10">
        <f t="shared" si="4"/>
        <v>1.1223847779006696E-2</v>
      </c>
      <c r="K16" s="10">
        <f t="shared" si="5"/>
        <v>1.1223847779006697</v>
      </c>
      <c r="L16" s="14">
        <f t="shared" si="6"/>
        <v>2.5237809788128969</v>
      </c>
      <c r="M16" s="14">
        <f t="shared" si="7"/>
        <v>2.3068200506153489</v>
      </c>
    </row>
    <row r="17" spans="1:13" x14ac:dyDescent="0.2">
      <c r="A17" s="16" t="s">
        <v>18</v>
      </c>
      <c r="B17" s="16" t="s">
        <v>84</v>
      </c>
      <c r="C17" s="17">
        <v>481</v>
      </c>
      <c r="D17" s="15">
        <f t="shared" si="0"/>
        <v>4.3035573688354452E-3</v>
      </c>
      <c r="E17" s="15">
        <f t="shared" si="1"/>
        <v>0.4303557368835445</v>
      </c>
      <c r="F17" s="16">
        <v>349</v>
      </c>
      <c r="G17" s="14">
        <f t="shared" si="2"/>
        <v>3.2798902317538485E-3</v>
      </c>
      <c r="H17" s="14">
        <f t="shared" si="3"/>
        <v>0.32798902317538486</v>
      </c>
      <c r="I17" s="8">
        <v>19752</v>
      </c>
      <c r="J17" s="10">
        <f t="shared" si="4"/>
        <v>1.308157439847408E-2</v>
      </c>
      <c r="K17" s="10">
        <f t="shared" si="5"/>
        <v>1.3081574398474081</v>
      </c>
      <c r="L17" s="14">
        <f t="shared" si="6"/>
        <v>0.32897854935086712</v>
      </c>
      <c r="M17" s="14">
        <f t="shared" si="7"/>
        <v>0.25072595483128057</v>
      </c>
    </row>
    <row r="18" spans="1:13" x14ac:dyDescent="0.2">
      <c r="A18" s="16" t="s">
        <v>62</v>
      </c>
      <c r="B18" s="16" t="s">
        <v>84</v>
      </c>
      <c r="C18" s="17">
        <v>3187</v>
      </c>
      <c r="D18" s="15">
        <f t="shared" si="0"/>
        <v>2.8514422732803666E-2</v>
      </c>
      <c r="E18" s="15">
        <f t="shared" si="1"/>
        <v>2.8514422732803668</v>
      </c>
      <c r="F18" s="16">
        <v>3565</v>
      </c>
      <c r="G18" s="14">
        <f t="shared" si="2"/>
        <v>3.3503749788545756E-2</v>
      </c>
      <c r="H18" s="14">
        <f t="shared" si="3"/>
        <v>3.3503749788545756</v>
      </c>
      <c r="I18" s="8">
        <v>7434</v>
      </c>
      <c r="J18" s="10">
        <f t="shared" si="4"/>
        <v>4.9234722599360223E-3</v>
      </c>
      <c r="K18" s="10">
        <f t="shared" si="5"/>
        <v>0.49234722599360226</v>
      </c>
      <c r="L18" s="14">
        <f t="shared" si="6"/>
        <v>5.7915270417658844</v>
      </c>
      <c r="M18" s="14">
        <f t="shared" si="7"/>
        <v>6.8049027230593389</v>
      </c>
    </row>
    <row r="19" spans="1:13" x14ac:dyDescent="0.2">
      <c r="A19" s="16" t="s">
        <v>19</v>
      </c>
      <c r="B19" s="16" t="s">
        <v>84</v>
      </c>
      <c r="C19" s="17">
        <v>743</v>
      </c>
      <c r="D19" s="15">
        <f t="shared" si="0"/>
        <v>6.6476988046668102E-3</v>
      </c>
      <c r="E19" s="15">
        <f t="shared" si="1"/>
        <v>0.66476988046668106</v>
      </c>
      <c r="F19" s="16">
        <v>567</v>
      </c>
      <c r="G19" s="14">
        <f t="shared" si="2"/>
        <v>5.3286468808149915E-3</v>
      </c>
      <c r="H19" s="14">
        <f t="shared" si="3"/>
        <v>0.53286468808149912</v>
      </c>
      <c r="I19" s="8">
        <v>31426</v>
      </c>
      <c r="J19" s="10">
        <f t="shared" si="4"/>
        <v>2.0813161049334065E-2</v>
      </c>
      <c r="K19" s="10">
        <f t="shared" si="5"/>
        <v>2.0813161049334066</v>
      </c>
      <c r="L19" s="14">
        <f t="shared" si="6"/>
        <v>0.31939880678910659</v>
      </c>
      <c r="M19" s="14">
        <f t="shared" si="7"/>
        <v>0.25602294952623195</v>
      </c>
    </row>
    <row r="20" spans="1:13" x14ac:dyDescent="0.2">
      <c r="A20" s="16" t="s">
        <v>49</v>
      </c>
      <c r="B20" s="16" t="s">
        <v>85</v>
      </c>
      <c r="C20" s="17">
        <v>1845</v>
      </c>
      <c r="D20" s="15">
        <f t="shared" si="0"/>
        <v>1.6507408202705603E-2</v>
      </c>
      <c r="E20" s="15">
        <f t="shared" si="1"/>
        <v>1.6507408202705602</v>
      </c>
      <c r="F20" s="16">
        <v>1844</v>
      </c>
      <c r="G20" s="14">
        <f t="shared" si="2"/>
        <v>1.7329849820498844E-2</v>
      </c>
      <c r="H20" s="14">
        <f t="shared" si="3"/>
        <v>1.7329849820498844</v>
      </c>
      <c r="I20" s="8">
        <v>11539</v>
      </c>
      <c r="J20" s="10">
        <f t="shared" si="4"/>
        <v>7.642177348318774E-3</v>
      </c>
      <c r="K20" s="10">
        <f t="shared" si="5"/>
        <v>0.76421773483187738</v>
      </c>
      <c r="L20" s="14">
        <f t="shared" si="6"/>
        <v>2.1600399271468254</v>
      </c>
      <c r="M20" s="14">
        <f t="shared" si="7"/>
        <v>2.267658682942145</v>
      </c>
    </row>
    <row r="21" spans="1:13" x14ac:dyDescent="0.2">
      <c r="A21" s="16" t="s">
        <v>22</v>
      </c>
      <c r="B21" s="16" t="s">
        <v>85</v>
      </c>
      <c r="C21" s="17">
        <v>415</v>
      </c>
      <c r="D21" s="15">
        <f t="shared" si="0"/>
        <v>3.7130484575191467E-3</v>
      </c>
      <c r="E21" s="15">
        <f t="shared" si="1"/>
        <v>0.37130484575191469</v>
      </c>
      <c r="F21" s="16">
        <v>378</v>
      </c>
      <c r="G21" s="14">
        <f t="shared" si="2"/>
        <v>3.552431253876661E-3</v>
      </c>
      <c r="H21" s="14">
        <f t="shared" si="3"/>
        <v>0.35524312538766611</v>
      </c>
      <c r="I21" s="8">
        <v>15811</v>
      </c>
      <c r="J21" s="10">
        <f t="shared" si="4"/>
        <v>1.0471485055400654E-2</v>
      </c>
      <c r="K21" s="10">
        <f t="shared" si="5"/>
        <v>1.0471485055400653</v>
      </c>
      <c r="L21" s="14">
        <f t="shared" si="6"/>
        <v>0.35458661669045188</v>
      </c>
      <c r="M21" s="14">
        <f t="shared" si="7"/>
        <v>0.33924808516481619</v>
      </c>
    </row>
    <row r="22" spans="1:13" x14ac:dyDescent="0.2">
      <c r="A22" s="16" t="s">
        <v>41</v>
      </c>
      <c r="B22" s="16" t="s">
        <v>85</v>
      </c>
      <c r="C22" s="17">
        <v>2062</v>
      </c>
      <c r="D22" s="15">
        <f t="shared" si="0"/>
        <v>1.8448929926275857E-2</v>
      </c>
      <c r="E22" s="15">
        <f t="shared" si="1"/>
        <v>1.8448929926275857</v>
      </c>
      <c r="F22" s="16">
        <v>2032</v>
      </c>
      <c r="G22" s="14">
        <f t="shared" si="2"/>
        <v>1.9096667481157077E-2</v>
      </c>
      <c r="H22" s="14">
        <f t="shared" si="3"/>
        <v>1.9096667481157077</v>
      </c>
      <c r="I22" s="8">
        <v>17979</v>
      </c>
      <c r="J22" s="10">
        <f t="shared" si="4"/>
        <v>1.190733222509951E-2</v>
      </c>
      <c r="K22" s="10">
        <f t="shared" si="5"/>
        <v>1.190733222509951</v>
      </c>
      <c r="L22" s="14">
        <f t="shared" si="6"/>
        <v>1.5493755929130195</v>
      </c>
      <c r="M22" s="14">
        <f t="shared" si="7"/>
        <v>1.603773802573774</v>
      </c>
    </row>
    <row r="23" spans="1:13" x14ac:dyDescent="0.2">
      <c r="A23" s="16" t="s">
        <v>10</v>
      </c>
      <c r="B23" s="16" t="s">
        <v>85</v>
      </c>
      <c r="C23" s="17">
        <v>332</v>
      </c>
      <c r="D23" s="15">
        <f t="shared" si="0"/>
        <v>2.9704387660153173E-3</v>
      </c>
      <c r="E23" s="15">
        <f t="shared" si="1"/>
        <v>0.29704387660153175</v>
      </c>
      <c r="F23" s="16">
        <v>275</v>
      </c>
      <c r="G23" s="14">
        <f t="shared" si="2"/>
        <v>2.5844407270266714E-3</v>
      </c>
      <c r="H23" s="14">
        <f t="shared" si="3"/>
        <v>0.25844407270266712</v>
      </c>
      <c r="I23" s="8">
        <v>33805</v>
      </c>
      <c r="J23" s="10">
        <f t="shared" si="4"/>
        <v>2.2388751647449186E-2</v>
      </c>
      <c r="K23" s="10">
        <f t="shared" si="5"/>
        <v>2.2388751647449188</v>
      </c>
      <c r="L23" s="14">
        <f t="shared" si="6"/>
        <v>0.13267549762443981</v>
      </c>
      <c r="M23" s="14">
        <f t="shared" si="7"/>
        <v>0.11543478474027041</v>
      </c>
    </row>
    <row r="24" spans="1:13" x14ac:dyDescent="0.2">
      <c r="A24" s="16" t="s">
        <v>28</v>
      </c>
      <c r="B24" s="16" t="s">
        <v>86</v>
      </c>
      <c r="C24" s="17">
        <v>1259</v>
      </c>
      <c r="D24" s="15">
        <f t="shared" si="0"/>
        <v>1.1264404838594231E-2</v>
      </c>
      <c r="E24" s="15">
        <f t="shared" si="1"/>
        <v>1.1264404838594231</v>
      </c>
      <c r="F24" s="16">
        <v>1148</v>
      </c>
      <c r="G24" s="14">
        <f t="shared" si="2"/>
        <v>1.0788865289551341E-2</v>
      </c>
      <c r="H24" s="14">
        <f t="shared" si="3"/>
        <v>1.0788865289551341</v>
      </c>
      <c r="I24" s="8">
        <v>21422</v>
      </c>
      <c r="J24" s="10">
        <f t="shared" si="4"/>
        <v>1.4187600585465358E-2</v>
      </c>
      <c r="K24" s="10">
        <f t="shared" si="5"/>
        <v>1.4187600585465359</v>
      </c>
      <c r="L24" s="14">
        <f t="shared" si="6"/>
        <v>0.79396123190373524</v>
      </c>
      <c r="M24" s="14">
        <f t="shared" si="7"/>
        <v>0.76044326343695579</v>
      </c>
    </row>
    <row r="25" spans="1:13" x14ac:dyDescent="0.2">
      <c r="A25" s="16" t="s">
        <v>9</v>
      </c>
      <c r="B25" s="16" t="s">
        <v>86</v>
      </c>
      <c r="C25" s="17">
        <v>101</v>
      </c>
      <c r="D25" s="15">
        <f t="shared" si="0"/>
        <v>9.0365757640827429E-4</v>
      </c>
      <c r="E25" s="15">
        <f t="shared" si="1"/>
        <v>9.0365757640827424E-2</v>
      </c>
      <c r="F25" s="16">
        <v>149</v>
      </c>
      <c r="G25" s="14">
        <f t="shared" si="2"/>
        <v>1.400296975734451E-3</v>
      </c>
      <c r="H25" s="14">
        <f t="shared" si="3"/>
        <v>0.14002969757344511</v>
      </c>
      <c r="I25" s="8">
        <v>18791</v>
      </c>
      <c r="J25" s="10">
        <f t="shared" si="4"/>
        <v>1.2445112622606646E-2</v>
      </c>
      <c r="K25" s="10">
        <f t="shared" si="5"/>
        <v>1.2445112622606647</v>
      </c>
      <c r="L25" s="14">
        <f t="shared" si="6"/>
        <v>7.2611442243340818E-2</v>
      </c>
      <c r="M25" s="14">
        <f t="shared" si="7"/>
        <v>0.11251782271466153</v>
      </c>
    </row>
    <row r="26" spans="1:13" x14ac:dyDescent="0.2">
      <c r="A26" s="16" t="s">
        <v>27</v>
      </c>
      <c r="B26" s="16" t="s">
        <v>86</v>
      </c>
      <c r="C26" s="17">
        <v>2014</v>
      </c>
      <c r="D26" s="15">
        <f t="shared" si="0"/>
        <v>1.8019468899864003E-2</v>
      </c>
      <c r="E26" s="15">
        <f t="shared" si="1"/>
        <v>1.8019468899864004</v>
      </c>
      <c r="F26" s="16">
        <v>1475</v>
      </c>
      <c r="G26" s="14">
        <f t="shared" si="2"/>
        <v>1.3862000263143055E-2</v>
      </c>
      <c r="H26" s="14">
        <f t="shared" si="3"/>
        <v>1.3862000263143055</v>
      </c>
      <c r="I26" s="8">
        <v>27654</v>
      </c>
      <c r="J26" s="10">
        <f t="shared" si="4"/>
        <v>1.8314998907219635E-2</v>
      </c>
      <c r="K26" s="10">
        <f t="shared" si="5"/>
        <v>1.8314998907219635</v>
      </c>
      <c r="L26" s="14">
        <f t="shared" si="6"/>
        <v>0.98386404449966214</v>
      </c>
      <c r="M26" s="14">
        <f t="shared" si="7"/>
        <v>0.75686601639264961</v>
      </c>
    </row>
    <row r="27" spans="1:13" x14ac:dyDescent="0.2">
      <c r="A27" s="16" t="s">
        <v>8</v>
      </c>
      <c r="B27" s="16" t="s">
        <v>86</v>
      </c>
      <c r="C27" s="17">
        <v>397</v>
      </c>
      <c r="D27" s="15">
        <f t="shared" si="0"/>
        <v>3.5520005726147018E-3</v>
      </c>
      <c r="E27" s="15">
        <f t="shared" si="1"/>
        <v>0.35520005726147019</v>
      </c>
      <c r="F27" s="16">
        <v>393</v>
      </c>
      <c r="G27" s="14">
        <f t="shared" si="2"/>
        <v>3.6934007480781158E-3</v>
      </c>
      <c r="H27" s="14">
        <f t="shared" si="3"/>
        <v>0.36934007480781156</v>
      </c>
      <c r="I27" s="8">
        <v>51296</v>
      </c>
      <c r="J27" s="10">
        <f t="shared" si="4"/>
        <v>3.3972885801140468E-2</v>
      </c>
      <c r="K27" s="10">
        <f t="shared" si="5"/>
        <v>3.3972885801140467</v>
      </c>
      <c r="L27" s="14">
        <f t="shared" si="6"/>
        <v>0.10455398441587382</v>
      </c>
      <c r="M27" s="14">
        <f t="shared" si="7"/>
        <v>0.10871613232085596</v>
      </c>
    </row>
    <row r="28" spans="1:13" x14ac:dyDescent="0.2">
      <c r="A28" s="16" t="s">
        <v>59</v>
      </c>
      <c r="B28" s="16" t="s">
        <v>87</v>
      </c>
      <c r="C28" s="17">
        <v>3790</v>
      </c>
      <c r="D28" s="15">
        <f t="shared" si="0"/>
        <v>3.3909526877102567E-2</v>
      </c>
      <c r="E28" s="15">
        <f t="shared" si="1"/>
        <v>3.3909526877102567</v>
      </c>
      <c r="F28" s="16">
        <v>3861</v>
      </c>
      <c r="G28" s="14">
        <f t="shared" si="2"/>
        <v>3.6285547807454466E-2</v>
      </c>
      <c r="H28" s="14">
        <f t="shared" si="3"/>
        <v>3.6285547807454464</v>
      </c>
      <c r="I28" s="8">
        <v>10473</v>
      </c>
      <c r="J28" s="10">
        <f t="shared" si="4"/>
        <v>6.9361750038081744E-3</v>
      </c>
      <c r="K28" s="10">
        <f t="shared" si="5"/>
        <v>0.69361750038081749</v>
      </c>
      <c r="L28" s="14">
        <f t="shared" si="6"/>
        <v>4.8887934428536175</v>
      </c>
      <c r="M28" s="14">
        <f t="shared" si="7"/>
        <v>5.2313483710449313</v>
      </c>
    </row>
    <row r="29" spans="1:13" x14ac:dyDescent="0.2">
      <c r="A29" s="16" t="s">
        <v>25</v>
      </c>
      <c r="B29" s="16" t="s">
        <v>87</v>
      </c>
      <c r="C29" s="17">
        <v>894</v>
      </c>
      <c r="D29" s="15">
        <f t="shared" si="0"/>
        <v>7.9987116169207648E-3</v>
      </c>
      <c r="E29" s="15">
        <f t="shared" si="1"/>
        <v>0.7998711616920765</v>
      </c>
      <c r="F29" s="16">
        <v>1033</v>
      </c>
      <c r="G29" s="14">
        <f t="shared" si="2"/>
        <v>9.7080991673401881E-3</v>
      </c>
      <c r="H29" s="14">
        <f t="shared" si="3"/>
        <v>0.97080991673401884</v>
      </c>
      <c r="I29" s="8">
        <v>29428</v>
      </c>
      <c r="J29" s="10">
        <f t="shared" si="4"/>
        <v>1.9489903371724144E-2</v>
      </c>
      <c r="K29" s="10">
        <f t="shared" si="5"/>
        <v>1.9489903371724144</v>
      </c>
      <c r="L29" s="14">
        <f t="shared" si="6"/>
        <v>0.41040283598969796</v>
      </c>
      <c r="M29" s="14">
        <f t="shared" si="7"/>
        <v>0.49810914821797686</v>
      </c>
    </row>
    <row r="30" spans="1:13" x14ac:dyDescent="0.2">
      <c r="A30" s="16" t="s">
        <v>44</v>
      </c>
      <c r="B30" s="16" t="s">
        <v>87</v>
      </c>
      <c r="C30" s="17">
        <v>2295</v>
      </c>
      <c r="D30" s="15">
        <f t="shared" si="0"/>
        <v>2.0533605325316728E-2</v>
      </c>
      <c r="E30" s="15">
        <f t="shared" si="1"/>
        <v>2.0533605325316726</v>
      </c>
      <c r="F30" s="16">
        <v>1730</v>
      </c>
      <c r="G30" s="14">
        <f t="shared" si="2"/>
        <v>1.6258481664567788E-2</v>
      </c>
      <c r="H30" s="14">
        <f t="shared" si="3"/>
        <v>1.6258481664567788</v>
      </c>
      <c r="I30" s="8">
        <v>14443</v>
      </c>
      <c r="J30" s="10">
        <f t="shared" si="4"/>
        <v>9.5654707896497149E-3</v>
      </c>
      <c r="K30" s="10">
        <f t="shared" si="5"/>
        <v>0.95654707896497149</v>
      </c>
      <c r="L30" s="14">
        <f t="shared" si="6"/>
        <v>2.1466382342137353</v>
      </c>
      <c r="M30" s="14">
        <f t="shared" si="7"/>
        <v>1.6997053278506922</v>
      </c>
    </row>
    <row r="31" spans="1:13" x14ac:dyDescent="0.2">
      <c r="A31" s="16" t="s">
        <v>14</v>
      </c>
      <c r="B31" s="16" t="s">
        <v>87</v>
      </c>
      <c r="C31" s="17">
        <v>549</v>
      </c>
      <c r="D31" s="15">
        <f t="shared" si="0"/>
        <v>4.9119604895855699E-3</v>
      </c>
      <c r="E31" s="15">
        <f t="shared" si="1"/>
        <v>0.49119604895855701</v>
      </c>
      <c r="F31" s="16">
        <v>396</v>
      </c>
      <c r="G31" s="14">
        <f t="shared" si="2"/>
        <v>3.7215946469184068E-3</v>
      </c>
      <c r="H31" s="14">
        <f t="shared" si="3"/>
        <v>0.37215946469184069</v>
      </c>
      <c r="I31" s="8">
        <v>28258</v>
      </c>
      <c r="J31" s="10">
        <f t="shared" si="4"/>
        <v>1.8715022749700314E-2</v>
      </c>
      <c r="K31" s="10">
        <f t="shared" si="5"/>
        <v>1.8715022749700314</v>
      </c>
      <c r="L31" s="14">
        <f t="shared" si="6"/>
        <v>0.26246083455411379</v>
      </c>
      <c r="M31" s="14">
        <f t="shared" si="7"/>
        <v>0.19885600443515364</v>
      </c>
    </row>
    <row r="32" spans="1:13" x14ac:dyDescent="0.2">
      <c r="A32" s="16" t="s">
        <v>31</v>
      </c>
      <c r="B32" s="16" t="s">
        <v>88</v>
      </c>
      <c r="C32" s="17">
        <v>3305</v>
      </c>
      <c r="D32" s="15">
        <f t="shared" si="0"/>
        <v>2.9570181089399471E-2</v>
      </c>
      <c r="E32" s="15">
        <f t="shared" si="1"/>
        <v>2.957018108939947</v>
      </c>
      <c r="F32" s="16">
        <v>2064</v>
      </c>
      <c r="G32" s="14">
        <f t="shared" si="2"/>
        <v>1.9397402402120182E-2</v>
      </c>
      <c r="H32" s="14">
        <f t="shared" si="3"/>
        <v>1.9397402402120183</v>
      </c>
      <c r="I32" s="8">
        <v>36526</v>
      </c>
      <c r="J32" s="10">
        <f t="shared" si="4"/>
        <v>2.4190845812002041E-2</v>
      </c>
      <c r="K32" s="10">
        <f t="shared" si="5"/>
        <v>2.4190845812002042</v>
      </c>
      <c r="L32" s="14">
        <f t="shared" si="6"/>
        <v>1.2223706983708906</v>
      </c>
      <c r="M32" s="14">
        <f t="shared" si="7"/>
        <v>0.8018488709682221</v>
      </c>
    </row>
    <row r="33" spans="1:13" x14ac:dyDescent="0.2">
      <c r="A33" s="16" t="s">
        <v>6</v>
      </c>
      <c r="B33" s="16" t="s">
        <v>88</v>
      </c>
      <c r="C33" s="17">
        <v>411</v>
      </c>
      <c r="D33" s="15">
        <f t="shared" si="0"/>
        <v>3.6772600386514925E-3</v>
      </c>
      <c r="E33" s="15">
        <f t="shared" si="1"/>
        <v>0.36772600386514925</v>
      </c>
      <c r="F33" s="16">
        <v>369</v>
      </c>
      <c r="G33" s="14">
        <f t="shared" si="2"/>
        <v>3.4678495573557881E-3</v>
      </c>
      <c r="H33" s="14">
        <f t="shared" si="3"/>
        <v>0.34678495573557883</v>
      </c>
      <c r="I33" s="8">
        <v>53692</v>
      </c>
      <c r="J33" s="10">
        <f t="shared" si="4"/>
        <v>3.5559735348464475E-2</v>
      </c>
      <c r="K33" s="10">
        <f t="shared" si="5"/>
        <v>3.5559735348464474</v>
      </c>
      <c r="L33" s="14">
        <f t="shared" si="6"/>
        <v>0.10341078195932868</v>
      </c>
      <c r="M33" s="14">
        <f t="shared" si="7"/>
        <v>9.7521804461504102E-2</v>
      </c>
    </row>
    <row r="34" spans="1:13" x14ac:dyDescent="0.2">
      <c r="A34" s="16" t="s">
        <v>30</v>
      </c>
      <c r="B34" s="16" t="s">
        <v>88</v>
      </c>
      <c r="C34" s="17">
        <v>2134</v>
      </c>
      <c r="D34" s="15">
        <f t="shared" si="0"/>
        <v>1.9093121465893637E-2</v>
      </c>
      <c r="E34" s="15">
        <f t="shared" si="1"/>
        <v>1.9093121465893637</v>
      </c>
      <c r="F34" s="16">
        <v>2526</v>
      </c>
      <c r="G34" s="14">
        <f t="shared" si="2"/>
        <v>2.3739262823524988E-2</v>
      </c>
      <c r="H34" s="14">
        <f t="shared" si="3"/>
        <v>2.3739262823524987</v>
      </c>
      <c r="I34" s="8">
        <v>45146</v>
      </c>
      <c r="J34" s="10">
        <f t="shared" si="4"/>
        <v>2.9899795352040851E-2</v>
      </c>
      <c r="K34" s="10">
        <f t="shared" si="5"/>
        <v>2.989979535204085</v>
      </c>
      <c r="L34" s="14">
        <f t="shared" si="6"/>
        <v>0.63857030595329511</v>
      </c>
      <c r="M34" s="14">
        <f t="shared" si="7"/>
        <v>0.7939607125740622</v>
      </c>
    </row>
    <row r="35" spans="1:13" x14ac:dyDescent="0.2">
      <c r="A35" s="16" t="s">
        <v>5</v>
      </c>
      <c r="B35" s="16" t="s">
        <v>88</v>
      </c>
      <c r="C35" s="17">
        <v>837</v>
      </c>
      <c r="D35" s="15">
        <f t="shared" si="0"/>
        <v>7.4887266480566893E-3</v>
      </c>
      <c r="E35" s="15">
        <f t="shared" si="1"/>
        <v>0.74887266480566894</v>
      </c>
      <c r="F35" s="16">
        <v>415</v>
      </c>
      <c r="G35" s="14">
        <f t="shared" si="2"/>
        <v>3.9001560062402497E-3</v>
      </c>
      <c r="H35" s="14">
        <f t="shared" si="3"/>
        <v>0.39001560062402496</v>
      </c>
      <c r="I35" s="8">
        <v>69001</v>
      </c>
      <c r="J35" s="10">
        <f t="shared" si="4"/>
        <v>4.5698750256637811E-2</v>
      </c>
      <c r="K35" s="10">
        <f t="shared" si="5"/>
        <v>4.569875025663781</v>
      </c>
      <c r="L35" s="14">
        <f t="shared" si="6"/>
        <v>0.16387158524031936</v>
      </c>
      <c r="M35" s="14">
        <f t="shared" si="7"/>
        <v>8.5344916093711906E-2</v>
      </c>
    </row>
    <row r="36" spans="1:13" x14ac:dyDescent="0.2">
      <c r="A36" s="16" t="s">
        <v>63</v>
      </c>
      <c r="B36" s="16" t="s">
        <v>89</v>
      </c>
      <c r="C36" s="17">
        <v>3407</v>
      </c>
      <c r="D36" s="15">
        <f t="shared" si="0"/>
        <v>3.048278577052466E-2</v>
      </c>
      <c r="E36" s="15">
        <f t="shared" si="1"/>
        <v>3.0482785770524661</v>
      </c>
      <c r="F36" s="16">
        <v>3474</v>
      </c>
      <c r="G36" s="14">
        <f t="shared" si="2"/>
        <v>3.2648534857056932E-2</v>
      </c>
      <c r="H36" s="14">
        <f t="shared" si="3"/>
        <v>3.264853485705693</v>
      </c>
      <c r="I36" s="8">
        <v>6769</v>
      </c>
      <c r="J36" s="10">
        <f t="shared" si="4"/>
        <v>4.483048658529316E-3</v>
      </c>
      <c r="K36" s="10">
        <f t="shared" si="5"/>
        <v>0.44830486585293161</v>
      </c>
      <c r="L36" s="14">
        <f t="shared" si="6"/>
        <v>6.799566119481887</v>
      </c>
      <c r="M36" s="14">
        <f t="shared" si="7"/>
        <v>7.2826635050995474</v>
      </c>
    </row>
    <row r="37" spans="1:13" x14ac:dyDescent="0.2">
      <c r="A37" s="16" t="s">
        <v>48</v>
      </c>
      <c r="B37" s="16" t="s">
        <v>89</v>
      </c>
      <c r="C37" s="17">
        <v>1852</v>
      </c>
      <c r="D37" s="15">
        <f t="shared" si="0"/>
        <v>1.6570037935724001E-2</v>
      </c>
      <c r="E37" s="15">
        <f t="shared" si="1"/>
        <v>1.6570037935724</v>
      </c>
      <c r="F37" s="16">
        <v>1826</v>
      </c>
      <c r="G37" s="14">
        <f t="shared" si="2"/>
        <v>1.7160686427457099E-2</v>
      </c>
      <c r="H37" s="14">
        <f t="shared" si="3"/>
        <v>1.7160686427457099</v>
      </c>
      <c r="I37" s="8">
        <v>11879</v>
      </c>
      <c r="J37" s="10">
        <f t="shared" si="4"/>
        <v>7.8673563324966386E-3</v>
      </c>
      <c r="K37" s="10">
        <f t="shared" si="5"/>
        <v>0.78673563324966389</v>
      </c>
      <c r="L37" s="14">
        <f t="shared" si="6"/>
        <v>2.1061761073768017</v>
      </c>
      <c r="M37" s="14">
        <f t="shared" si="7"/>
        <v>2.1812519609126819</v>
      </c>
    </row>
    <row r="38" spans="1:13" x14ac:dyDescent="0.2">
      <c r="A38" s="16" t="s">
        <v>53</v>
      </c>
      <c r="B38" s="16" t="s">
        <v>90</v>
      </c>
      <c r="C38" s="17">
        <v>430</v>
      </c>
      <c r="D38" s="15">
        <f t="shared" si="0"/>
        <v>3.847255028272851E-3</v>
      </c>
      <c r="E38" s="15">
        <f t="shared" si="1"/>
        <v>0.38472550282728513</v>
      </c>
      <c r="F38" s="16">
        <v>360</v>
      </c>
      <c r="G38" s="14">
        <f t="shared" si="2"/>
        <v>3.3832678608349152E-3</v>
      </c>
      <c r="H38" s="14">
        <f t="shared" si="3"/>
        <v>0.33832678608349154</v>
      </c>
      <c r="I38" s="8">
        <v>1772</v>
      </c>
      <c r="J38" s="10">
        <f t="shared" si="4"/>
        <v>1.1735798822446371E-3</v>
      </c>
      <c r="K38" s="10">
        <f t="shared" si="5"/>
        <v>0.11735798822446371</v>
      </c>
      <c r="L38" s="14">
        <f t="shared" si="6"/>
        <v>3.2782216928552259</v>
      </c>
      <c r="M38" s="14">
        <f t="shared" si="7"/>
        <v>2.8828611601316294</v>
      </c>
    </row>
    <row r="39" spans="1:13" x14ac:dyDescent="0.2">
      <c r="A39" s="16" t="s">
        <v>16</v>
      </c>
      <c r="B39" s="16" t="s">
        <v>90</v>
      </c>
      <c r="C39" s="17">
        <v>16</v>
      </c>
      <c r="D39" s="15">
        <f t="shared" si="0"/>
        <v>1.431536754706177E-4</v>
      </c>
      <c r="E39" s="15">
        <f t="shared" si="1"/>
        <v>1.431536754706177E-2</v>
      </c>
      <c r="F39" s="16">
        <v>36</v>
      </c>
      <c r="G39" s="14">
        <f t="shared" si="2"/>
        <v>3.3832678608349155E-4</v>
      </c>
      <c r="H39" s="14">
        <f t="shared" si="3"/>
        <v>3.3832678608349154E-2</v>
      </c>
      <c r="I39" s="8">
        <v>2224</v>
      </c>
      <c r="J39" s="10">
        <f t="shared" si="4"/>
        <v>1.4729354729752105E-3</v>
      </c>
      <c r="K39" s="10">
        <f t="shared" si="5"/>
        <v>0.14729354729752106</v>
      </c>
      <c r="L39" s="14">
        <f t="shared" si="6"/>
        <v>9.7189373259820314E-2</v>
      </c>
      <c r="M39" s="14">
        <f t="shared" si="7"/>
        <v>0.22969559243494816</v>
      </c>
    </row>
    <row r="40" spans="1:13" x14ac:dyDescent="0.2">
      <c r="A40" s="16" t="s">
        <v>40</v>
      </c>
      <c r="B40" s="16" t="s">
        <v>91</v>
      </c>
      <c r="C40" s="17">
        <v>1501</v>
      </c>
      <c r="D40" s="15">
        <f t="shared" si="0"/>
        <v>1.3429604180087323E-2</v>
      </c>
      <c r="E40" s="15">
        <f t="shared" si="1"/>
        <v>1.3429604180087322</v>
      </c>
      <c r="F40" s="16">
        <v>1488</v>
      </c>
      <c r="G40" s="14">
        <f t="shared" si="2"/>
        <v>1.3984173824784316E-2</v>
      </c>
      <c r="H40" s="14">
        <f t="shared" si="3"/>
        <v>1.3984173824784316</v>
      </c>
      <c r="I40" s="8">
        <v>19978</v>
      </c>
      <c r="J40" s="10">
        <f t="shared" si="4"/>
        <v>1.3231252193839367E-2</v>
      </c>
      <c r="K40" s="10">
        <f t="shared" si="5"/>
        <v>1.3231252193839367</v>
      </c>
      <c r="L40" s="14">
        <f t="shared" si="6"/>
        <v>1.014991172667717</v>
      </c>
      <c r="M40" s="14">
        <f t="shared" si="7"/>
        <v>1.0569047902582884</v>
      </c>
    </row>
    <row r="41" spans="1:13" x14ac:dyDescent="0.2">
      <c r="A41" s="16" t="s">
        <v>20</v>
      </c>
      <c r="B41" s="16" t="s">
        <v>91</v>
      </c>
      <c r="C41" s="17">
        <v>629</v>
      </c>
      <c r="D41" s="15">
        <f t="shared" si="0"/>
        <v>5.6277288669386583E-3</v>
      </c>
      <c r="E41" s="15">
        <f t="shared" si="1"/>
        <v>0.56277288669386583</v>
      </c>
      <c r="F41" s="16">
        <v>500</v>
      </c>
      <c r="G41" s="14">
        <f t="shared" si="2"/>
        <v>4.6989831400484931E-3</v>
      </c>
      <c r="H41" s="14">
        <f t="shared" si="3"/>
        <v>0.46989831400484933</v>
      </c>
      <c r="I41" s="8">
        <v>25687</v>
      </c>
      <c r="J41" s="10">
        <f t="shared" si="4"/>
        <v>1.7012272254637695E-2</v>
      </c>
      <c r="K41" s="10">
        <f t="shared" si="5"/>
        <v>1.7012272254637695</v>
      </c>
      <c r="L41" s="14">
        <f t="shared" si="6"/>
        <v>0.33080406795185691</v>
      </c>
      <c r="M41" s="14">
        <f t="shared" si="7"/>
        <v>0.27621137668823215</v>
      </c>
    </row>
    <row r="42" spans="1:13" x14ac:dyDescent="0.2">
      <c r="A42" s="16" t="s">
        <v>36</v>
      </c>
      <c r="B42" s="16" t="s">
        <v>92</v>
      </c>
      <c r="C42" s="17">
        <v>2683</v>
      </c>
      <c r="D42" s="15">
        <f t="shared" si="0"/>
        <v>2.4005081955479207E-2</v>
      </c>
      <c r="E42" s="15">
        <f t="shared" si="1"/>
        <v>2.4005081955479208</v>
      </c>
      <c r="F42" s="16">
        <v>1704</v>
      </c>
      <c r="G42" s="14">
        <f t="shared" si="2"/>
        <v>1.6014134541285266E-2</v>
      </c>
      <c r="H42" s="14">
        <f t="shared" si="3"/>
        <v>1.6014134541285265</v>
      </c>
      <c r="I42" s="8">
        <v>24691</v>
      </c>
      <c r="J42" s="10">
        <f t="shared" si="4"/>
        <v>1.6352630289222535E-2</v>
      </c>
      <c r="K42" s="10">
        <f t="shared" si="5"/>
        <v>1.6352630289222534</v>
      </c>
      <c r="L42" s="14">
        <f t="shared" si="6"/>
        <v>1.4679645739499256</v>
      </c>
      <c r="M42" s="14">
        <f t="shared" si="7"/>
        <v>0.97930022620517754</v>
      </c>
    </row>
    <row r="43" spans="1:13" x14ac:dyDescent="0.2">
      <c r="A43" s="16" t="s">
        <v>34</v>
      </c>
      <c r="B43" s="16" t="s">
        <v>92</v>
      </c>
      <c r="C43" s="17">
        <v>1434</v>
      </c>
      <c r="D43" s="15">
        <f t="shared" si="0"/>
        <v>1.2830148164054112E-2</v>
      </c>
      <c r="E43" s="15">
        <f t="shared" si="1"/>
        <v>1.2830148164054112</v>
      </c>
      <c r="F43" s="16">
        <v>1935</v>
      </c>
      <c r="G43" s="14">
        <f t="shared" si="2"/>
        <v>1.8185064751987671E-2</v>
      </c>
      <c r="H43" s="14">
        <f t="shared" si="3"/>
        <v>1.8185064751987672</v>
      </c>
      <c r="I43" s="8">
        <v>30519</v>
      </c>
      <c r="J43" s="10">
        <f t="shared" si="4"/>
        <v>2.0212462994483114E-2</v>
      </c>
      <c r="K43" s="10">
        <f t="shared" si="5"/>
        <v>2.0212462994483116</v>
      </c>
      <c r="L43" s="14">
        <f t="shared" si="6"/>
        <v>0.63476421292922258</v>
      </c>
      <c r="M43" s="14">
        <f t="shared" si="7"/>
        <v>0.89969563615038839</v>
      </c>
    </row>
    <row r="44" spans="1:13" x14ac:dyDescent="0.2">
      <c r="A44" s="16" t="s">
        <v>61</v>
      </c>
      <c r="B44" s="16" t="s">
        <v>93</v>
      </c>
      <c r="C44" s="17">
        <v>4043</v>
      </c>
      <c r="D44" s="15">
        <f t="shared" si="0"/>
        <v>3.6173144370481712E-2</v>
      </c>
      <c r="E44" s="15">
        <f t="shared" si="1"/>
        <v>3.6173144370481713</v>
      </c>
      <c r="F44" s="16">
        <v>4524</v>
      </c>
      <c r="G44" s="14">
        <f t="shared" si="2"/>
        <v>4.2516399451158766E-2</v>
      </c>
      <c r="H44" s="14">
        <f t="shared" si="3"/>
        <v>4.2516399451158771</v>
      </c>
      <c r="I44" s="8">
        <v>10007</v>
      </c>
      <c r="J44" s="10">
        <f t="shared" si="4"/>
        <v>6.627547337258512E-3</v>
      </c>
      <c r="K44" s="10">
        <f t="shared" si="5"/>
        <v>0.66275473372585125</v>
      </c>
      <c r="L44" s="14">
        <f t="shared" si="6"/>
        <v>5.4579986425935889</v>
      </c>
      <c r="M44" s="14">
        <f t="shared" si="7"/>
        <v>6.4151030973617598</v>
      </c>
    </row>
    <row r="45" spans="1:13" x14ac:dyDescent="0.2">
      <c r="A45" s="16" t="s">
        <v>46</v>
      </c>
      <c r="B45" s="16" t="s">
        <v>93</v>
      </c>
      <c r="C45" s="17">
        <v>2590</v>
      </c>
      <c r="D45" s="15">
        <f t="shared" si="0"/>
        <v>2.3173001216806242E-2</v>
      </c>
      <c r="E45" s="15">
        <f t="shared" si="1"/>
        <v>2.3173001216806242</v>
      </c>
      <c r="F45" s="16">
        <v>2426</v>
      </c>
      <c r="G45" s="14">
        <f t="shared" si="2"/>
        <v>2.2799466195515289E-2</v>
      </c>
      <c r="H45" s="14">
        <f t="shared" si="3"/>
        <v>2.279946619551529</v>
      </c>
      <c r="I45" s="8">
        <v>16693</v>
      </c>
      <c r="J45" s="10">
        <f t="shared" si="4"/>
        <v>1.1055625832003231E-2</v>
      </c>
      <c r="K45" s="10">
        <f t="shared" si="5"/>
        <v>1.1055625832003231</v>
      </c>
      <c r="L45" s="14">
        <f t="shared" si="6"/>
        <v>2.0960370375167985</v>
      </c>
      <c r="M45" s="14">
        <f t="shared" si="7"/>
        <v>2.0622501649356311</v>
      </c>
    </row>
    <row r="46" spans="1:13" x14ac:dyDescent="0.2">
      <c r="A46" s="16" t="s">
        <v>64</v>
      </c>
      <c r="B46" s="16" t="s">
        <v>94</v>
      </c>
      <c r="C46" s="17">
        <v>4758</v>
      </c>
      <c r="D46" s="15">
        <f t="shared" si="0"/>
        <v>4.2570324243074942E-2</v>
      </c>
      <c r="E46" s="15">
        <f t="shared" si="1"/>
        <v>4.2570324243074946</v>
      </c>
      <c r="F46" s="16">
        <v>5664</v>
      </c>
      <c r="G46" s="14">
        <f t="shared" si="2"/>
        <v>5.3230081010469332E-2</v>
      </c>
      <c r="H46" s="14">
        <f t="shared" si="3"/>
        <v>5.3230081010469332</v>
      </c>
      <c r="I46" s="8">
        <v>8434</v>
      </c>
      <c r="J46" s="10">
        <f t="shared" si="4"/>
        <v>5.5857633898709191E-3</v>
      </c>
      <c r="K46" s="10">
        <f t="shared" si="5"/>
        <v>0.55857633898709191</v>
      </c>
      <c r="L46" s="14">
        <f t="shared" si="6"/>
        <v>7.6212186717881538</v>
      </c>
      <c r="M46" s="14">
        <f t="shared" si="7"/>
        <v>9.5295982473936149</v>
      </c>
    </row>
    <row r="47" spans="1:13" x14ac:dyDescent="0.2">
      <c r="A47" s="16" t="s">
        <v>43</v>
      </c>
      <c r="B47" s="16" t="s">
        <v>94</v>
      </c>
      <c r="C47" s="17">
        <v>2031</v>
      </c>
      <c r="D47" s="15">
        <f t="shared" si="0"/>
        <v>1.8171569680051534E-2</v>
      </c>
      <c r="E47" s="15">
        <f t="shared" si="1"/>
        <v>1.8171569680051534</v>
      </c>
      <c r="F47" s="16">
        <v>2339</v>
      </c>
      <c r="G47" s="14">
        <f t="shared" si="2"/>
        <v>2.1981843129146854E-2</v>
      </c>
      <c r="H47" s="14">
        <f t="shared" si="3"/>
        <v>2.1981843129146852</v>
      </c>
      <c r="I47" s="8">
        <v>20191</v>
      </c>
      <c r="J47" s="10">
        <f t="shared" si="4"/>
        <v>1.33723202045155E-2</v>
      </c>
      <c r="K47" s="10">
        <f t="shared" si="5"/>
        <v>1.33723202045155</v>
      </c>
      <c r="L47" s="14">
        <f t="shared" si="6"/>
        <v>1.358894298232213</v>
      </c>
      <c r="M47" s="14">
        <f t="shared" si="7"/>
        <v>1.6438316457396924</v>
      </c>
    </row>
    <row r="48" spans="1:13" x14ac:dyDescent="0.2">
      <c r="A48" s="16" t="s">
        <v>54</v>
      </c>
      <c r="B48" s="16" t="s">
        <v>95</v>
      </c>
      <c r="C48" s="17">
        <v>5525</v>
      </c>
      <c r="D48" s="15">
        <f t="shared" si="0"/>
        <v>4.943275356094768E-2</v>
      </c>
      <c r="E48" s="15">
        <f t="shared" si="1"/>
        <v>4.9432753560947678</v>
      </c>
      <c r="F48" s="16">
        <v>5365</v>
      </c>
      <c r="G48" s="14">
        <f t="shared" si="2"/>
        <v>5.0420089092720333E-2</v>
      </c>
      <c r="H48" s="14">
        <f t="shared" si="3"/>
        <v>5.0420089092720328</v>
      </c>
      <c r="I48" s="8">
        <v>25306</v>
      </c>
      <c r="J48" s="10">
        <f t="shared" si="4"/>
        <v>1.6759939334132497E-2</v>
      </c>
      <c r="K48" s="10">
        <f t="shared" si="5"/>
        <v>1.6759939334132496</v>
      </c>
      <c r="L48" s="14">
        <f t="shared" si="6"/>
        <v>2.9494589792622508</v>
      </c>
      <c r="M48" s="14">
        <f t="shared" si="7"/>
        <v>3.0083694270919685</v>
      </c>
    </row>
    <row r="49" spans="1:13" x14ac:dyDescent="0.2">
      <c r="A49" s="16" t="s">
        <v>32</v>
      </c>
      <c r="B49" s="16" t="s">
        <v>95</v>
      </c>
      <c r="C49" s="17">
        <v>1727</v>
      </c>
      <c r="D49" s="15">
        <f t="shared" si="0"/>
        <v>1.5451649846109798E-2</v>
      </c>
      <c r="E49" s="15">
        <f t="shared" si="1"/>
        <v>1.5451649846109798</v>
      </c>
      <c r="F49" s="16">
        <v>1509</v>
      </c>
      <c r="G49" s="14">
        <f t="shared" si="2"/>
        <v>1.4181531116666353E-2</v>
      </c>
      <c r="H49" s="14">
        <f t="shared" si="3"/>
        <v>1.4181531116666353</v>
      </c>
      <c r="I49" s="8">
        <v>26380</v>
      </c>
      <c r="J49" s="10">
        <f t="shared" si="4"/>
        <v>1.7471240007682576E-2</v>
      </c>
      <c r="K49" s="10">
        <f t="shared" si="5"/>
        <v>1.7471240007682576</v>
      </c>
      <c r="L49" s="14">
        <f t="shared" si="6"/>
        <v>0.88440487563076753</v>
      </c>
      <c r="M49" s="14">
        <f t="shared" si="7"/>
        <v>0.81170718909650086</v>
      </c>
    </row>
    <row r="50" spans="1:13" x14ac:dyDescent="0.2">
      <c r="A50" s="16" t="s">
        <v>56</v>
      </c>
      <c r="B50" s="16" t="s">
        <v>96</v>
      </c>
      <c r="C50" s="17">
        <v>6840</v>
      </c>
      <c r="D50" s="15">
        <f t="shared" si="0"/>
        <v>6.1198196263689067E-2</v>
      </c>
      <c r="E50" s="15">
        <f t="shared" si="1"/>
        <v>6.1198196263689066</v>
      </c>
      <c r="F50" s="16">
        <v>5717</v>
      </c>
      <c r="G50" s="14">
        <f t="shared" si="2"/>
        <v>5.3728173223314475E-2</v>
      </c>
      <c r="H50" s="14">
        <f t="shared" si="3"/>
        <v>5.3728173223314473</v>
      </c>
      <c r="I50" s="8">
        <v>18582</v>
      </c>
      <c r="J50" s="10">
        <f t="shared" si="4"/>
        <v>1.2306693776450252E-2</v>
      </c>
      <c r="K50" s="10">
        <f t="shared" si="5"/>
        <v>1.2306693776450253</v>
      </c>
      <c r="L50" s="14">
        <f t="shared" si="6"/>
        <v>4.972756889490193</v>
      </c>
      <c r="M50" s="14">
        <f t="shared" si="7"/>
        <v>4.3657682720705395</v>
      </c>
    </row>
    <row r="51" spans="1:13" x14ac:dyDescent="0.2">
      <c r="A51" s="16" t="s">
        <v>38</v>
      </c>
      <c r="B51" s="16" t="s">
        <v>96</v>
      </c>
      <c r="C51" s="17">
        <v>1211</v>
      </c>
      <c r="D51" s="15">
        <f t="shared" si="0"/>
        <v>1.0834943812182378E-2</v>
      </c>
      <c r="E51" s="15">
        <f t="shared" si="1"/>
        <v>1.0834943812182378</v>
      </c>
      <c r="F51" s="16">
        <v>1192</v>
      </c>
      <c r="G51" s="14">
        <f t="shared" si="2"/>
        <v>1.1202375805875608E-2</v>
      </c>
      <c r="H51" s="14">
        <f t="shared" si="3"/>
        <v>1.1202375805875608</v>
      </c>
      <c r="I51" s="8">
        <v>16400</v>
      </c>
      <c r="J51" s="10">
        <f t="shared" si="4"/>
        <v>1.0861574530932307E-2</v>
      </c>
      <c r="K51" s="10">
        <f t="shared" si="5"/>
        <v>1.0861574530932308</v>
      </c>
      <c r="L51" s="14">
        <f t="shared" si="6"/>
        <v>0.99754817143001795</v>
      </c>
      <c r="M51" s="14">
        <f t="shared" si="7"/>
        <v>1.0313767837225389</v>
      </c>
    </row>
    <row r="52" spans="1:13" x14ac:dyDescent="0.2">
      <c r="A52" s="16" t="s">
        <v>35</v>
      </c>
      <c r="B52" s="16" t="s">
        <v>97</v>
      </c>
      <c r="C52" s="17">
        <v>935</v>
      </c>
      <c r="D52" s="15">
        <f t="shared" si="0"/>
        <v>8.3655429103142217E-3</v>
      </c>
      <c r="E52" s="15">
        <f t="shared" si="1"/>
        <v>0.8365542910314222</v>
      </c>
      <c r="F52" s="16">
        <v>978</v>
      </c>
      <c r="G52" s="14">
        <f t="shared" si="2"/>
        <v>9.1912110219348527E-3</v>
      </c>
      <c r="H52" s="14">
        <f t="shared" si="3"/>
        <v>0.91912110219348531</v>
      </c>
      <c r="I52" s="8">
        <v>15035</v>
      </c>
      <c r="J52" s="10">
        <f t="shared" si="4"/>
        <v>9.9575471385711725E-3</v>
      </c>
      <c r="K52" s="10">
        <f t="shared" si="5"/>
        <v>0.99575471385711722</v>
      </c>
      <c r="L52" s="14">
        <f t="shared" si="6"/>
        <v>0.84012084441054524</v>
      </c>
      <c r="M52" s="14">
        <f t="shared" si="7"/>
        <v>0.92303966971264739</v>
      </c>
    </row>
    <row r="53" spans="1:13" x14ac:dyDescent="0.2">
      <c r="A53" s="16" t="s">
        <v>4</v>
      </c>
      <c r="B53" s="16" t="s">
        <v>97</v>
      </c>
      <c r="C53" s="17">
        <v>252</v>
      </c>
      <c r="D53" s="15">
        <f t="shared" si="0"/>
        <v>2.254670388662229E-3</v>
      </c>
      <c r="E53" s="15">
        <f t="shared" si="1"/>
        <v>0.22546703886622291</v>
      </c>
      <c r="F53" s="16">
        <v>263</v>
      </c>
      <c r="G53" s="14">
        <f t="shared" si="2"/>
        <v>2.4716651316655075E-3</v>
      </c>
      <c r="H53" s="14">
        <f t="shared" si="3"/>
        <v>0.24716651316655075</v>
      </c>
      <c r="I53" s="8">
        <v>44555</v>
      </c>
      <c r="J53" s="10">
        <f t="shared" si="4"/>
        <v>2.9508381294249326E-2</v>
      </c>
      <c r="K53" s="10">
        <f t="shared" si="5"/>
        <v>2.9508381294249326</v>
      </c>
      <c r="L53" s="14">
        <f t="shared" si="6"/>
        <v>7.6407796353832033E-2</v>
      </c>
      <c r="M53" s="14">
        <f t="shared" si="7"/>
        <v>8.3761461091977699E-2</v>
      </c>
    </row>
    <row r="54" spans="1:13" x14ac:dyDescent="0.2">
      <c r="A54" s="16" t="s">
        <v>12</v>
      </c>
      <c r="B54" s="16" t="s">
        <v>90</v>
      </c>
      <c r="C54" s="17">
        <v>111</v>
      </c>
      <c r="D54" s="15">
        <f t="shared" si="0"/>
        <v>9.9312862357741043E-4</v>
      </c>
      <c r="E54" s="15">
        <f t="shared" si="1"/>
        <v>9.9312862357741047E-2</v>
      </c>
      <c r="F54" s="16">
        <v>154</v>
      </c>
      <c r="G54" s="14">
        <f t="shared" si="2"/>
        <v>1.447286807134936E-3</v>
      </c>
      <c r="H54" s="14">
        <f t="shared" si="3"/>
        <v>0.1447286807134936</v>
      </c>
      <c r="I54" s="8">
        <v>16945</v>
      </c>
      <c r="J54" s="10">
        <f t="shared" si="4"/>
        <v>1.1222523196746825E-2</v>
      </c>
      <c r="K54" s="10">
        <f t="shared" si="5"/>
        <v>1.1222523196746825</v>
      </c>
      <c r="L54" s="14">
        <f t="shared" si="6"/>
        <v>8.849423664949943E-2</v>
      </c>
      <c r="M54" s="14">
        <f t="shared" si="7"/>
        <v>0.12896269241434707</v>
      </c>
    </row>
    <row r="55" spans="1:13" x14ac:dyDescent="0.2">
      <c r="A55" s="16" t="s">
        <v>21</v>
      </c>
      <c r="B55" s="16" t="s">
        <v>98</v>
      </c>
      <c r="C55" s="17">
        <v>1351</v>
      </c>
      <c r="D55" s="15">
        <f t="shared" si="0"/>
        <v>1.2087538472550282E-2</v>
      </c>
      <c r="E55" s="15">
        <f t="shared" si="1"/>
        <v>1.2087538472550281</v>
      </c>
      <c r="F55" s="16">
        <v>971</v>
      </c>
      <c r="G55" s="14">
        <f t="shared" si="2"/>
        <v>9.1254252579741745E-3</v>
      </c>
      <c r="H55" s="14">
        <f t="shared" si="3"/>
        <v>0.91254252579741746</v>
      </c>
      <c r="I55" s="8">
        <v>42830</v>
      </c>
      <c r="J55" s="10">
        <f t="shared" si="4"/>
        <v>2.8365929095111628E-2</v>
      </c>
      <c r="K55" s="10">
        <f t="shared" si="5"/>
        <v>2.8365929095111628</v>
      </c>
      <c r="L55" s="14">
        <f t="shared" si="6"/>
        <v>0.42612876990633658</v>
      </c>
      <c r="M55" s="14">
        <f t="shared" si="7"/>
        <v>0.32170373222665855</v>
      </c>
    </row>
    <row r="56" spans="1:13" x14ac:dyDescent="0.2">
      <c r="A56" s="16" t="s">
        <v>39</v>
      </c>
      <c r="B56" s="16" t="s">
        <v>99</v>
      </c>
      <c r="C56" s="17">
        <v>2789</v>
      </c>
      <c r="D56" s="15">
        <f t="shared" si="0"/>
        <v>2.495347505547205E-2</v>
      </c>
      <c r="E56" s="15">
        <f t="shared" si="1"/>
        <v>2.4953475055472052</v>
      </c>
      <c r="F56" s="16">
        <v>1927</v>
      </c>
      <c r="G56" s="14">
        <f t="shared" si="2"/>
        <v>1.8109881021746894E-2</v>
      </c>
      <c r="H56" s="14">
        <f t="shared" si="3"/>
        <v>1.8109881021746894</v>
      </c>
      <c r="I56" s="8">
        <v>26026</v>
      </c>
      <c r="J56" s="10">
        <f t="shared" si="4"/>
        <v>1.7236788947685624E-2</v>
      </c>
      <c r="K56" s="10">
        <f t="shared" si="5"/>
        <v>1.7236788947685624</v>
      </c>
      <c r="L56" s="14">
        <f t="shared" si="6"/>
        <v>1.4476869868980176</v>
      </c>
      <c r="M56" s="14">
        <f t="shared" si="7"/>
        <v>1.0506528261563763</v>
      </c>
    </row>
    <row r="57" spans="1:13" x14ac:dyDescent="0.2">
      <c r="A57" s="16" t="s">
        <v>3</v>
      </c>
      <c r="B57" s="16" t="s">
        <v>99</v>
      </c>
      <c r="C57" s="17">
        <v>565</v>
      </c>
      <c r="D57" s="15">
        <f t="shared" si="0"/>
        <v>5.0551141650561878E-3</v>
      </c>
      <c r="E57" s="15">
        <f t="shared" si="1"/>
        <v>0.50551141650561882</v>
      </c>
      <c r="F57" s="16">
        <v>367</v>
      </c>
      <c r="G57" s="14">
        <f t="shared" si="2"/>
        <v>3.4490536247955943E-3</v>
      </c>
      <c r="H57" s="14">
        <f t="shared" si="3"/>
        <v>0.34490536247955944</v>
      </c>
      <c r="I57" s="8">
        <v>71145</v>
      </c>
      <c r="J57" s="10">
        <f t="shared" si="4"/>
        <v>4.711870243921823E-2</v>
      </c>
      <c r="K57" s="10">
        <f t="shared" si="5"/>
        <v>4.7118702439218225</v>
      </c>
      <c r="L57" s="14">
        <f t="shared" si="6"/>
        <v>0.1072846641220042</v>
      </c>
      <c r="M57" s="14">
        <f t="shared" si="7"/>
        <v>7.3199248838500472E-2</v>
      </c>
    </row>
    <row r="58" spans="1:13" x14ac:dyDescent="0.2">
      <c r="A58" s="16" t="s">
        <v>7</v>
      </c>
      <c r="B58" s="16" t="s">
        <v>99</v>
      </c>
      <c r="C58" s="17">
        <v>315</v>
      </c>
      <c r="D58" s="15">
        <f t="shared" si="0"/>
        <v>2.8183379858277863E-3</v>
      </c>
      <c r="E58" s="15">
        <f t="shared" si="1"/>
        <v>0.28183379858277863</v>
      </c>
      <c r="F58" s="16">
        <v>283</v>
      </c>
      <c r="G58" s="14">
        <f t="shared" si="2"/>
        <v>2.6596244572674472E-3</v>
      </c>
      <c r="H58" s="14">
        <f t="shared" si="3"/>
        <v>0.26596244572674471</v>
      </c>
      <c r="I58" s="8">
        <v>40182</v>
      </c>
      <c r="J58" s="10">
        <f t="shared" si="4"/>
        <v>2.6612182183044022E-2</v>
      </c>
      <c r="K58" s="10">
        <f t="shared" si="5"/>
        <v>2.6612182183044024</v>
      </c>
      <c r="L58" s="14">
        <f t="shared" si="6"/>
        <v>0.10590405425765848</v>
      </c>
      <c r="M58" s="14">
        <f t="shared" si="7"/>
        <v>9.9940111599041634E-2</v>
      </c>
    </row>
    <row r="59" spans="1:13" x14ac:dyDescent="0.2">
      <c r="A59" s="16" t="s">
        <v>2</v>
      </c>
      <c r="B59" s="16" t="s">
        <v>99</v>
      </c>
      <c r="C59" s="17">
        <v>138</v>
      </c>
      <c r="D59" s="15">
        <f t="shared" si="0"/>
        <v>1.2347004509340777E-3</v>
      </c>
      <c r="E59" s="15">
        <f t="shared" si="1"/>
        <v>0.12347004509340777</v>
      </c>
      <c r="F59" s="16">
        <v>159</v>
      </c>
      <c r="G59" s="14">
        <f t="shared" si="2"/>
        <v>1.4942766385354208E-3</v>
      </c>
      <c r="H59" s="14">
        <f t="shared" si="3"/>
        <v>0.14942766385354209</v>
      </c>
      <c r="I59" s="8">
        <v>45021</v>
      </c>
      <c r="J59" s="10">
        <f t="shared" si="4"/>
        <v>2.9817008960798988E-2</v>
      </c>
      <c r="K59" s="10">
        <f t="shared" si="5"/>
        <v>2.9817008960798987</v>
      </c>
      <c r="L59" s="14">
        <f t="shared" si="6"/>
        <v>4.1409265850822351E-2</v>
      </c>
      <c r="M59" s="14">
        <f t="shared" si="7"/>
        <v>5.0114907249750498E-2</v>
      </c>
    </row>
    <row r="60" spans="1:13" x14ac:dyDescent="0.2">
      <c r="A60" s="16" t="s">
        <v>55</v>
      </c>
      <c r="B60" s="16" t="s">
        <v>85</v>
      </c>
      <c r="C60" s="17">
        <v>2254</v>
      </c>
      <c r="D60" s="15">
        <f t="shared" si="0"/>
        <v>2.0166774031923268E-2</v>
      </c>
      <c r="E60" s="15">
        <f t="shared" si="1"/>
        <v>2.0166774031923267</v>
      </c>
      <c r="F60" s="16">
        <v>2922</v>
      </c>
      <c r="G60" s="14">
        <f t="shared" si="2"/>
        <v>2.7460857470443398E-2</v>
      </c>
      <c r="H60" s="14">
        <f t="shared" si="3"/>
        <v>2.7460857470443396</v>
      </c>
      <c r="I60" s="8">
        <v>9772</v>
      </c>
      <c r="J60" s="10">
        <f t="shared" si="4"/>
        <v>6.4719089217238112E-3</v>
      </c>
      <c r="K60" s="10">
        <f t="shared" si="5"/>
        <v>0.64719089217238113</v>
      </c>
      <c r="L60" s="14">
        <f t="shared" si="6"/>
        <v>3.1160472552743821</v>
      </c>
      <c r="M60" s="14">
        <f t="shared" si="7"/>
        <v>4.2430846605809656</v>
      </c>
    </row>
    <row r="61" spans="1:13" x14ac:dyDescent="0.2">
      <c r="A61" s="16" t="s">
        <v>17</v>
      </c>
      <c r="B61" s="16" t="s">
        <v>85</v>
      </c>
      <c r="C61" s="17">
        <v>587</v>
      </c>
      <c r="D61" s="15">
        <f t="shared" si="0"/>
        <v>5.251950468828287E-3</v>
      </c>
      <c r="E61" s="15">
        <f t="shared" si="1"/>
        <v>0.5251950468828287</v>
      </c>
      <c r="F61" s="16">
        <v>511</v>
      </c>
      <c r="G61" s="14">
        <f t="shared" si="2"/>
        <v>4.8023607691295607E-3</v>
      </c>
      <c r="H61" s="14">
        <f t="shared" si="3"/>
        <v>0.48023607691295606</v>
      </c>
      <c r="I61" s="8">
        <v>29893</v>
      </c>
      <c r="J61" s="10">
        <f t="shared" si="4"/>
        <v>1.9797868747143871E-2</v>
      </c>
      <c r="K61" s="10">
        <f t="shared" si="5"/>
        <v>1.979786874714387</v>
      </c>
      <c r="L61" s="14">
        <f t="shared" si="6"/>
        <v>0.26527857800784527</v>
      </c>
      <c r="M61" s="14">
        <f t="shared" si="7"/>
        <v>0.2425695831437599</v>
      </c>
    </row>
    <row r="62" spans="1:13" x14ac:dyDescent="0.2">
      <c r="A62" s="16" t="s">
        <v>37</v>
      </c>
      <c r="B62" s="16" t="s">
        <v>99</v>
      </c>
      <c r="C62" s="17">
        <v>506</v>
      </c>
      <c r="D62" s="15">
        <f t="shared" si="0"/>
        <v>4.5272349867582851E-3</v>
      </c>
      <c r="E62" s="15">
        <f t="shared" si="1"/>
        <v>0.45272349867582851</v>
      </c>
      <c r="F62" s="16">
        <v>846</v>
      </c>
      <c r="G62" s="14">
        <f t="shared" si="2"/>
        <v>7.9506794729620502E-3</v>
      </c>
      <c r="H62" s="14">
        <f t="shared" si="3"/>
        <v>0.795067947296205</v>
      </c>
      <c r="I62" s="8">
        <v>11698</v>
      </c>
      <c r="J62" s="10">
        <f t="shared" si="4"/>
        <v>7.7474816379784223E-3</v>
      </c>
      <c r="K62" s="10">
        <f t="shared" si="5"/>
        <v>0.77474816379784228</v>
      </c>
      <c r="L62" s="14">
        <f t="shared" si="6"/>
        <v>0.58434923737871447</v>
      </c>
      <c r="M62" s="14">
        <f t="shared" si="7"/>
        <v>1.0262275981381543</v>
      </c>
    </row>
    <row r="63" spans="1:13" x14ac:dyDescent="0.2">
      <c r="A63" s="16" t="s">
        <v>11</v>
      </c>
      <c r="B63" s="16" t="s">
        <v>99</v>
      </c>
      <c r="C63" s="17">
        <v>167</v>
      </c>
      <c r="D63" s="15">
        <f t="shared" si="0"/>
        <v>1.4941664877245724E-3</v>
      </c>
      <c r="E63" s="15">
        <f t="shared" si="1"/>
        <v>0.14941664877245725</v>
      </c>
      <c r="F63" s="16">
        <v>174</v>
      </c>
      <c r="G63" s="14">
        <f t="shared" si="2"/>
        <v>1.6352461327368757E-3</v>
      </c>
      <c r="H63" s="14">
        <f t="shared" si="3"/>
        <v>0.16352461327368756</v>
      </c>
      <c r="I63" s="8">
        <v>19316</v>
      </c>
      <c r="J63" s="10">
        <f t="shared" si="4"/>
        <v>1.2792815465822466E-2</v>
      </c>
      <c r="K63" s="10">
        <f t="shared" si="5"/>
        <v>1.2792815465822467</v>
      </c>
      <c r="L63" s="14">
        <f t="shared" si="6"/>
        <v>0.1167973142203463</v>
      </c>
      <c r="M63" s="14">
        <f t="shared" si="7"/>
        <v>0.12782535143304699</v>
      </c>
    </row>
    <row r="64" spans="1:13" x14ac:dyDescent="0.2">
      <c r="A64" s="16" t="s">
        <v>47</v>
      </c>
      <c r="B64" s="16" t="s">
        <v>100</v>
      </c>
      <c r="C64" s="17">
        <v>4222</v>
      </c>
      <c r="D64" s="15">
        <f t="shared" si="0"/>
        <v>3.7774676114809246E-2</v>
      </c>
      <c r="E64" s="15">
        <f t="shared" si="1"/>
        <v>3.7774676114809247</v>
      </c>
      <c r="F64" s="16">
        <v>3749</v>
      </c>
      <c r="G64" s="14">
        <f t="shared" si="2"/>
        <v>3.5232975584083608E-2</v>
      </c>
      <c r="H64" s="14">
        <f t="shared" si="3"/>
        <v>3.5232975584083608</v>
      </c>
      <c r="I64" s="8">
        <v>25741</v>
      </c>
      <c r="J64" s="10">
        <f t="shared" si="4"/>
        <v>1.7048035975654179E-2</v>
      </c>
      <c r="K64" s="10">
        <f t="shared" si="5"/>
        <v>1.7048035975654179</v>
      </c>
      <c r="L64" s="14">
        <f t="shared" si="6"/>
        <v>2.2157787658797883</v>
      </c>
      <c r="M64" s="14">
        <f t="shared" si="7"/>
        <v>2.0666882469276127</v>
      </c>
    </row>
    <row r="65" spans="1:13" x14ac:dyDescent="0.2">
      <c r="A65" s="16" t="s">
        <v>13</v>
      </c>
      <c r="B65" s="16" t="s">
        <v>100</v>
      </c>
      <c r="C65" s="17">
        <v>705</v>
      </c>
      <c r="D65" s="15">
        <f t="shared" si="0"/>
        <v>6.3077088254240923E-3</v>
      </c>
      <c r="E65" s="15">
        <f t="shared" si="1"/>
        <v>0.63077088254240921</v>
      </c>
      <c r="F65" s="16">
        <v>637</v>
      </c>
      <c r="G65" s="14">
        <f t="shared" si="2"/>
        <v>5.9865045204217805E-3</v>
      </c>
      <c r="H65" s="14">
        <f t="shared" si="3"/>
        <v>0.59865045204217804</v>
      </c>
      <c r="I65" s="8">
        <v>58418</v>
      </c>
      <c r="J65" s="10">
        <f t="shared" si="4"/>
        <v>3.8689723228536803E-2</v>
      </c>
      <c r="K65" s="10">
        <f t="shared" si="5"/>
        <v>3.8689723228536801</v>
      </c>
      <c r="L65" s="14">
        <f t="shared" si="6"/>
        <v>0.16303318553521329</v>
      </c>
      <c r="M65" s="14">
        <f t="shared" si="7"/>
        <v>0.15473112808432418</v>
      </c>
    </row>
    <row r="66" spans="1:13" x14ac:dyDescent="0.2">
      <c r="A66" s="16" t="s">
        <v>29</v>
      </c>
      <c r="B66" s="16" t="s">
        <v>100</v>
      </c>
      <c r="C66" s="17">
        <v>1355</v>
      </c>
      <c r="D66" s="15">
        <f t="shared" si="0"/>
        <v>1.2123326891417938E-2</v>
      </c>
      <c r="E66" s="15">
        <f t="shared" si="1"/>
        <v>1.2123326891417938</v>
      </c>
      <c r="F66" s="16">
        <v>1079</v>
      </c>
      <c r="G66" s="14">
        <f t="shared" si="2"/>
        <v>1.0140405616224649E-2</v>
      </c>
      <c r="H66" s="14">
        <f t="shared" si="3"/>
        <v>1.014040561622465</v>
      </c>
      <c r="I66" s="8">
        <v>20057</v>
      </c>
      <c r="J66" s="10">
        <f t="shared" si="4"/>
        <v>1.3283573193104225E-2</v>
      </c>
      <c r="K66" s="10">
        <f t="shared" si="5"/>
        <v>1.3283573193104226</v>
      </c>
      <c r="L66" s="14">
        <f t="shared" si="6"/>
        <v>0.91265555699361112</v>
      </c>
      <c r="M66" s="14">
        <f t="shared" si="7"/>
        <v>0.76337936102077875</v>
      </c>
    </row>
    <row r="67" spans="1:13" x14ac:dyDescent="0.2">
      <c r="A67" s="16" t="s">
        <v>15</v>
      </c>
      <c r="B67" s="16" t="s">
        <v>100</v>
      </c>
      <c r="C67" s="17">
        <v>355</v>
      </c>
      <c r="D67" s="15">
        <f t="shared" si="0"/>
        <v>3.1762221745043305E-3</v>
      </c>
      <c r="E67" s="15">
        <f t="shared" si="1"/>
        <v>0.31762221745043306</v>
      </c>
      <c r="F67" s="16">
        <v>313</v>
      </c>
      <c r="G67" s="14">
        <f t="shared" si="2"/>
        <v>2.9415634456703569E-3</v>
      </c>
      <c r="H67" s="14">
        <f t="shared" si="3"/>
        <v>0.29415634456703571</v>
      </c>
      <c r="I67" s="8">
        <v>19346</v>
      </c>
      <c r="J67" s="10">
        <f t="shared" si="4"/>
        <v>1.2812684199720514E-2</v>
      </c>
      <c r="K67" s="10">
        <f t="shared" si="5"/>
        <v>1.2812684199720514</v>
      </c>
      <c r="L67" s="14">
        <f t="shared" si="6"/>
        <v>0.24789670337567629</v>
      </c>
      <c r="M67" s="14">
        <f t="shared" si="7"/>
        <v>0.22958213905986397</v>
      </c>
    </row>
    <row r="68" spans="1:13" x14ac:dyDescent="0.2">
      <c r="B68" s="21" t="s">
        <v>101</v>
      </c>
      <c r="C68" s="22">
        <f>SUM(C4:C67)</f>
        <v>111768</v>
      </c>
      <c r="D68" s="22"/>
      <c r="E68" s="22">
        <f>SUM(E4:E67)</f>
        <v>100</v>
      </c>
      <c r="F68">
        <f>SUM(F4:F67)</f>
        <v>106406</v>
      </c>
      <c r="H68">
        <f>SUM(H4:H67)</f>
        <v>100.00000000000001</v>
      </c>
      <c r="I68" s="23">
        <f>SUM(I4:I67)</f>
        <v>1509910</v>
      </c>
      <c r="J68" s="23"/>
      <c r="K68" s="23">
        <f>SUM(K4:K67)</f>
        <v>100.00000000000003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6"/>
  <sheetViews>
    <sheetView tabSelected="1" topLeftCell="A123" zoomScaleNormal="100" workbookViewId="0">
      <selection activeCell="G124" sqref="G124"/>
    </sheetView>
  </sheetViews>
  <sheetFormatPr baseColWidth="10" defaultRowHeight="15" x14ac:dyDescent="0.2"/>
  <cols>
    <col min="2" max="2" width="18.83203125" style="1" customWidth="1"/>
  </cols>
  <sheetData>
    <row r="1" spans="1:3" x14ac:dyDescent="0.2">
      <c r="A1" s="5" t="s">
        <v>0</v>
      </c>
      <c r="B1" s="6" t="s">
        <v>71</v>
      </c>
      <c r="C1" s="7" t="s">
        <v>66</v>
      </c>
    </row>
    <row r="2" spans="1:3" x14ac:dyDescent="0.2">
      <c r="A2" s="8" t="s">
        <v>2</v>
      </c>
      <c r="B2" s="9">
        <v>4.1409265850822351E-2</v>
      </c>
      <c r="C2" s="10">
        <v>0</v>
      </c>
    </row>
    <row r="3" spans="1:3" x14ac:dyDescent="0.2">
      <c r="A3" s="8" t="s">
        <v>9</v>
      </c>
      <c r="B3" s="9">
        <v>7.2611442243340818E-2</v>
      </c>
      <c r="C3" s="10">
        <v>0</v>
      </c>
    </row>
    <row r="4" spans="1:3" x14ac:dyDescent="0.2">
      <c r="A4" s="8" t="s">
        <v>4</v>
      </c>
      <c r="B4" s="9">
        <v>7.6407796353832033E-2</v>
      </c>
      <c r="C4" s="10">
        <v>1</v>
      </c>
    </row>
    <row r="5" spans="1:3" x14ac:dyDescent="0.2">
      <c r="A5" s="8" t="s">
        <v>12</v>
      </c>
      <c r="B5" s="9">
        <v>8.849423664949943E-2</v>
      </c>
      <c r="C5" s="10">
        <v>1</v>
      </c>
    </row>
    <row r="6" spans="1:3" x14ac:dyDescent="0.2">
      <c r="A6" s="8" t="s">
        <v>16</v>
      </c>
      <c r="B6" s="9">
        <v>9.7189373259820314E-2</v>
      </c>
      <c r="C6" s="10">
        <v>1</v>
      </c>
    </row>
    <row r="7" spans="1:3" x14ac:dyDescent="0.2">
      <c r="A7" s="8" t="s">
        <v>6</v>
      </c>
      <c r="B7" s="9">
        <v>0.10341078195932868</v>
      </c>
      <c r="C7" s="10">
        <v>0</v>
      </c>
    </row>
    <row r="8" spans="1:3" x14ac:dyDescent="0.2">
      <c r="A8" s="8" t="s">
        <v>8</v>
      </c>
      <c r="B8" s="9">
        <v>0.10455398441587382</v>
      </c>
      <c r="C8" s="10">
        <v>0</v>
      </c>
    </row>
    <row r="9" spans="1:3" x14ac:dyDescent="0.2">
      <c r="A9" s="8" t="s">
        <v>7</v>
      </c>
      <c r="B9" s="9">
        <v>0.10590405425765848</v>
      </c>
      <c r="C9" s="10">
        <v>0</v>
      </c>
    </row>
    <row r="10" spans="1:3" x14ac:dyDescent="0.2">
      <c r="A10" s="8" t="s">
        <v>3</v>
      </c>
      <c r="B10" s="9">
        <v>0.1072846641220042</v>
      </c>
      <c r="C10" s="10">
        <v>0</v>
      </c>
    </row>
    <row r="11" spans="1:3" x14ac:dyDescent="0.2">
      <c r="A11" s="8" t="s">
        <v>11</v>
      </c>
      <c r="B11" s="9">
        <v>0.1167973142203463</v>
      </c>
      <c r="C11" s="10">
        <v>1</v>
      </c>
    </row>
    <row r="12" spans="1:3" x14ac:dyDescent="0.2">
      <c r="A12" s="8" t="s">
        <v>10</v>
      </c>
      <c r="B12" s="9">
        <v>0.13267549762443981</v>
      </c>
      <c r="C12" s="10">
        <v>0</v>
      </c>
    </row>
    <row r="13" spans="1:3" x14ac:dyDescent="0.2">
      <c r="A13" s="8" t="s">
        <v>13</v>
      </c>
      <c r="B13" s="9">
        <v>0.16303318553521329</v>
      </c>
      <c r="C13" s="10">
        <v>0</v>
      </c>
    </row>
    <row r="14" spans="1:3" x14ac:dyDescent="0.2">
      <c r="A14" s="8" t="s">
        <v>5</v>
      </c>
      <c r="B14" s="9">
        <v>0.16387158524031936</v>
      </c>
      <c r="C14" s="10">
        <v>0</v>
      </c>
    </row>
    <row r="15" spans="1:3" x14ac:dyDescent="0.2">
      <c r="A15" s="8" t="s">
        <v>15</v>
      </c>
      <c r="B15" s="9">
        <v>0.24789670337567629</v>
      </c>
      <c r="C15" s="10">
        <v>0</v>
      </c>
    </row>
    <row r="16" spans="1:3" x14ac:dyDescent="0.2">
      <c r="A16" s="8" t="s">
        <v>14</v>
      </c>
      <c r="B16" s="9">
        <v>0.26246083455411379</v>
      </c>
      <c r="C16" s="10">
        <v>1</v>
      </c>
    </row>
    <row r="17" spans="1:5" x14ac:dyDescent="0.2">
      <c r="A17" s="8" t="s">
        <v>17</v>
      </c>
      <c r="B17" s="9">
        <v>0.26527857800784527</v>
      </c>
      <c r="C17" s="10">
        <v>0</v>
      </c>
    </row>
    <row r="18" spans="1:5" x14ac:dyDescent="0.2">
      <c r="A18" s="8" t="s">
        <v>19</v>
      </c>
      <c r="B18" s="9">
        <v>0.31939880678910659</v>
      </c>
      <c r="C18" s="10">
        <v>1</v>
      </c>
    </row>
    <row r="19" spans="1:5" x14ac:dyDescent="0.2">
      <c r="A19" s="8" t="s">
        <v>18</v>
      </c>
      <c r="B19" s="9">
        <v>0.32897854935086712</v>
      </c>
      <c r="C19" s="10">
        <v>1</v>
      </c>
    </row>
    <row r="20" spans="1:5" x14ac:dyDescent="0.2">
      <c r="A20" s="8" t="s">
        <v>20</v>
      </c>
      <c r="B20" s="9">
        <v>0.33080406795185691</v>
      </c>
      <c r="C20" s="10">
        <v>0</v>
      </c>
    </row>
    <row r="21" spans="1:5" x14ac:dyDescent="0.2">
      <c r="A21" s="8" t="s">
        <v>22</v>
      </c>
      <c r="B21" s="9">
        <v>0.35458661669045188</v>
      </c>
      <c r="C21" s="10">
        <v>1</v>
      </c>
    </row>
    <row r="22" spans="1:5" x14ac:dyDescent="0.2">
      <c r="A22" s="8" t="s">
        <v>24</v>
      </c>
      <c r="B22" s="9">
        <v>0.40523801677450216</v>
      </c>
      <c r="C22" s="10">
        <v>0</v>
      </c>
      <c r="D22" t="s">
        <v>67</v>
      </c>
      <c r="E22">
        <v>12</v>
      </c>
    </row>
    <row r="23" spans="1:5" x14ac:dyDescent="0.2">
      <c r="A23" s="8" t="s">
        <v>25</v>
      </c>
      <c r="B23" s="9">
        <v>0.41040283598969796</v>
      </c>
      <c r="C23" s="10">
        <v>0</v>
      </c>
    </row>
    <row r="24" spans="1:5" x14ac:dyDescent="0.2">
      <c r="A24" s="8" t="s">
        <v>23</v>
      </c>
      <c r="B24" s="9">
        <v>0.41572952935305901</v>
      </c>
      <c r="C24" s="10">
        <v>0</v>
      </c>
    </row>
    <row r="25" spans="1:5" x14ac:dyDescent="0.2">
      <c r="A25" s="8" t="s">
        <v>21</v>
      </c>
      <c r="B25" s="9">
        <v>0.42612876990633658</v>
      </c>
      <c r="C25" s="10">
        <v>2</v>
      </c>
    </row>
    <row r="26" spans="1:5" x14ac:dyDescent="0.2">
      <c r="A26" s="8" t="s">
        <v>37</v>
      </c>
      <c r="B26" s="9">
        <v>0.58434923737871447</v>
      </c>
      <c r="C26" s="10">
        <v>0</v>
      </c>
    </row>
    <row r="27" spans="1:5" x14ac:dyDescent="0.2">
      <c r="A27" s="8" t="s">
        <v>34</v>
      </c>
      <c r="B27" s="9">
        <v>0.63476421292922258</v>
      </c>
      <c r="C27" s="10">
        <v>0</v>
      </c>
    </row>
    <row r="28" spans="1:5" x14ac:dyDescent="0.2">
      <c r="A28" s="8" t="s">
        <v>30</v>
      </c>
      <c r="B28" s="9">
        <v>0.63857030595329511</v>
      </c>
      <c r="C28" s="10">
        <v>1</v>
      </c>
    </row>
    <row r="29" spans="1:5" x14ac:dyDescent="0.2">
      <c r="A29" s="8" t="s">
        <v>28</v>
      </c>
      <c r="B29" s="9">
        <v>0.79396123190373524</v>
      </c>
      <c r="C29" s="10">
        <v>0</v>
      </c>
    </row>
    <row r="30" spans="1:5" x14ac:dyDescent="0.2">
      <c r="A30" s="8" t="s">
        <v>35</v>
      </c>
      <c r="B30" s="9">
        <v>0.84012084441054524</v>
      </c>
      <c r="C30" s="10">
        <v>1</v>
      </c>
    </row>
    <row r="31" spans="1:5" x14ac:dyDescent="0.2">
      <c r="A31" s="8" t="s">
        <v>32</v>
      </c>
      <c r="B31" s="9">
        <v>0.88440487563076753</v>
      </c>
      <c r="C31" s="10">
        <v>0</v>
      </c>
    </row>
    <row r="32" spans="1:5" x14ac:dyDescent="0.2">
      <c r="A32" s="2" t="s">
        <v>29</v>
      </c>
      <c r="B32" s="3">
        <v>0.91265555699361112</v>
      </c>
      <c r="C32" s="4">
        <v>1</v>
      </c>
    </row>
    <row r="33" spans="1:5" x14ac:dyDescent="0.2">
      <c r="A33" s="2" t="s">
        <v>33</v>
      </c>
      <c r="B33" s="3">
        <v>0.98200967999621491</v>
      </c>
      <c r="C33" s="4">
        <v>0</v>
      </c>
    </row>
    <row r="34" spans="1:5" x14ac:dyDescent="0.2">
      <c r="A34" s="2" t="s">
        <v>27</v>
      </c>
      <c r="B34" s="3">
        <v>0.98386404449966214</v>
      </c>
      <c r="C34" s="4">
        <v>1</v>
      </c>
      <c r="D34" t="s">
        <v>68</v>
      </c>
      <c r="E34">
        <v>6</v>
      </c>
    </row>
    <row r="35" spans="1:5" x14ac:dyDescent="0.2">
      <c r="A35" s="2" t="s">
        <v>38</v>
      </c>
      <c r="B35" s="3">
        <v>0.99754817143001795</v>
      </c>
      <c r="C35" s="4">
        <v>0</v>
      </c>
    </row>
    <row r="36" spans="1:5" x14ac:dyDescent="0.2">
      <c r="A36" s="2" t="s">
        <v>40</v>
      </c>
      <c r="B36" s="3">
        <v>1.014991172667717</v>
      </c>
      <c r="C36" s="4">
        <v>3</v>
      </c>
    </row>
    <row r="37" spans="1:5" x14ac:dyDescent="0.2">
      <c r="A37" s="2" t="s">
        <v>26</v>
      </c>
      <c r="B37" s="3">
        <v>1.028660928018762</v>
      </c>
      <c r="C37" s="4">
        <v>1</v>
      </c>
    </row>
    <row r="38" spans="1:5" x14ac:dyDescent="0.2">
      <c r="A38" s="11" t="s">
        <v>31</v>
      </c>
      <c r="B38" s="12">
        <v>1.2223706983708906</v>
      </c>
      <c r="C38" s="13">
        <v>1</v>
      </c>
    </row>
    <row r="39" spans="1:5" x14ac:dyDescent="0.2">
      <c r="A39" s="11" t="s">
        <v>43</v>
      </c>
      <c r="B39" s="12">
        <v>1.358894298232213</v>
      </c>
      <c r="C39" s="13">
        <v>0</v>
      </c>
    </row>
    <row r="40" spans="1:5" x14ac:dyDescent="0.2">
      <c r="A40" s="11" t="s">
        <v>39</v>
      </c>
      <c r="B40" s="12">
        <v>1.4476869868980176</v>
      </c>
      <c r="C40" s="13">
        <v>0</v>
      </c>
    </row>
    <row r="41" spans="1:5" x14ac:dyDescent="0.2">
      <c r="A41" s="11" t="s">
        <v>36</v>
      </c>
      <c r="B41" s="12">
        <v>1.4679645739499256</v>
      </c>
      <c r="C41" s="13">
        <v>1</v>
      </c>
      <c r="D41" t="s">
        <v>69</v>
      </c>
      <c r="E41">
        <v>16</v>
      </c>
    </row>
    <row r="42" spans="1:5" x14ac:dyDescent="0.2">
      <c r="A42" s="11" t="s">
        <v>41</v>
      </c>
      <c r="B42" s="12">
        <v>1.5493755929130195</v>
      </c>
      <c r="C42" s="13">
        <v>0</v>
      </c>
    </row>
    <row r="43" spans="1:5" x14ac:dyDescent="0.2">
      <c r="A43" s="11" t="s">
        <v>45</v>
      </c>
      <c r="B43" s="12">
        <v>1.843378533285478</v>
      </c>
      <c r="C43" s="13">
        <v>0</v>
      </c>
    </row>
    <row r="44" spans="1:5" x14ac:dyDescent="0.2">
      <c r="A44" s="11" t="s">
        <v>51</v>
      </c>
      <c r="B44" s="12">
        <v>1.8826409601788405</v>
      </c>
      <c r="C44" s="13">
        <v>1</v>
      </c>
    </row>
    <row r="45" spans="1:5" x14ac:dyDescent="0.2">
      <c r="A45" s="11" t="s">
        <v>42</v>
      </c>
      <c r="B45" s="12">
        <v>1.9482422044961856</v>
      </c>
      <c r="C45" s="13">
        <v>2</v>
      </c>
    </row>
    <row r="46" spans="1:5" x14ac:dyDescent="0.2">
      <c r="A46" s="11" t="s">
        <v>46</v>
      </c>
      <c r="B46" s="12">
        <v>2.0960370375167985</v>
      </c>
      <c r="C46" s="13">
        <v>0</v>
      </c>
    </row>
    <row r="47" spans="1:5" x14ac:dyDescent="0.2">
      <c r="A47" s="11" t="s">
        <v>48</v>
      </c>
      <c r="B47" s="12">
        <v>2.1061761073768017</v>
      </c>
      <c r="C47" s="13">
        <v>1</v>
      </c>
    </row>
    <row r="48" spans="1:5" x14ac:dyDescent="0.2">
      <c r="A48" s="11" t="s">
        <v>44</v>
      </c>
      <c r="B48" s="12">
        <v>2.1466382342137353</v>
      </c>
      <c r="C48" s="13">
        <v>0</v>
      </c>
    </row>
    <row r="49" spans="1:3" x14ac:dyDescent="0.2">
      <c r="A49" s="11" t="s">
        <v>49</v>
      </c>
      <c r="B49" s="12">
        <v>2.1600399271468254</v>
      </c>
      <c r="C49" s="13">
        <v>1</v>
      </c>
    </row>
    <row r="50" spans="1:3" x14ac:dyDescent="0.2">
      <c r="A50" s="11" t="s">
        <v>47</v>
      </c>
      <c r="B50" s="12">
        <v>2.2157787658797883</v>
      </c>
      <c r="C50" s="13">
        <v>0</v>
      </c>
    </row>
    <row r="51" spans="1:3" x14ac:dyDescent="0.2">
      <c r="A51" s="11" t="s">
        <v>50</v>
      </c>
      <c r="B51" s="12">
        <v>2.5237809788128969</v>
      </c>
      <c r="C51" s="13">
        <v>1</v>
      </c>
    </row>
    <row r="52" spans="1:3" x14ac:dyDescent="0.2">
      <c r="A52" s="11" t="s">
        <v>52</v>
      </c>
      <c r="B52" s="12">
        <v>2.5375467022156677</v>
      </c>
      <c r="C52" s="13">
        <v>1</v>
      </c>
    </row>
    <row r="53" spans="1:3" x14ac:dyDescent="0.2">
      <c r="A53" s="11" t="s">
        <v>54</v>
      </c>
      <c r="B53" s="12">
        <v>2.9494589792622508</v>
      </c>
      <c r="C53" s="13">
        <v>1</v>
      </c>
    </row>
    <row r="54" spans="1:3" x14ac:dyDescent="0.2">
      <c r="A54" s="11" t="s">
        <v>55</v>
      </c>
      <c r="B54" s="12">
        <v>3.1160472552743821</v>
      </c>
      <c r="C54" s="13">
        <v>0</v>
      </c>
    </row>
    <row r="55" spans="1:3" x14ac:dyDescent="0.2">
      <c r="A55" s="11" t="s">
        <v>53</v>
      </c>
      <c r="B55" s="12">
        <v>3.2782216928552259</v>
      </c>
      <c r="C55" s="13">
        <v>2</v>
      </c>
    </row>
    <row r="56" spans="1:3" x14ac:dyDescent="0.2">
      <c r="A56" s="11" t="s">
        <v>58</v>
      </c>
      <c r="B56" s="12">
        <v>3.3138664055584344</v>
      </c>
      <c r="C56" s="13">
        <v>0</v>
      </c>
    </row>
    <row r="57" spans="1:3" x14ac:dyDescent="0.2">
      <c r="A57" s="11" t="s">
        <v>57</v>
      </c>
      <c r="B57" s="12">
        <v>3.7157576065176001</v>
      </c>
      <c r="C57" s="13">
        <v>1</v>
      </c>
    </row>
    <row r="58" spans="1:3" x14ac:dyDescent="0.2">
      <c r="A58" s="11" t="s">
        <v>59</v>
      </c>
      <c r="B58" s="12">
        <v>4.8887934428536175</v>
      </c>
      <c r="C58" s="13">
        <v>0</v>
      </c>
    </row>
    <row r="59" spans="1:3" x14ac:dyDescent="0.2">
      <c r="A59" s="11" t="s">
        <v>56</v>
      </c>
      <c r="B59" s="12">
        <v>4.972756889490193</v>
      </c>
      <c r="C59" s="13">
        <v>1</v>
      </c>
    </row>
    <row r="60" spans="1:3" x14ac:dyDescent="0.2">
      <c r="A60" s="11" t="s">
        <v>61</v>
      </c>
      <c r="B60" s="12">
        <v>5.4579986425935889</v>
      </c>
      <c r="C60" s="13">
        <v>0</v>
      </c>
    </row>
    <row r="61" spans="1:3" x14ac:dyDescent="0.2">
      <c r="A61" s="11" t="s">
        <v>62</v>
      </c>
      <c r="B61" s="12">
        <v>5.7915270417658844</v>
      </c>
      <c r="C61" s="13">
        <v>1</v>
      </c>
    </row>
    <row r="62" spans="1:3" x14ac:dyDescent="0.2">
      <c r="A62" s="11" t="s">
        <v>60</v>
      </c>
      <c r="B62" s="12">
        <v>6.0082936966080842</v>
      </c>
      <c r="C62" s="13">
        <v>0</v>
      </c>
    </row>
    <row r="63" spans="1:3" x14ac:dyDescent="0.2">
      <c r="A63" s="11" t="s">
        <v>63</v>
      </c>
      <c r="B63" s="12">
        <v>6.799566119481887</v>
      </c>
      <c r="C63" s="13">
        <v>0</v>
      </c>
    </row>
    <row r="64" spans="1:3" x14ac:dyDescent="0.2">
      <c r="A64" s="11" t="s">
        <v>64</v>
      </c>
      <c r="B64" s="12">
        <v>7.6212186717881538</v>
      </c>
      <c r="C64" s="13">
        <v>1</v>
      </c>
    </row>
    <row r="65" spans="1:3" x14ac:dyDescent="0.2">
      <c r="A65" s="11" t="s">
        <v>65</v>
      </c>
      <c r="B65" s="12">
        <v>9.9573026422959856</v>
      </c>
      <c r="C65" s="13">
        <v>0</v>
      </c>
    </row>
    <row r="66" spans="1:3" x14ac:dyDescent="0.2">
      <c r="B66" s="1" t="s">
        <v>70</v>
      </c>
      <c r="C66">
        <f>SUM(C3:C65)</f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Calculation</vt:lpstr>
      <vt:lpstr>XbC2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Revisor</dc:creator>
  <cp:lastModifiedBy>Josefina Leon Felix</cp:lastModifiedBy>
  <dcterms:created xsi:type="dcterms:W3CDTF">2024-01-04T20:55:06Z</dcterms:created>
  <dcterms:modified xsi:type="dcterms:W3CDTF">2024-04-11T23:28:28Z</dcterms:modified>
</cp:coreProperties>
</file>