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novo R2G\Desktop\0-Submission\"/>
    </mc:Choice>
  </mc:AlternateContent>
  <xr:revisionPtr revIDLastSave="0" documentId="13_ncr:1_{56E24FB6-AADD-4D24-933F-8F3940A02A75}" xr6:coauthVersionLast="45" xr6:coauthVersionMax="45" xr10:uidLastSave="{00000000-0000-0000-0000-000000000000}"/>
  <bookViews>
    <workbookView xWindow="60" yWindow="0" windowWidth="22956" windowHeight="12360" xr2:uid="{00000000-000D-0000-FFFF-FFFF00000000}"/>
  </bookViews>
  <sheets>
    <sheet name="1-Sample Demographics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5" i="10" l="1"/>
  <c r="S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/>
  <c r="B34" i="10"/>
  <c r="B33" i="10"/>
  <c r="B32" i="10"/>
  <c r="B31" i="10"/>
  <c r="B30" i="10"/>
  <c r="B29" i="10"/>
  <c r="B28" i="10"/>
  <c r="B27" i="10"/>
  <c r="B26" i="10"/>
  <c r="B25" i="10"/>
  <c r="B24" i="10"/>
  <c r="T22" i="10"/>
  <c r="S22" i="10"/>
  <c r="P22" i="10"/>
  <c r="O22" i="10"/>
  <c r="N22" i="10"/>
  <c r="M22" i="10"/>
  <c r="L22" i="10"/>
  <c r="K22" i="10"/>
  <c r="J22" i="10"/>
  <c r="I22" i="10"/>
  <c r="H22" i="10"/>
  <c r="G22" i="10"/>
  <c r="E22" i="10"/>
  <c r="D22" i="10"/>
  <c r="C22" i="10"/>
  <c r="B21" i="10"/>
  <c r="B20" i="10"/>
  <c r="B19" i="10"/>
  <c r="B18" i="10"/>
  <c r="B17" i="10"/>
  <c r="F16" i="10"/>
  <c r="F22" i="10" s="1"/>
  <c r="B15" i="10"/>
  <c r="B14" i="10"/>
  <c r="B13" i="10"/>
  <c r="B12" i="10"/>
  <c r="B11" i="10"/>
  <c r="B10" i="10"/>
  <c r="B9" i="10"/>
  <c r="B8" i="10"/>
  <c r="B7" i="10"/>
  <c r="B6" i="10"/>
  <c r="B5" i="10"/>
  <c r="B3" i="10"/>
  <c r="B35" i="10" l="1"/>
  <c r="B16" i="10"/>
  <c r="B22" i="10" s="1"/>
</calcChain>
</file>

<file path=xl/sharedStrings.xml><?xml version="1.0" encoding="utf-8"?>
<sst xmlns="http://schemas.openxmlformats.org/spreadsheetml/2006/main" count="53" uniqueCount="51">
  <si>
    <t>Ward</t>
  </si>
  <si>
    <t>Material</t>
  </si>
  <si>
    <t>Eggerthella lenta</t>
  </si>
  <si>
    <t>Total</t>
  </si>
  <si>
    <t>Dermatology</t>
  </si>
  <si>
    <t>Emergency center</t>
  </si>
  <si>
    <t>ENT</t>
  </si>
  <si>
    <t>Gynecology</t>
  </si>
  <si>
    <t>Intensive care unit</t>
  </si>
  <si>
    <t>Internal medicine</t>
  </si>
  <si>
    <t>Neurology</t>
  </si>
  <si>
    <t>Oncology</t>
  </si>
  <si>
    <t>Ophthalmology</t>
  </si>
  <si>
    <t>Pediatrics</t>
  </si>
  <si>
    <t>Rheumatology</t>
  </si>
  <si>
    <t>respiratory material</t>
  </si>
  <si>
    <t>foreign body material</t>
  </si>
  <si>
    <t>prosthetic joint material</t>
  </si>
  <si>
    <t>tissue</t>
  </si>
  <si>
    <t>blood culture</t>
  </si>
  <si>
    <t>urine</t>
  </si>
  <si>
    <t>other</t>
  </si>
  <si>
    <t>General surgery</t>
  </si>
  <si>
    <t>Nuclear medicine</t>
  </si>
  <si>
    <t>Cardiovascular surgery</t>
  </si>
  <si>
    <t>Murdochiella sp.</t>
  </si>
  <si>
    <t>Heart valve</t>
  </si>
  <si>
    <t>Bacteroides sp.</t>
  </si>
  <si>
    <t>Clostridium sp.</t>
  </si>
  <si>
    <t>Fusobacterium sp.</t>
  </si>
  <si>
    <t>Lactobacillus sp.</t>
  </si>
  <si>
    <t>Peptoniphilus sp.</t>
  </si>
  <si>
    <t>Prevotella sp.</t>
  </si>
  <si>
    <t>Prophymonas sp.</t>
  </si>
  <si>
    <t>Veillonella sp.</t>
  </si>
  <si>
    <t>Actino-myces sp.</t>
  </si>
  <si>
    <t>Anaero-coccus sp.</t>
  </si>
  <si>
    <t>Atopo-bium sp.</t>
  </si>
  <si>
    <t>Bifido-bacterium sp.</t>
  </si>
  <si>
    <t>Cutibacterium           sp.</t>
  </si>
  <si>
    <t>Peptostrepto-coccus sp.</t>
  </si>
  <si>
    <t>Oral, maxillofacial,                         facial surgery</t>
  </si>
  <si>
    <t>dialysate/drainage/ puncture</t>
  </si>
  <si>
    <t>Orthopedics          (traumatology)</t>
  </si>
  <si>
    <t>Urology and                 Nephrology Centre</t>
  </si>
  <si>
    <t>Parvimonas sp.</t>
  </si>
  <si>
    <t>Finegoldia sp.</t>
  </si>
  <si>
    <t>CSF</t>
  </si>
  <si>
    <t>smear/swab</t>
  </si>
  <si>
    <t xml:space="preserve"> Male % </t>
  </si>
  <si>
    <t>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</si>
</sst>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 tint="-0.34998626667073579"/>
      <name val="Arial"/>
      <family val="2"/>
    </font>
    <font>
      <sz val="9"/>
      <color theme="0" tint="-0.34998626667073579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9" fontId="1" fillId="3" borderId="0" xfId="0" applyNumberFormat="1" applyFont="1" applyFill="1" applyBorder="1" applyAlignment="1">
      <alignment horizontal="center" vertical="top" wrapText="1"/>
    </xf>
    <xf numFmtId="10" fontId="1" fillId="3" borderId="0" xfId="0" applyNumberFormat="1" applyFont="1" applyFill="1" applyBorder="1" applyAlignment="1">
      <alignment horizontal="center" vertical="top" wrapText="1"/>
    </xf>
    <xf numFmtId="10" fontId="1" fillId="0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center" vertical="top" wrapText="1"/>
    </xf>
    <xf numFmtId="0" fontId="0" fillId="4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tabSelected="1" workbookViewId="0">
      <selection activeCell="I2" sqref="I2"/>
    </sheetView>
  </sheetViews>
  <sheetFormatPr baseColWidth="10" defaultRowHeight="13.2" x14ac:dyDescent="0.25"/>
  <cols>
    <col min="1" max="1" width="15.88671875" bestFit="1" customWidth="1"/>
    <col min="7" max="7" width="12.44140625" customWidth="1"/>
    <col min="9" max="9" width="13.44140625" customWidth="1"/>
  </cols>
  <sheetData>
    <row r="1" spans="1:20" s="19" customFormat="1" ht="25.2" customHeight="1" x14ac:dyDescent="0.25">
      <c r="A1" s="17"/>
      <c r="B1" s="18" t="s">
        <v>3</v>
      </c>
      <c r="C1" s="18" t="s">
        <v>35</v>
      </c>
      <c r="D1" s="18" t="s">
        <v>36</v>
      </c>
      <c r="E1" s="18" t="s">
        <v>37</v>
      </c>
      <c r="F1" s="18" t="s">
        <v>27</v>
      </c>
      <c r="G1" s="18" t="s">
        <v>38</v>
      </c>
      <c r="H1" s="18" t="s">
        <v>28</v>
      </c>
      <c r="I1" s="18" t="s">
        <v>39</v>
      </c>
      <c r="J1" s="18" t="s">
        <v>2</v>
      </c>
      <c r="K1" s="18" t="s">
        <v>29</v>
      </c>
      <c r="L1" s="18" t="s">
        <v>30</v>
      </c>
      <c r="M1" s="18" t="s">
        <v>31</v>
      </c>
      <c r="N1" s="18" t="s">
        <v>40</v>
      </c>
      <c r="O1" s="18" t="s">
        <v>32</v>
      </c>
      <c r="P1" s="18" t="s">
        <v>33</v>
      </c>
      <c r="Q1" s="18" t="s">
        <v>34</v>
      </c>
      <c r="R1" s="18" t="s">
        <v>25</v>
      </c>
      <c r="S1" s="18" t="s">
        <v>45</v>
      </c>
      <c r="T1" s="18" t="s">
        <v>46</v>
      </c>
    </row>
    <row r="2" spans="1:20" x14ac:dyDescent="0.25">
      <c r="A2" s="1" t="s">
        <v>50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3" t="s">
        <v>49</v>
      </c>
      <c r="B3" s="4">
        <f>AVERAGE(C3:T3)</f>
        <v>0.60588888888888903</v>
      </c>
      <c r="C3" s="4">
        <v>0.55000000000000004</v>
      </c>
      <c r="D3" s="5">
        <v>0.73199999999999998</v>
      </c>
      <c r="E3" s="4">
        <v>0.5</v>
      </c>
      <c r="F3" s="4">
        <v>0.62</v>
      </c>
      <c r="G3" s="5">
        <v>0.57899999999999996</v>
      </c>
      <c r="H3" s="5">
        <v>0.59699999999999998</v>
      </c>
      <c r="I3" s="6">
        <v>0.66200000000000003</v>
      </c>
      <c r="J3" s="5">
        <v>0.71399999999999997</v>
      </c>
      <c r="K3" s="4">
        <v>0.57999999999999996</v>
      </c>
      <c r="L3" s="4">
        <v>0.55000000000000004</v>
      </c>
      <c r="M3" s="4">
        <v>0.54</v>
      </c>
      <c r="N3" s="4">
        <v>0.5</v>
      </c>
      <c r="O3" s="5">
        <v>0.60099999999999998</v>
      </c>
      <c r="P3" s="4">
        <v>0.6</v>
      </c>
      <c r="Q3" s="4">
        <v>0.62</v>
      </c>
      <c r="R3" s="4">
        <v>0.8</v>
      </c>
      <c r="S3" s="4">
        <v>0.57599999999999996</v>
      </c>
      <c r="T3" s="4">
        <v>0.58499999999999996</v>
      </c>
    </row>
    <row r="4" spans="1:20" x14ac:dyDescent="0.25">
      <c r="A4" s="1" t="s">
        <v>0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22.8" x14ac:dyDescent="0.25">
      <c r="A5" s="9" t="s">
        <v>24</v>
      </c>
      <c r="B5" s="10">
        <f>SUM(C5:T5)</f>
        <v>223</v>
      </c>
      <c r="C5" s="11">
        <v>22</v>
      </c>
      <c r="D5" s="11">
        <v>4</v>
      </c>
      <c r="E5" s="11">
        <v>1</v>
      </c>
      <c r="F5" s="11">
        <v>10</v>
      </c>
      <c r="G5" s="12">
        <v>0</v>
      </c>
      <c r="H5" s="11">
        <v>7</v>
      </c>
      <c r="I5" s="11">
        <v>104</v>
      </c>
      <c r="J5" s="11">
        <v>2</v>
      </c>
      <c r="K5" s="11">
        <v>13</v>
      </c>
      <c r="L5" s="11">
        <v>2</v>
      </c>
      <c r="M5" s="11">
        <v>4</v>
      </c>
      <c r="N5" s="12">
        <v>0</v>
      </c>
      <c r="O5" s="11">
        <v>15</v>
      </c>
      <c r="P5" s="11">
        <v>1</v>
      </c>
      <c r="Q5" s="11">
        <v>4</v>
      </c>
      <c r="R5" s="11">
        <v>1</v>
      </c>
      <c r="S5" s="11">
        <v>15</v>
      </c>
      <c r="T5" s="11">
        <v>18</v>
      </c>
    </row>
    <row r="6" spans="1:20" x14ac:dyDescent="0.25">
      <c r="A6" s="9" t="s">
        <v>4</v>
      </c>
      <c r="B6" s="10">
        <f>SUM(C6:T6)</f>
        <v>21</v>
      </c>
      <c r="C6" s="11">
        <v>12</v>
      </c>
      <c r="D6" s="11">
        <v>1</v>
      </c>
      <c r="E6" s="12">
        <v>0</v>
      </c>
      <c r="F6" s="12">
        <v>0</v>
      </c>
      <c r="G6" s="12">
        <v>0</v>
      </c>
      <c r="H6" s="11">
        <v>1</v>
      </c>
      <c r="I6" s="11">
        <v>5</v>
      </c>
      <c r="J6" s="12">
        <v>0</v>
      </c>
      <c r="K6" s="12">
        <v>0</v>
      </c>
      <c r="L6" s="12">
        <v>0</v>
      </c>
      <c r="M6" s="11">
        <v>1</v>
      </c>
      <c r="N6" s="12">
        <v>0</v>
      </c>
      <c r="O6" s="12">
        <v>0</v>
      </c>
      <c r="P6" s="12">
        <v>0</v>
      </c>
      <c r="Q6" s="12">
        <v>0</v>
      </c>
      <c r="R6" s="13">
        <v>0</v>
      </c>
      <c r="S6" s="13">
        <v>0</v>
      </c>
      <c r="T6" s="14">
        <v>1</v>
      </c>
    </row>
    <row r="7" spans="1:20" x14ac:dyDescent="0.25">
      <c r="A7" s="9" t="s">
        <v>5</v>
      </c>
      <c r="B7" s="15">
        <f>SUM(C7:T7)</f>
        <v>129</v>
      </c>
      <c r="C7" s="11">
        <v>37</v>
      </c>
      <c r="D7" s="11">
        <v>5</v>
      </c>
      <c r="E7" s="11">
        <v>2</v>
      </c>
      <c r="F7" s="11">
        <v>10</v>
      </c>
      <c r="G7" s="11">
        <v>1</v>
      </c>
      <c r="H7" s="11">
        <v>8</v>
      </c>
      <c r="I7" s="11">
        <v>31</v>
      </c>
      <c r="J7" s="11">
        <v>2</v>
      </c>
      <c r="K7" s="11">
        <v>5</v>
      </c>
      <c r="L7" s="11">
        <v>1</v>
      </c>
      <c r="M7" s="11">
        <v>4</v>
      </c>
      <c r="N7" s="11">
        <v>2</v>
      </c>
      <c r="O7" s="11">
        <v>5</v>
      </c>
      <c r="P7" s="12">
        <v>0</v>
      </c>
      <c r="Q7" s="11">
        <v>1</v>
      </c>
      <c r="R7" s="11">
        <v>1</v>
      </c>
      <c r="S7" s="11">
        <v>2</v>
      </c>
      <c r="T7" s="11">
        <v>12</v>
      </c>
    </row>
    <row r="8" spans="1:20" x14ac:dyDescent="0.25">
      <c r="A8" s="9" t="s">
        <v>6</v>
      </c>
      <c r="B8" s="15">
        <f>SUM(C8:T8)</f>
        <v>164</v>
      </c>
      <c r="C8" s="11">
        <v>17</v>
      </c>
      <c r="D8" s="11">
        <v>4</v>
      </c>
      <c r="E8" s="11">
        <v>4</v>
      </c>
      <c r="F8" s="11">
        <v>2</v>
      </c>
      <c r="G8" s="12">
        <v>0</v>
      </c>
      <c r="H8" s="11">
        <v>1</v>
      </c>
      <c r="I8" s="11">
        <v>72</v>
      </c>
      <c r="J8" s="12">
        <v>0</v>
      </c>
      <c r="K8" s="11">
        <v>17</v>
      </c>
      <c r="L8" s="12">
        <v>0</v>
      </c>
      <c r="M8" s="12">
        <v>0</v>
      </c>
      <c r="N8" s="12">
        <v>0</v>
      </c>
      <c r="O8" s="11">
        <v>27</v>
      </c>
      <c r="P8" s="12">
        <v>0</v>
      </c>
      <c r="Q8" s="11">
        <v>1</v>
      </c>
      <c r="R8" s="13">
        <v>0</v>
      </c>
      <c r="S8" s="14">
        <v>11</v>
      </c>
      <c r="T8" s="14">
        <v>8</v>
      </c>
    </row>
    <row r="9" spans="1:20" x14ac:dyDescent="0.25">
      <c r="A9" s="9" t="s">
        <v>22</v>
      </c>
      <c r="B9" s="15">
        <f t="shared" ref="B9:B21" si="0">SUM(C9:T9)</f>
        <v>528</v>
      </c>
      <c r="C9" s="11">
        <v>60</v>
      </c>
      <c r="D9" s="11">
        <v>7</v>
      </c>
      <c r="E9" s="11">
        <v>5</v>
      </c>
      <c r="F9" s="11">
        <v>110</v>
      </c>
      <c r="G9" s="11">
        <v>4</v>
      </c>
      <c r="H9" s="11">
        <v>92</v>
      </c>
      <c r="I9" s="11">
        <v>96</v>
      </c>
      <c r="J9" s="11">
        <v>13</v>
      </c>
      <c r="K9" s="11">
        <v>14</v>
      </c>
      <c r="L9" s="11">
        <v>33</v>
      </c>
      <c r="M9" s="11">
        <v>10</v>
      </c>
      <c r="N9" s="11">
        <v>2</v>
      </c>
      <c r="O9" s="11">
        <v>26</v>
      </c>
      <c r="P9" s="11">
        <v>1</v>
      </c>
      <c r="Q9" s="11">
        <v>12</v>
      </c>
      <c r="R9" s="13">
        <v>0</v>
      </c>
      <c r="S9" s="14">
        <v>14</v>
      </c>
      <c r="T9" s="14">
        <v>29</v>
      </c>
    </row>
    <row r="10" spans="1:20" x14ac:dyDescent="0.25">
      <c r="A10" s="9" t="s">
        <v>7</v>
      </c>
      <c r="B10" s="15">
        <f t="shared" si="0"/>
        <v>103</v>
      </c>
      <c r="C10" s="11">
        <v>24</v>
      </c>
      <c r="D10" s="11">
        <v>1</v>
      </c>
      <c r="E10" s="12">
        <v>0</v>
      </c>
      <c r="F10" s="11">
        <v>14</v>
      </c>
      <c r="G10" s="11">
        <v>2</v>
      </c>
      <c r="H10" s="11">
        <v>6</v>
      </c>
      <c r="I10" s="11">
        <v>17</v>
      </c>
      <c r="J10" s="11">
        <v>3</v>
      </c>
      <c r="K10" s="11">
        <v>2</v>
      </c>
      <c r="L10" s="12">
        <v>0</v>
      </c>
      <c r="M10" s="11">
        <v>7</v>
      </c>
      <c r="N10" s="11">
        <v>5</v>
      </c>
      <c r="O10" s="11">
        <v>7</v>
      </c>
      <c r="P10" s="12">
        <v>0</v>
      </c>
      <c r="Q10" s="11">
        <v>1</v>
      </c>
      <c r="R10" s="13">
        <v>0</v>
      </c>
      <c r="S10" s="13">
        <v>0</v>
      </c>
      <c r="T10" s="14">
        <v>14</v>
      </c>
    </row>
    <row r="11" spans="1:20" x14ac:dyDescent="0.25">
      <c r="A11" s="9" t="s">
        <v>8</v>
      </c>
      <c r="B11" s="15">
        <f t="shared" si="0"/>
        <v>91</v>
      </c>
      <c r="C11" s="11">
        <v>5</v>
      </c>
      <c r="D11" s="11">
        <v>3</v>
      </c>
      <c r="E11" s="12">
        <v>0</v>
      </c>
      <c r="F11" s="11">
        <v>16</v>
      </c>
      <c r="G11" s="11">
        <v>0</v>
      </c>
      <c r="H11" s="11">
        <v>11</v>
      </c>
      <c r="I11" s="11">
        <v>17</v>
      </c>
      <c r="J11" s="11">
        <v>2</v>
      </c>
      <c r="K11" s="11">
        <v>5</v>
      </c>
      <c r="L11" s="11">
        <v>9</v>
      </c>
      <c r="M11" s="12">
        <v>0</v>
      </c>
      <c r="N11" s="11">
        <v>4</v>
      </c>
      <c r="O11" s="11">
        <v>13</v>
      </c>
      <c r="P11" s="12">
        <v>0</v>
      </c>
      <c r="Q11" s="12">
        <v>0</v>
      </c>
      <c r="R11" s="11">
        <v>1</v>
      </c>
      <c r="S11" s="11">
        <v>2</v>
      </c>
      <c r="T11" s="11">
        <v>3</v>
      </c>
    </row>
    <row r="12" spans="1:20" x14ac:dyDescent="0.25">
      <c r="A12" s="9" t="s">
        <v>9</v>
      </c>
      <c r="B12" s="15">
        <f t="shared" si="0"/>
        <v>245</v>
      </c>
      <c r="C12" s="11">
        <v>36</v>
      </c>
      <c r="D12" s="11">
        <v>3</v>
      </c>
      <c r="E12" s="11">
        <v>4</v>
      </c>
      <c r="F12" s="11">
        <v>25</v>
      </c>
      <c r="G12" s="11">
        <v>1</v>
      </c>
      <c r="H12" s="11">
        <v>28</v>
      </c>
      <c r="I12" s="11">
        <v>87</v>
      </c>
      <c r="J12" s="11">
        <v>3</v>
      </c>
      <c r="K12" s="11">
        <v>9</v>
      </c>
      <c r="L12" s="11">
        <v>11</v>
      </c>
      <c r="M12" s="11">
        <v>1</v>
      </c>
      <c r="N12" s="11">
        <v>1</v>
      </c>
      <c r="O12" s="11">
        <v>14</v>
      </c>
      <c r="P12" s="11">
        <v>1</v>
      </c>
      <c r="Q12" s="11">
        <v>6</v>
      </c>
      <c r="R12" s="13">
        <v>0</v>
      </c>
      <c r="S12" s="14">
        <v>9</v>
      </c>
      <c r="T12" s="14">
        <v>6</v>
      </c>
    </row>
    <row r="13" spans="1:20" x14ac:dyDescent="0.25">
      <c r="A13" s="9" t="s">
        <v>10</v>
      </c>
      <c r="B13" s="15">
        <f t="shared" si="0"/>
        <v>454</v>
      </c>
      <c r="C13" s="11">
        <v>11</v>
      </c>
      <c r="D13" s="11">
        <v>2</v>
      </c>
      <c r="E13" s="11">
        <v>1</v>
      </c>
      <c r="F13" s="11">
        <v>10</v>
      </c>
      <c r="G13" s="11">
        <v>1</v>
      </c>
      <c r="H13" s="11">
        <v>10</v>
      </c>
      <c r="I13" s="11">
        <v>363</v>
      </c>
      <c r="J13" s="12">
        <v>0</v>
      </c>
      <c r="K13" s="11">
        <v>15</v>
      </c>
      <c r="L13" s="12">
        <v>0</v>
      </c>
      <c r="M13" s="11">
        <v>4</v>
      </c>
      <c r="N13" s="12">
        <v>0</v>
      </c>
      <c r="O13" s="11">
        <v>8</v>
      </c>
      <c r="P13" s="11">
        <v>1</v>
      </c>
      <c r="Q13" s="11">
        <v>4</v>
      </c>
      <c r="R13" s="13">
        <v>0</v>
      </c>
      <c r="S13" s="14">
        <v>13</v>
      </c>
      <c r="T13" s="14">
        <v>11</v>
      </c>
    </row>
    <row r="14" spans="1:20" x14ac:dyDescent="0.25">
      <c r="A14" s="9" t="s">
        <v>23</v>
      </c>
      <c r="B14" s="15">
        <f t="shared" si="0"/>
        <v>16</v>
      </c>
      <c r="C14" s="11">
        <v>3</v>
      </c>
      <c r="D14" s="12">
        <v>0</v>
      </c>
      <c r="E14" s="12">
        <v>0</v>
      </c>
      <c r="F14" s="11">
        <v>4</v>
      </c>
      <c r="G14" s="11">
        <v>0</v>
      </c>
      <c r="H14" s="11">
        <v>0</v>
      </c>
      <c r="I14" s="11">
        <v>4</v>
      </c>
      <c r="J14" s="11">
        <v>1</v>
      </c>
      <c r="K14" s="11">
        <v>1</v>
      </c>
      <c r="L14" s="11">
        <v>1</v>
      </c>
      <c r="M14" s="12">
        <v>0</v>
      </c>
      <c r="N14" s="11">
        <v>0</v>
      </c>
      <c r="O14" s="11">
        <v>1</v>
      </c>
      <c r="P14" s="12">
        <v>0</v>
      </c>
      <c r="Q14" s="11">
        <v>1</v>
      </c>
      <c r="R14" s="13">
        <v>0</v>
      </c>
      <c r="S14" s="13">
        <v>0</v>
      </c>
      <c r="T14" s="13">
        <v>0</v>
      </c>
    </row>
    <row r="15" spans="1:20" x14ac:dyDescent="0.25">
      <c r="A15" s="9" t="s">
        <v>11</v>
      </c>
      <c r="B15" s="15">
        <f t="shared" si="0"/>
        <v>75</v>
      </c>
      <c r="C15" s="11">
        <v>10</v>
      </c>
      <c r="D15" s="11">
        <v>1</v>
      </c>
      <c r="E15" s="12">
        <v>0</v>
      </c>
      <c r="F15" s="11">
        <v>6</v>
      </c>
      <c r="G15" s="11">
        <v>3</v>
      </c>
      <c r="H15" s="11">
        <v>6</v>
      </c>
      <c r="I15" s="11">
        <v>37</v>
      </c>
      <c r="J15" s="12">
        <v>0</v>
      </c>
      <c r="K15" s="11">
        <v>2</v>
      </c>
      <c r="L15" s="11">
        <v>1</v>
      </c>
      <c r="M15" s="12">
        <v>0</v>
      </c>
      <c r="N15" s="12">
        <v>0</v>
      </c>
      <c r="O15" s="11">
        <v>3</v>
      </c>
      <c r="P15" s="12">
        <v>0</v>
      </c>
      <c r="Q15" s="11">
        <v>3</v>
      </c>
      <c r="R15" s="13">
        <v>0</v>
      </c>
      <c r="S15" s="14">
        <v>2</v>
      </c>
      <c r="T15" s="14">
        <v>1</v>
      </c>
    </row>
    <row r="16" spans="1:20" x14ac:dyDescent="0.25">
      <c r="A16" s="9" t="s">
        <v>12</v>
      </c>
      <c r="B16" s="15">
        <f t="shared" si="0"/>
        <v>22</v>
      </c>
      <c r="C16" s="11">
        <v>2</v>
      </c>
      <c r="D16" s="12">
        <v>0</v>
      </c>
      <c r="E16" s="12">
        <v>0</v>
      </c>
      <c r="F16" s="12">
        <f>-F17</f>
        <v>0</v>
      </c>
      <c r="G16" s="12">
        <v>0</v>
      </c>
      <c r="H16" s="11">
        <v>1</v>
      </c>
      <c r="I16" s="11">
        <v>17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1">
        <v>1</v>
      </c>
      <c r="P16" s="12">
        <v>0</v>
      </c>
      <c r="Q16" s="12">
        <v>0</v>
      </c>
      <c r="R16" s="13">
        <v>0</v>
      </c>
      <c r="S16" s="13">
        <v>0</v>
      </c>
      <c r="T16" s="14">
        <v>1</v>
      </c>
    </row>
    <row r="17" spans="1:20" ht="22.8" x14ac:dyDescent="0.25">
      <c r="A17" s="9" t="s">
        <v>41</v>
      </c>
      <c r="B17" s="15">
        <f t="shared" si="0"/>
        <v>111</v>
      </c>
      <c r="C17" s="11">
        <v>41</v>
      </c>
      <c r="D17" s="12">
        <v>0</v>
      </c>
      <c r="E17" s="12">
        <v>0</v>
      </c>
      <c r="F17" s="12">
        <v>0</v>
      </c>
      <c r="G17" s="12">
        <v>0</v>
      </c>
      <c r="H17" s="11">
        <v>0</v>
      </c>
      <c r="I17" s="11">
        <v>32</v>
      </c>
      <c r="J17" s="12">
        <v>0</v>
      </c>
      <c r="K17" s="11">
        <v>8</v>
      </c>
      <c r="L17" s="12">
        <v>0</v>
      </c>
      <c r="M17" s="12">
        <v>0</v>
      </c>
      <c r="N17" s="12">
        <v>0</v>
      </c>
      <c r="O17" s="11">
        <v>18</v>
      </c>
      <c r="P17" s="12">
        <v>0</v>
      </c>
      <c r="Q17" s="12">
        <v>0</v>
      </c>
      <c r="R17" s="13">
        <v>0</v>
      </c>
      <c r="S17" s="14">
        <v>11</v>
      </c>
      <c r="T17" s="14">
        <v>1</v>
      </c>
    </row>
    <row r="18" spans="1:20" ht="22.8" x14ac:dyDescent="0.25">
      <c r="A18" s="9" t="s">
        <v>43</v>
      </c>
      <c r="B18" s="15">
        <f t="shared" si="0"/>
        <v>433</v>
      </c>
      <c r="C18" s="11">
        <v>7</v>
      </c>
      <c r="D18" s="11">
        <v>20</v>
      </c>
      <c r="E18" s="12">
        <v>0</v>
      </c>
      <c r="F18" s="11">
        <v>18</v>
      </c>
      <c r="G18" s="11">
        <v>0</v>
      </c>
      <c r="H18" s="11">
        <v>49</v>
      </c>
      <c r="I18" s="11">
        <v>273</v>
      </c>
      <c r="J18" s="11">
        <v>1</v>
      </c>
      <c r="K18" s="11">
        <v>1</v>
      </c>
      <c r="L18" s="11">
        <v>2</v>
      </c>
      <c r="M18" s="11">
        <v>12</v>
      </c>
      <c r="N18" s="11">
        <v>3</v>
      </c>
      <c r="O18" s="11">
        <v>2</v>
      </c>
      <c r="P18" s="12">
        <v>0</v>
      </c>
      <c r="Q18" s="11">
        <v>1</v>
      </c>
      <c r="R18" s="11">
        <v>1</v>
      </c>
      <c r="S18" s="11">
        <v>3</v>
      </c>
      <c r="T18" s="11">
        <v>40</v>
      </c>
    </row>
    <row r="19" spans="1:20" x14ac:dyDescent="0.25">
      <c r="A19" s="9" t="s">
        <v>13</v>
      </c>
      <c r="B19" s="15">
        <f t="shared" si="0"/>
        <v>78</v>
      </c>
      <c r="C19" s="11">
        <v>10</v>
      </c>
      <c r="D19" s="11">
        <v>1</v>
      </c>
      <c r="E19" s="11">
        <v>1</v>
      </c>
      <c r="F19" s="11">
        <v>4</v>
      </c>
      <c r="G19" s="11">
        <v>1</v>
      </c>
      <c r="H19" s="11">
        <v>4</v>
      </c>
      <c r="I19" s="11">
        <v>35</v>
      </c>
      <c r="J19" s="12">
        <v>0</v>
      </c>
      <c r="K19" s="11">
        <v>6</v>
      </c>
      <c r="L19" s="11">
        <v>4</v>
      </c>
      <c r="M19" s="11">
        <v>1</v>
      </c>
      <c r="N19" s="11">
        <v>1</v>
      </c>
      <c r="O19" s="11">
        <v>2</v>
      </c>
      <c r="P19" s="11">
        <v>1</v>
      </c>
      <c r="Q19" s="11">
        <v>2</v>
      </c>
      <c r="R19" s="13">
        <v>0</v>
      </c>
      <c r="S19" s="14">
        <v>1</v>
      </c>
      <c r="T19" s="14">
        <v>4</v>
      </c>
    </row>
    <row r="20" spans="1:20" x14ac:dyDescent="0.25">
      <c r="A20" s="9" t="s">
        <v>14</v>
      </c>
      <c r="B20" s="15">
        <f t="shared" si="0"/>
        <v>12</v>
      </c>
      <c r="C20" s="11">
        <v>2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1">
        <v>10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3">
        <v>0</v>
      </c>
      <c r="S20" s="13">
        <v>0</v>
      </c>
      <c r="T20" s="13">
        <v>0</v>
      </c>
    </row>
    <row r="21" spans="1:20" ht="22.8" x14ac:dyDescent="0.25">
      <c r="A21" s="9" t="s">
        <v>44</v>
      </c>
      <c r="B21" s="15">
        <f t="shared" si="0"/>
        <v>151</v>
      </c>
      <c r="C21" s="11">
        <v>32</v>
      </c>
      <c r="D21" s="11">
        <v>4</v>
      </c>
      <c r="E21" s="12">
        <v>0</v>
      </c>
      <c r="F21" s="11">
        <v>24</v>
      </c>
      <c r="G21" s="11">
        <v>6</v>
      </c>
      <c r="H21" s="11">
        <v>9</v>
      </c>
      <c r="I21" s="11">
        <v>32</v>
      </c>
      <c r="J21" s="11">
        <v>1</v>
      </c>
      <c r="K21" s="11">
        <v>4</v>
      </c>
      <c r="L21" s="11">
        <v>5</v>
      </c>
      <c r="M21" s="11">
        <v>6</v>
      </c>
      <c r="N21" s="11">
        <v>2</v>
      </c>
      <c r="O21" s="11">
        <v>6</v>
      </c>
      <c r="P21" s="12">
        <v>0</v>
      </c>
      <c r="Q21" s="11">
        <v>14</v>
      </c>
      <c r="R21" s="11">
        <v>1</v>
      </c>
      <c r="S21" s="11">
        <v>2</v>
      </c>
      <c r="T21" s="11">
        <v>3</v>
      </c>
    </row>
    <row r="22" spans="1:20" x14ac:dyDescent="0.25">
      <c r="A22" s="16" t="s">
        <v>3</v>
      </c>
      <c r="B22" s="8">
        <f>SUM(B5:B21)</f>
        <v>2856</v>
      </c>
      <c r="C22" s="8">
        <f>SUM(C5:C21)</f>
        <v>331</v>
      </c>
      <c r="D22" s="8">
        <f t="shared" ref="D22:P22" si="1">SUM(D5:D21)</f>
        <v>56</v>
      </c>
      <c r="E22" s="8">
        <f t="shared" si="1"/>
        <v>18</v>
      </c>
      <c r="F22" s="8">
        <f t="shared" si="1"/>
        <v>253</v>
      </c>
      <c r="G22" s="8">
        <f t="shared" si="1"/>
        <v>19</v>
      </c>
      <c r="H22" s="8">
        <f t="shared" si="1"/>
        <v>233</v>
      </c>
      <c r="I22" s="8">
        <f t="shared" si="1"/>
        <v>1232</v>
      </c>
      <c r="J22" s="8">
        <f t="shared" si="1"/>
        <v>28</v>
      </c>
      <c r="K22" s="8">
        <f t="shared" si="1"/>
        <v>102</v>
      </c>
      <c r="L22" s="8">
        <f t="shared" si="1"/>
        <v>69</v>
      </c>
      <c r="M22" s="8">
        <f t="shared" si="1"/>
        <v>50</v>
      </c>
      <c r="N22" s="8">
        <f t="shared" si="1"/>
        <v>20</v>
      </c>
      <c r="O22" s="8">
        <f t="shared" si="1"/>
        <v>148</v>
      </c>
      <c r="P22" s="8">
        <f t="shared" si="1"/>
        <v>5</v>
      </c>
      <c r="Q22" s="8">
        <v>50</v>
      </c>
      <c r="R22" s="8">
        <v>5</v>
      </c>
      <c r="S22" s="8">
        <f>SUM(S5:S21)</f>
        <v>85</v>
      </c>
      <c r="T22" s="8">
        <f>SUM(T5:T21)</f>
        <v>152</v>
      </c>
    </row>
    <row r="23" spans="1:20" x14ac:dyDescent="0.25">
      <c r="A23" s="1" t="s">
        <v>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8"/>
      <c r="T23" s="8"/>
    </row>
    <row r="24" spans="1:20" x14ac:dyDescent="0.25">
      <c r="A24" s="9" t="s">
        <v>19</v>
      </c>
      <c r="B24" s="15">
        <f>SUM(C24:T24)</f>
        <v>455</v>
      </c>
      <c r="C24" s="11">
        <v>23</v>
      </c>
      <c r="D24" s="11">
        <v>1</v>
      </c>
      <c r="E24" s="11">
        <v>2</v>
      </c>
      <c r="F24" s="11">
        <v>72</v>
      </c>
      <c r="G24" s="11">
        <v>3</v>
      </c>
      <c r="H24" s="11">
        <v>53</v>
      </c>
      <c r="I24" s="11">
        <v>206</v>
      </c>
      <c r="J24" s="11">
        <v>18</v>
      </c>
      <c r="K24" s="11">
        <v>11</v>
      </c>
      <c r="L24" s="11">
        <v>23</v>
      </c>
      <c r="M24" s="11">
        <v>5</v>
      </c>
      <c r="N24" s="12">
        <v>0</v>
      </c>
      <c r="O24" s="11">
        <v>5</v>
      </c>
      <c r="P24" s="11">
        <v>1</v>
      </c>
      <c r="Q24" s="11">
        <v>12</v>
      </c>
      <c r="R24" s="13">
        <v>0</v>
      </c>
      <c r="S24" s="14">
        <v>19</v>
      </c>
      <c r="T24" s="14">
        <v>1</v>
      </c>
    </row>
    <row r="25" spans="1:20" ht="22.8" x14ac:dyDescent="0.25">
      <c r="A25" s="9" t="s">
        <v>42</v>
      </c>
      <c r="B25" s="15">
        <f>SUM(C25:T25)</f>
        <v>589</v>
      </c>
      <c r="C25" s="11">
        <v>76</v>
      </c>
      <c r="D25" s="11">
        <v>8</v>
      </c>
      <c r="E25" s="11">
        <v>5</v>
      </c>
      <c r="F25" s="11">
        <v>112</v>
      </c>
      <c r="G25" s="11">
        <v>9</v>
      </c>
      <c r="H25" s="11">
        <v>73</v>
      </c>
      <c r="I25" s="11">
        <v>91</v>
      </c>
      <c r="J25" s="11">
        <v>9</v>
      </c>
      <c r="K25" s="11">
        <v>35</v>
      </c>
      <c r="L25" s="11">
        <v>28</v>
      </c>
      <c r="M25" s="11">
        <v>13</v>
      </c>
      <c r="N25" s="11">
        <v>4</v>
      </c>
      <c r="O25" s="11">
        <v>51</v>
      </c>
      <c r="P25" s="11">
        <v>2</v>
      </c>
      <c r="Q25" s="11">
        <v>21</v>
      </c>
      <c r="R25" s="11">
        <v>1</v>
      </c>
      <c r="S25" s="11">
        <v>28</v>
      </c>
      <c r="T25" s="11">
        <v>23</v>
      </c>
    </row>
    <row r="26" spans="1:20" x14ac:dyDescent="0.25">
      <c r="A26" s="9" t="s">
        <v>16</v>
      </c>
      <c r="B26" s="15">
        <f t="shared" ref="B26:B34" si="2">SUM(C26:T26)</f>
        <v>147</v>
      </c>
      <c r="C26" s="12">
        <v>0</v>
      </c>
      <c r="D26" s="12">
        <v>0</v>
      </c>
      <c r="E26" s="12">
        <v>0</v>
      </c>
      <c r="F26" s="11">
        <v>2</v>
      </c>
      <c r="G26" s="12">
        <v>0</v>
      </c>
      <c r="H26" s="11">
        <v>6</v>
      </c>
      <c r="I26" s="11">
        <v>124</v>
      </c>
      <c r="J26" s="12">
        <v>0</v>
      </c>
      <c r="K26" s="12">
        <v>0</v>
      </c>
      <c r="L26" s="11">
        <v>3</v>
      </c>
      <c r="M26" s="12">
        <v>0</v>
      </c>
      <c r="N26" s="12">
        <v>0</v>
      </c>
      <c r="O26" s="11">
        <v>1</v>
      </c>
      <c r="P26" s="12">
        <v>0</v>
      </c>
      <c r="Q26" s="11">
        <v>3</v>
      </c>
      <c r="R26" s="13">
        <v>0</v>
      </c>
      <c r="S26" s="13">
        <v>0</v>
      </c>
      <c r="T26" s="14">
        <v>8</v>
      </c>
    </row>
    <row r="27" spans="1:20" x14ac:dyDescent="0.25">
      <c r="A27" s="9" t="s">
        <v>26</v>
      </c>
      <c r="B27" s="15">
        <f t="shared" si="2"/>
        <v>2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1">
        <v>2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3">
        <v>0</v>
      </c>
      <c r="S27" s="13">
        <v>0</v>
      </c>
      <c r="T27" s="13">
        <v>0</v>
      </c>
    </row>
    <row r="28" spans="1:20" x14ac:dyDescent="0.25">
      <c r="A28" s="9" t="s">
        <v>47</v>
      </c>
      <c r="B28" s="15">
        <f t="shared" si="2"/>
        <v>162</v>
      </c>
      <c r="C28" s="11">
        <v>2</v>
      </c>
      <c r="D28" s="12">
        <v>0</v>
      </c>
      <c r="E28" s="12">
        <v>0</v>
      </c>
      <c r="F28" s="11">
        <v>2</v>
      </c>
      <c r="G28" s="12">
        <v>0</v>
      </c>
      <c r="H28" s="11">
        <v>1</v>
      </c>
      <c r="I28" s="11">
        <v>154</v>
      </c>
      <c r="J28" s="12">
        <v>0</v>
      </c>
      <c r="K28" s="12">
        <v>0</v>
      </c>
      <c r="L28" s="12">
        <v>0</v>
      </c>
      <c r="M28" s="11">
        <v>1</v>
      </c>
      <c r="N28" s="12">
        <v>0</v>
      </c>
      <c r="O28" s="12">
        <v>0</v>
      </c>
      <c r="P28" s="11">
        <v>1</v>
      </c>
      <c r="Q28" s="12">
        <v>0</v>
      </c>
      <c r="R28" s="13">
        <v>0</v>
      </c>
      <c r="S28" s="13">
        <v>0</v>
      </c>
      <c r="T28" s="14">
        <v>1</v>
      </c>
    </row>
    <row r="29" spans="1:20" ht="22.8" x14ac:dyDescent="0.25">
      <c r="A29" s="9" t="s">
        <v>17</v>
      </c>
      <c r="B29" s="15">
        <f t="shared" si="2"/>
        <v>57</v>
      </c>
      <c r="C29" s="11">
        <v>1</v>
      </c>
      <c r="D29" s="11">
        <v>1</v>
      </c>
      <c r="E29" s="11">
        <v>1</v>
      </c>
      <c r="F29" s="11">
        <v>1</v>
      </c>
      <c r="G29" s="12">
        <v>0</v>
      </c>
      <c r="H29" s="12">
        <v>0</v>
      </c>
      <c r="I29" s="11">
        <v>48</v>
      </c>
      <c r="J29" s="12">
        <v>0</v>
      </c>
      <c r="K29" s="12">
        <v>0</v>
      </c>
      <c r="L29" s="12">
        <v>0</v>
      </c>
      <c r="M29" s="11">
        <v>1</v>
      </c>
      <c r="N29" s="12">
        <v>0</v>
      </c>
      <c r="O29" s="12">
        <v>0</v>
      </c>
      <c r="P29" s="12">
        <v>0</v>
      </c>
      <c r="Q29" s="12">
        <v>0</v>
      </c>
      <c r="R29" s="13">
        <v>0</v>
      </c>
      <c r="S29" s="13">
        <v>0</v>
      </c>
      <c r="T29" s="14">
        <v>4</v>
      </c>
    </row>
    <row r="30" spans="1:20" x14ac:dyDescent="0.25">
      <c r="A30" s="9" t="s">
        <v>15</v>
      </c>
      <c r="B30" s="15">
        <f t="shared" si="2"/>
        <v>30</v>
      </c>
      <c r="C30" s="11">
        <v>19</v>
      </c>
      <c r="D30" s="11">
        <v>0</v>
      </c>
      <c r="E30" s="12">
        <v>0</v>
      </c>
      <c r="F30" s="12">
        <v>0</v>
      </c>
      <c r="G30" s="12">
        <v>0</v>
      </c>
      <c r="H30" s="11">
        <v>1</v>
      </c>
      <c r="I30" s="11">
        <v>1</v>
      </c>
      <c r="J30" s="12">
        <v>0</v>
      </c>
      <c r="K30" s="11">
        <v>2</v>
      </c>
      <c r="L30" s="11">
        <v>2</v>
      </c>
      <c r="M30" s="11">
        <v>1</v>
      </c>
      <c r="N30" s="12">
        <v>0</v>
      </c>
      <c r="O30" s="11">
        <v>3</v>
      </c>
      <c r="P30" s="12">
        <v>0</v>
      </c>
      <c r="Q30" s="12">
        <v>0</v>
      </c>
      <c r="R30" s="13">
        <v>0</v>
      </c>
      <c r="S30" s="14">
        <v>1</v>
      </c>
      <c r="T30" s="13">
        <v>0</v>
      </c>
    </row>
    <row r="31" spans="1:20" x14ac:dyDescent="0.25">
      <c r="A31" s="9" t="s">
        <v>48</v>
      </c>
      <c r="B31" s="15">
        <f t="shared" si="2"/>
        <v>647</v>
      </c>
      <c r="C31" s="11">
        <v>153</v>
      </c>
      <c r="D31" s="11">
        <v>25</v>
      </c>
      <c r="E31" s="11">
        <v>4</v>
      </c>
      <c r="F31" s="11">
        <v>27</v>
      </c>
      <c r="G31" s="11">
        <v>4</v>
      </c>
      <c r="H31" s="11">
        <v>39</v>
      </c>
      <c r="I31" s="11">
        <v>220</v>
      </c>
      <c r="J31" s="12">
        <v>0</v>
      </c>
      <c r="K31" s="11">
        <v>30</v>
      </c>
      <c r="L31" s="11">
        <v>4</v>
      </c>
      <c r="M31" s="11">
        <v>14</v>
      </c>
      <c r="N31" s="11">
        <v>11</v>
      </c>
      <c r="O31" s="11">
        <v>52</v>
      </c>
      <c r="P31" s="11">
        <v>1</v>
      </c>
      <c r="Q31" s="11">
        <v>4</v>
      </c>
      <c r="R31" s="11">
        <v>2</v>
      </c>
      <c r="S31" s="11">
        <v>14</v>
      </c>
      <c r="T31" s="11">
        <v>43</v>
      </c>
    </row>
    <row r="32" spans="1:20" x14ac:dyDescent="0.25">
      <c r="A32" s="9" t="s">
        <v>18</v>
      </c>
      <c r="B32" s="15">
        <f t="shared" si="2"/>
        <v>734</v>
      </c>
      <c r="C32" s="11">
        <v>40</v>
      </c>
      <c r="D32" s="11">
        <v>21</v>
      </c>
      <c r="E32" s="11">
        <v>6</v>
      </c>
      <c r="F32" s="11">
        <v>34</v>
      </c>
      <c r="G32" s="11">
        <v>1</v>
      </c>
      <c r="H32" s="11">
        <v>60</v>
      </c>
      <c r="I32" s="11">
        <v>382</v>
      </c>
      <c r="J32" s="11">
        <v>1</v>
      </c>
      <c r="K32" s="11">
        <v>24</v>
      </c>
      <c r="L32" s="11">
        <v>7</v>
      </c>
      <c r="M32" s="11">
        <v>15</v>
      </c>
      <c r="N32" s="11">
        <v>5</v>
      </c>
      <c r="O32" s="11">
        <v>36</v>
      </c>
      <c r="P32" s="12">
        <v>0</v>
      </c>
      <c r="Q32" s="11">
        <v>5</v>
      </c>
      <c r="R32" s="11">
        <v>2</v>
      </c>
      <c r="S32" s="11">
        <v>23</v>
      </c>
      <c r="T32" s="11">
        <v>72</v>
      </c>
    </row>
    <row r="33" spans="1:20" x14ac:dyDescent="0.25">
      <c r="A33" s="9" t="s">
        <v>20</v>
      </c>
      <c r="B33" s="15">
        <f t="shared" si="2"/>
        <v>29</v>
      </c>
      <c r="C33" s="11">
        <v>17</v>
      </c>
      <c r="D33" s="12">
        <v>0</v>
      </c>
      <c r="E33" s="12">
        <v>0</v>
      </c>
      <c r="F33" s="11">
        <v>3</v>
      </c>
      <c r="G33" s="11">
        <v>2</v>
      </c>
      <c r="H33" s="12">
        <v>0</v>
      </c>
      <c r="I33" s="12">
        <v>0</v>
      </c>
      <c r="J33" s="12">
        <v>0</v>
      </c>
      <c r="K33" s="12">
        <v>0</v>
      </c>
      <c r="L33" s="11">
        <v>2</v>
      </c>
      <c r="M33" s="12">
        <v>0</v>
      </c>
      <c r="N33" s="12">
        <v>0</v>
      </c>
      <c r="O33" s="12">
        <v>0</v>
      </c>
      <c r="P33" s="12">
        <v>0</v>
      </c>
      <c r="Q33" s="11">
        <v>5</v>
      </c>
      <c r="R33" s="13">
        <v>0</v>
      </c>
      <c r="S33" s="13">
        <v>0</v>
      </c>
      <c r="T33" s="13">
        <v>0</v>
      </c>
    </row>
    <row r="34" spans="1:20" x14ac:dyDescent="0.25">
      <c r="A34" s="9" t="s">
        <v>21</v>
      </c>
      <c r="B34" s="15">
        <f t="shared" si="2"/>
        <v>4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1">
        <v>4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3">
        <v>0</v>
      </c>
      <c r="S34" s="13">
        <v>0</v>
      </c>
      <c r="T34" s="13">
        <v>0</v>
      </c>
    </row>
    <row r="35" spans="1:20" x14ac:dyDescent="0.25">
      <c r="A35" s="16" t="s">
        <v>3</v>
      </c>
      <c r="B35" s="8">
        <f>SUM(B24:B34)</f>
        <v>2856</v>
      </c>
      <c r="C35" s="8">
        <f>SUM(C24:C34)</f>
        <v>331</v>
      </c>
      <c r="D35" s="8">
        <f t="shared" ref="D35:P35" si="3">SUM(D24:D34)</f>
        <v>56</v>
      </c>
      <c r="E35" s="8">
        <f t="shared" si="3"/>
        <v>18</v>
      </c>
      <c r="F35" s="8">
        <f t="shared" si="3"/>
        <v>253</v>
      </c>
      <c r="G35" s="8">
        <f t="shared" si="3"/>
        <v>19</v>
      </c>
      <c r="H35" s="8">
        <f t="shared" si="3"/>
        <v>233</v>
      </c>
      <c r="I35" s="8">
        <f t="shared" si="3"/>
        <v>1232</v>
      </c>
      <c r="J35" s="8">
        <f t="shared" si="3"/>
        <v>28</v>
      </c>
      <c r="K35" s="8">
        <f t="shared" si="3"/>
        <v>102</v>
      </c>
      <c r="L35" s="8">
        <f t="shared" si="3"/>
        <v>69</v>
      </c>
      <c r="M35" s="8">
        <f t="shared" si="3"/>
        <v>50</v>
      </c>
      <c r="N35" s="8">
        <f t="shared" si="3"/>
        <v>20</v>
      </c>
      <c r="O35" s="8">
        <f t="shared" si="3"/>
        <v>148</v>
      </c>
      <c r="P35" s="8">
        <f t="shared" si="3"/>
        <v>5</v>
      </c>
      <c r="Q35" s="8">
        <v>50</v>
      </c>
      <c r="R35" s="8">
        <v>5</v>
      </c>
      <c r="S35" s="8">
        <f>SUM(S24:S34)</f>
        <v>85</v>
      </c>
      <c r="T35" s="8">
        <f>SUM(T24:T34)</f>
        <v>152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1-Sample Demographics</vt:lpstr>
    </vt:vector>
  </TitlesOfParts>
  <Company>Uniklinikum Freiburg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Sandra Baumgartner</dc:creator>
  <cp:lastModifiedBy>Lenovo R2G</cp:lastModifiedBy>
  <cp:lastPrinted>2020-05-05T09:56:42Z</cp:lastPrinted>
  <dcterms:created xsi:type="dcterms:W3CDTF">2020-04-09T09:00:09Z</dcterms:created>
  <dcterms:modified xsi:type="dcterms:W3CDTF">2020-11-04T19:42:09Z</dcterms:modified>
</cp:coreProperties>
</file>