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W52" i="1" l="1"/>
  <c r="U52" i="1"/>
  <c r="S52" i="1"/>
  <c r="Q52" i="1"/>
  <c r="O52" i="1"/>
  <c r="M52" i="1"/>
  <c r="K52" i="1"/>
  <c r="I52" i="1"/>
  <c r="G52" i="1"/>
  <c r="E52" i="1"/>
  <c r="V51" i="1"/>
  <c r="V50" i="1"/>
  <c r="R50" i="1"/>
  <c r="N50" i="1"/>
  <c r="V49" i="1"/>
  <c r="V48" i="1"/>
  <c r="V47" i="1"/>
  <c r="V46" i="1"/>
  <c r="R46" i="1"/>
  <c r="V45" i="1"/>
  <c r="V44" i="1"/>
  <c r="R44" i="1"/>
  <c r="N44" i="1"/>
  <c r="V43" i="1"/>
  <c r="V42" i="1"/>
  <c r="V41" i="1"/>
  <c r="V40" i="1"/>
  <c r="V39" i="1"/>
  <c r="V38" i="1"/>
  <c r="R38" i="1"/>
  <c r="N38" i="1"/>
  <c r="J38" i="1"/>
  <c r="V37" i="1"/>
  <c r="R37" i="1"/>
  <c r="V36" i="1"/>
  <c r="V35" i="1"/>
  <c r="V34" i="1"/>
  <c r="R34" i="1"/>
  <c r="N34" i="1"/>
  <c r="V33" i="1"/>
  <c r="V32" i="1"/>
  <c r="V31" i="1"/>
  <c r="V30" i="1"/>
  <c r="V29" i="1"/>
  <c r="R29" i="1"/>
  <c r="V28" i="1"/>
  <c r="R28" i="1"/>
  <c r="N28" i="1"/>
  <c r="V27" i="1"/>
  <c r="V26" i="1"/>
  <c r="R26" i="1"/>
  <c r="V25" i="1"/>
  <c r="V24" i="1"/>
  <c r="V23" i="1"/>
  <c r="R23" i="1"/>
  <c r="N23" i="1"/>
  <c r="J23" i="1"/>
  <c r="F23" i="1"/>
  <c r="V22" i="1"/>
  <c r="R22" i="1"/>
  <c r="N22" i="1"/>
  <c r="J22" i="1"/>
  <c r="F22" i="1"/>
  <c r="V21" i="1"/>
  <c r="R21" i="1"/>
  <c r="N21" i="1"/>
  <c r="J21" i="1"/>
  <c r="F21" i="1"/>
  <c r="V20" i="1"/>
  <c r="R20" i="1"/>
  <c r="N20" i="1"/>
  <c r="J20" i="1"/>
  <c r="V19" i="1"/>
  <c r="R19" i="1"/>
  <c r="V18" i="1"/>
  <c r="R18" i="1"/>
  <c r="N18" i="1"/>
  <c r="V17" i="1"/>
  <c r="R17" i="1"/>
  <c r="V16" i="1"/>
  <c r="R16" i="1"/>
  <c r="V15" i="1"/>
  <c r="R15" i="1"/>
  <c r="N15" i="1"/>
  <c r="J15" i="1"/>
  <c r="F15" i="1"/>
  <c r="V14" i="1"/>
  <c r="R14" i="1"/>
  <c r="N14" i="1"/>
  <c r="V13" i="1"/>
  <c r="R13" i="1"/>
  <c r="N13" i="1"/>
  <c r="J13" i="1"/>
  <c r="F13" i="1"/>
  <c r="V12" i="1"/>
  <c r="R12" i="1"/>
  <c r="N12" i="1"/>
  <c r="J12" i="1"/>
  <c r="F12" i="1"/>
  <c r="V11" i="1"/>
  <c r="V10" i="1"/>
  <c r="R10" i="1"/>
  <c r="N10" i="1"/>
  <c r="N52" i="1" s="1"/>
  <c r="J10" i="1"/>
  <c r="J52" i="1" s="1"/>
  <c r="F10" i="1"/>
  <c r="F52" i="1" s="1"/>
  <c r="R52" i="1" l="1"/>
  <c r="V52" i="1"/>
</calcChain>
</file>

<file path=xl/sharedStrings.xml><?xml version="1.0" encoding="utf-8"?>
<sst xmlns="http://schemas.openxmlformats.org/spreadsheetml/2006/main" count="172" uniqueCount="161">
  <si>
    <t>OTU_18</t>
  </si>
  <si>
    <t>p__Acidobacteria</t>
  </si>
  <si>
    <t>o__Solirubrobacterales</t>
  </si>
  <si>
    <t>f__unidentified_Acidobacteriales</t>
  </si>
  <si>
    <t>OTU_58</t>
  </si>
  <si>
    <t>o__Sphingobacteriales</t>
  </si>
  <si>
    <t>g__Acidipila</t>
  </si>
  <si>
    <t>OTU_47</t>
  </si>
  <si>
    <t>p__Actinobacteria</t>
  </si>
  <si>
    <t>o__Lactobacillales</t>
  </si>
  <si>
    <t>f__Solirubrobacteraceae</t>
  </si>
  <si>
    <t>g__Conexibacter</t>
  </si>
  <si>
    <t>OTU_21</t>
  </si>
  <si>
    <t>p__Bacteroidetes</t>
  </si>
  <si>
    <t>f__Sphingobacteriaceae</t>
  </si>
  <si>
    <t>g__Mucilaginibacter</t>
  </si>
  <si>
    <t>OTU_316</t>
  </si>
  <si>
    <t>f__Microscillaceae</t>
  </si>
  <si>
    <t>g__Chryseolinea</t>
  </si>
  <si>
    <t>OTU_6</t>
  </si>
  <si>
    <t>p__Firmicutes</t>
  </si>
  <si>
    <t>c__Bacilli</t>
  </si>
  <si>
    <t>o__Bacillales</t>
  </si>
  <si>
    <t>f__Lactobacillaceae</t>
  </si>
  <si>
    <t>OTU_15</t>
  </si>
  <si>
    <t>f__Streptococcaceae</t>
  </si>
  <si>
    <t>g__Lactococcus</t>
  </si>
  <si>
    <t>OTU_611</t>
  </si>
  <si>
    <t>o__Clostridiales</t>
  </si>
  <si>
    <t>f__Enterococcaceae</t>
  </si>
  <si>
    <t>g__Enterococcus</t>
  </si>
  <si>
    <t>OTU_256</t>
  </si>
  <si>
    <t>o__unidentified_Planctomycetacia</t>
  </si>
  <si>
    <t>f__Bacillaceae</t>
  </si>
  <si>
    <t>g__Bacillus</t>
  </si>
  <si>
    <t>OTU_207</t>
  </si>
  <si>
    <t>o__Mycoplasmatales</t>
  </si>
  <si>
    <t>f__Planococcaceae</t>
  </si>
  <si>
    <t>g__Sporosarcina</t>
  </si>
  <si>
    <t>OTU_304</t>
  </si>
  <si>
    <t>c__Clostridia</t>
  </si>
  <si>
    <t>o__Xanthomonadales</t>
  </si>
  <si>
    <t>f__Lachnospiraceae</t>
  </si>
  <si>
    <t>g__Butyrivibrio</t>
  </si>
  <si>
    <t>OTU_195</t>
  </si>
  <si>
    <t>p__Planctomycetes</t>
  </si>
  <si>
    <t>c__Planctomycetacia</t>
  </si>
  <si>
    <t>f__Isosphaeraceae</t>
  </si>
  <si>
    <t>OTU_91</t>
  </si>
  <si>
    <t>p__Tenericutes</t>
  </si>
  <si>
    <t>c__Mollicutes</t>
  </si>
  <si>
    <t>f__Mycoplasmataceae</t>
  </si>
  <si>
    <t>g__Mycoplasma</t>
  </si>
  <si>
    <t>OTU_2</t>
  </si>
  <si>
    <t>p__Proteobacteria</t>
  </si>
  <si>
    <t>c__Gammaproteobacteria</t>
  </si>
  <si>
    <t>f__Xanthomonadaceae</t>
  </si>
  <si>
    <t>g__Vibrio</t>
  </si>
  <si>
    <t>OTU_7</t>
  </si>
  <si>
    <t>g__Phenylobacterium</t>
  </si>
  <si>
    <t>OTU_2831</t>
  </si>
  <si>
    <t>o__Pseudomonadales</t>
  </si>
  <si>
    <t>g__Novosphingobium</t>
  </si>
  <si>
    <t>OTU_2041</t>
  </si>
  <si>
    <t>f__Moraxellaceae</t>
  </si>
  <si>
    <t>g__Roseiarcus</t>
  </si>
  <si>
    <t>OTU_131</t>
  </si>
  <si>
    <t>g__Acidocella</t>
  </si>
  <si>
    <t>OTU_78</t>
  </si>
  <si>
    <t>f__Xanthobacteraceae</t>
  </si>
  <si>
    <t>g__Serratia</t>
  </si>
  <si>
    <t>OTU_172</t>
  </si>
  <si>
    <t>f__unidentified_Gammaproteobacteria</t>
  </si>
  <si>
    <t>g__Pseudomonas</t>
  </si>
  <si>
    <t>OTU_20</t>
  </si>
  <si>
    <t>g__Dyella</t>
  </si>
  <si>
    <t>OTU_3030</t>
  </si>
  <si>
    <t>o__unidentified_Gammaproteobacteria</t>
  </si>
  <si>
    <t>g__Methylocella</t>
  </si>
  <si>
    <t>OTU_559</t>
  </si>
  <si>
    <t>g__Pantoea</t>
  </si>
  <si>
    <t>OTU_794</t>
  </si>
  <si>
    <t>g__Comamonas</t>
  </si>
  <si>
    <t>OTU_86</t>
  </si>
  <si>
    <t>f__Burkholderiaceae</t>
  </si>
  <si>
    <t>g__Methylorosula</t>
  </si>
  <si>
    <t>OTU_209</t>
  </si>
  <si>
    <t>o__Sphingomonadales</t>
  </si>
  <si>
    <t>g__Methylobacterium</t>
  </si>
  <si>
    <t>OTU_29</t>
  </si>
  <si>
    <t>g__Acinetobacter</t>
  </si>
  <si>
    <t>OTU_32</t>
  </si>
  <si>
    <t>f__Pseudomonadaceae</t>
  </si>
  <si>
    <t>g__Sphingomonas</t>
  </si>
  <si>
    <t>OTU_3849</t>
  </si>
  <si>
    <t>c__Alphaproteobacteria</t>
  </si>
  <si>
    <t>f__Rhodanobacteraceae</t>
  </si>
  <si>
    <t>g__Massilia</t>
  </si>
  <si>
    <t>OTU_24</t>
  </si>
  <si>
    <t>g__Bradyrhizobium</t>
  </si>
  <si>
    <t>OTU_30</t>
  </si>
  <si>
    <t>OTU_434</t>
  </si>
  <si>
    <t>o__Rhizobiales</t>
  </si>
  <si>
    <t>g__Rhodanobacter</t>
  </si>
  <si>
    <t>OTU_231</t>
  </si>
  <si>
    <t>g__Dongia</t>
  </si>
  <si>
    <t>OTU_300</t>
  </si>
  <si>
    <t>g__Delftia</t>
  </si>
  <si>
    <t>OTU_325</t>
  </si>
  <si>
    <t>f__Acetobacteraceae</t>
  </si>
  <si>
    <t>g__Phyllobacterium</t>
  </si>
  <si>
    <t>OTU_41</t>
  </si>
  <si>
    <t>g__Lysobacter</t>
  </si>
  <si>
    <t>OTU_60</t>
  </si>
  <si>
    <t>f__Caulobacteraceae</t>
  </si>
  <si>
    <t>g__Acidisoma</t>
  </si>
  <si>
    <t>OTU_124</t>
  </si>
  <si>
    <t>o__unidentified_Alphaproteobacteria</t>
  </si>
  <si>
    <t>g__Cupriavidus</t>
  </si>
  <si>
    <t>OTU_65</t>
  </si>
  <si>
    <t>o__Caulobacterales</t>
  </si>
  <si>
    <t>g__Brevundimonas</t>
  </si>
  <si>
    <t>OTU_70</t>
  </si>
  <si>
    <t>g__Acidisphaera</t>
  </si>
  <si>
    <t>OTU_2215</t>
  </si>
  <si>
    <t>f__Sphingomonadaceae</t>
  </si>
  <si>
    <t>g__Pandoraea</t>
  </si>
  <si>
    <t>OTU_111</t>
  </si>
  <si>
    <t>g__Acidibacter</t>
  </si>
  <si>
    <t>ID</t>
    <phoneticPr fontId="3" type="noConversion"/>
  </si>
  <si>
    <t>Representative OTUs</t>
    <phoneticPr fontId="3" type="noConversion"/>
  </si>
  <si>
    <t>Phylum</t>
    <phoneticPr fontId="3" type="noConversion"/>
  </si>
  <si>
    <t>Total  OTUs</t>
    <phoneticPr fontId="3" type="noConversion"/>
  </si>
  <si>
    <t>Relative Abundance</t>
    <phoneticPr fontId="3" type="noConversion"/>
  </si>
  <si>
    <t>No of Reads</t>
    <phoneticPr fontId="3" type="noConversion"/>
  </si>
  <si>
    <t>Class</t>
    <phoneticPr fontId="3" type="noConversion"/>
  </si>
  <si>
    <t>No of OTUs</t>
    <phoneticPr fontId="3" type="noConversion"/>
  </si>
  <si>
    <t>Order</t>
    <phoneticPr fontId="3" type="noConversion"/>
  </si>
  <si>
    <t>Family</t>
    <phoneticPr fontId="3" type="noConversion"/>
  </si>
  <si>
    <t>Genus</t>
    <phoneticPr fontId="3" type="noConversion"/>
  </si>
  <si>
    <t>c__Acidobacteriia</t>
    <phoneticPr fontId="3" type="noConversion"/>
  </si>
  <si>
    <t>g__Granulicella</t>
    <phoneticPr fontId="3" type="noConversion"/>
  </si>
  <si>
    <t>c__Thermoleophilia</t>
    <phoneticPr fontId="3" type="noConversion"/>
  </si>
  <si>
    <t>c__Bacteroidia</t>
    <phoneticPr fontId="3" type="noConversion"/>
  </si>
  <si>
    <t>g__Lactobacillus</t>
    <phoneticPr fontId="3" type="noConversion"/>
  </si>
  <si>
    <t>g__Singulisphaera</t>
    <phoneticPr fontId="3" type="noConversion"/>
  </si>
  <si>
    <t>g__Stenotrophomonas</t>
    <phoneticPr fontId="3" type="noConversion"/>
  </si>
  <si>
    <t>Tatal</t>
    <phoneticPr fontId="3" type="noConversion"/>
  </si>
  <si>
    <t>7  phylum</t>
    <phoneticPr fontId="3" type="noConversion"/>
  </si>
  <si>
    <t>9  class</t>
    <phoneticPr fontId="3" type="noConversion"/>
  </si>
  <si>
    <t>15 order</t>
    <phoneticPr fontId="3" type="noConversion"/>
  </si>
  <si>
    <t>22 family</t>
    <phoneticPr fontId="3" type="noConversion"/>
  </si>
  <si>
    <t>42 known genura</t>
    <phoneticPr fontId="3" type="noConversion"/>
  </si>
  <si>
    <r>
      <t>Supplementary Table 1  The taxonomy information of 42 known genera in core microbiomes which shared with most (</t>
    </r>
    <r>
      <rPr>
        <b/>
        <sz val="10"/>
        <rFont val="宋体"/>
        <family val="3"/>
        <charset val="134"/>
      </rPr>
      <t>≥</t>
    </r>
    <r>
      <rPr>
        <b/>
        <sz val="10"/>
        <rFont val="Times New Roman"/>
        <family val="1"/>
      </rPr>
      <t>90%) of the samples in Erxianyan peatland, central China. 42 representative OTUs in total of 183 core OTUs are presented.</t>
    </r>
    <phoneticPr fontId="2" type="noConversion"/>
  </si>
  <si>
    <r>
      <t xml:space="preserve">Keystone Taxa and Predictive Functional analysis of </t>
    </r>
    <r>
      <rPr>
        <b/>
        <i/>
        <sz val="11"/>
        <rFont val="Times New Roman"/>
        <family val="1"/>
      </rPr>
      <t>Sphagnum palustre</t>
    </r>
    <r>
      <rPr>
        <b/>
        <sz val="11"/>
        <rFont val="Times New Roman"/>
        <family val="1"/>
      </rPr>
      <t xml:space="preserve"> tank microbiomes in Erxianyan peatland, central China</t>
    </r>
    <phoneticPr fontId="2" type="noConversion"/>
  </si>
  <si>
    <r>
      <t>Baiying Man</t>
    </r>
    <r>
      <rPr>
        <vertAlign val="superscript"/>
        <sz val="11"/>
        <rFont val="Times New Roman"/>
        <family val="1"/>
      </rPr>
      <t>1*</t>
    </r>
    <r>
      <rPr>
        <sz val="11"/>
        <rFont val="Times New Roman"/>
        <family val="1"/>
      </rPr>
      <t>, Xing Xiang</t>
    </r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>, Junzhong Zhang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>, Gang Cheng</t>
    </r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>, Chao Zhang</t>
    </r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>, Yang Luo</t>
    </r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>, Yangmin Qin</t>
    </r>
    <r>
      <rPr>
        <vertAlign val="superscript"/>
        <sz val="11"/>
        <rFont val="Times New Roman"/>
        <family val="1"/>
      </rPr>
      <t>3</t>
    </r>
    <phoneticPr fontId="2" type="noConversion"/>
  </si>
  <si>
    <r>
      <rPr>
        <b/>
        <sz val="11"/>
        <rFont val="Times New Roman"/>
        <family val="1"/>
      </rPr>
      <t>Corresponding author</t>
    </r>
    <r>
      <rPr>
        <sz val="11"/>
        <rFont val="宋体"/>
        <family val="3"/>
        <charset val="134"/>
      </rPr>
      <t>：</t>
    </r>
    <r>
      <rPr>
        <sz val="11"/>
        <rFont val="Times New Roman"/>
        <family val="1"/>
      </rPr>
      <t>Baiying Man  shmilying@126.com</t>
    </r>
    <phoneticPr fontId="2" type="noConversion"/>
  </si>
  <si>
    <t>Biology</t>
    <phoneticPr fontId="2" type="noConversion"/>
  </si>
  <si>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 Key Laboratory of Forest Disaster Warning and Control in Yunnan Higher Education Institutions, Southwest Forestry University,  Kunming 650224, China;</t>
    </r>
    <phoneticPr fontId="2" type="noConversion"/>
  </si>
  <si>
    <r>
      <rPr>
        <vertAlign val="super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State Key Laboratory of Biogeology and Environmental Geology, China University of Geosciences, Wuhan 430074, China; </t>
    </r>
    <phoneticPr fontId="2" type="noConversion"/>
  </si>
  <si>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College of Life Science, Shangrao Normal University, Shangrao 334001, China;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</si>
</sst>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family val="2"/>
      <scheme val="minor"/>
    </font>
    <font>
      <b/>
      <sz val="10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Times New Roman"/>
      <family val="1"/>
    </font>
    <font>
      <sz val="10"/>
      <name val="宋体"/>
      <family val="2"/>
      <charset val="134"/>
      <scheme val="minor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1"/>
      <name val="宋体"/>
      <family val="2"/>
      <charset val="134"/>
      <scheme val="minor"/>
    </font>
    <font>
      <sz val="12"/>
      <name val="宋体"/>
      <family val="2"/>
      <charset val="134"/>
      <scheme val="minor"/>
    </font>
    <font>
      <b/>
      <sz val="10"/>
      <name val="宋体"/>
      <family val="3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vertAlign val="superscript"/>
      <sz val="11"/>
      <name val="Times New Roman"/>
      <family val="1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distributed"/>
    </xf>
    <xf numFmtId="0" fontId="1" fillId="2" borderId="1" xfId="0" applyFont="1" applyFill="1" applyBorder="1" applyAlignment="1">
      <alignment horizontal="left" vertical="distributed"/>
    </xf>
    <xf numFmtId="10" fontId="1" fillId="2" borderId="1" xfId="0" applyNumberFormat="1" applyFont="1" applyFill="1" applyBorder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10" fontId="6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0" fontId="4" fillId="2" borderId="1" xfId="0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10" fontId="9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tabSelected="1" zoomScale="70" zoomScaleNormal="70" workbookViewId="0">
      <pane ySplit="9" topLeftCell="A10" activePane="bottomLeft" state="frozen"/>
      <selection pane="bottomLeft" activeCell="AB26" sqref="AB26"/>
    </sheetView>
  </sheetViews>
  <sheetFormatPr defaultRowHeight="14.25" x14ac:dyDescent="0.15"/>
  <cols>
    <col min="1" max="1" width="9" style="17"/>
    <col min="2" max="2" width="5.875" style="18" bestFit="1" customWidth="1"/>
    <col min="3" max="3" width="12.625" style="17" customWidth="1"/>
    <col min="4" max="4" width="15.125" style="17" bestFit="1" customWidth="1"/>
    <col min="5" max="5" width="9" style="18"/>
    <col min="6" max="6" width="9" style="19"/>
    <col min="7" max="7" width="6.625" style="18" customWidth="1"/>
    <col min="8" max="8" width="19.25" style="17" bestFit="1" customWidth="1"/>
    <col min="9" max="9" width="5.5" style="18" bestFit="1" customWidth="1"/>
    <col min="10" max="10" width="9" style="19"/>
    <col min="11" max="11" width="7.5" style="18" bestFit="1" customWidth="1"/>
    <col min="12" max="12" width="27" style="17" customWidth="1"/>
    <col min="13" max="13" width="5.5" style="18" bestFit="1" customWidth="1"/>
    <col min="14" max="14" width="9" style="19" bestFit="1" customWidth="1"/>
    <col min="15" max="15" width="7.5" style="18" bestFit="1" customWidth="1"/>
    <col min="16" max="16" width="28.875" style="17" bestFit="1" customWidth="1"/>
    <col min="17" max="17" width="5.5" style="18" bestFit="1" customWidth="1"/>
    <col min="18" max="18" width="9" style="19"/>
    <col min="19" max="19" width="7.5" style="18" bestFit="1" customWidth="1"/>
    <col min="20" max="20" width="18.375" style="20" bestFit="1" customWidth="1"/>
    <col min="21" max="21" width="5.5" style="18" bestFit="1" customWidth="1"/>
    <col min="22" max="22" width="9" style="21"/>
    <col min="23" max="23" width="7.5" style="18" bestFit="1" customWidth="1"/>
    <col min="24" max="16384" width="9" style="17"/>
  </cols>
  <sheetData>
    <row r="1" spans="1:23" ht="14.25" customHeight="1" x14ac:dyDescent="0.15">
      <c r="A1" s="39"/>
      <c r="B1" s="40"/>
      <c r="C1" s="32" t="s">
        <v>157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  <c r="U1" s="39"/>
      <c r="V1" s="45"/>
      <c r="W1" s="40"/>
    </row>
    <row r="2" spans="1:23" ht="14.25" customHeight="1" x14ac:dyDescent="0.15">
      <c r="A2" s="41"/>
      <c r="B2" s="42"/>
      <c r="C2" s="26" t="s">
        <v>154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8"/>
      <c r="U2" s="41"/>
      <c r="V2" s="46"/>
      <c r="W2" s="42"/>
    </row>
    <row r="3" spans="1:23" ht="14.25" customHeight="1" x14ac:dyDescent="0.15">
      <c r="A3" s="41"/>
      <c r="B3" s="42"/>
      <c r="C3" s="29" t="s">
        <v>155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1"/>
      <c r="U3" s="41"/>
      <c r="V3" s="46"/>
      <c r="W3" s="42"/>
    </row>
    <row r="4" spans="1:23" ht="14.25" customHeight="1" x14ac:dyDescent="0.15">
      <c r="A4" s="41"/>
      <c r="B4" s="42"/>
      <c r="C4" s="35" t="s">
        <v>160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7"/>
      <c r="U4" s="41"/>
      <c r="V4" s="46"/>
      <c r="W4" s="42"/>
    </row>
    <row r="5" spans="1:23" ht="14.25" customHeight="1" x14ac:dyDescent="0.15">
      <c r="A5" s="41"/>
      <c r="B5" s="42"/>
      <c r="C5" s="35" t="s">
        <v>158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7"/>
      <c r="U5" s="41"/>
      <c r="V5" s="46"/>
      <c r="W5" s="42"/>
    </row>
    <row r="6" spans="1:23" ht="14.25" customHeight="1" x14ac:dyDescent="0.15">
      <c r="A6" s="41"/>
      <c r="B6" s="42"/>
      <c r="C6" s="35" t="s">
        <v>159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7"/>
      <c r="U6" s="41"/>
      <c r="V6" s="46"/>
      <c r="W6" s="42"/>
    </row>
    <row r="7" spans="1:23" ht="14.25" customHeight="1" x14ac:dyDescent="0.15">
      <c r="A7" s="43"/>
      <c r="B7" s="44"/>
      <c r="C7" s="38" t="s">
        <v>156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43"/>
      <c r="V7" s="47"/>
      <c r="W7" s="44"/>
    </row>
    <row r="8" spans="1:23" s="22" customFormat="1" ht="25.5" customHeight="1" x14ac:dyDescent="0.15">
      <c r="B8" s="23" t="s">
        <v>153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5"/>
    </row>
    <row r="9" spans="1:23" s="5" customFormat="1" ht="25.5" x14ac:dyDescent="0.15">
      <c r="B9" s="1" t="s">
        <v>129</v>
      </c>
      <c r="C9" s="2" t="s">
        <v>130</v>
      </c>
      <c r="D9" s="1" t="s">
        <v>131</v>
      </c>
      <c r="E9" s="1" t="s">
        <v>132</v>
      </c>
      <c r="F9" s="3" t="s">
        <v>133</v>
      </c>
      <c r="G9" s="1" t="s">
        <v>134</v>
      </c>
      <c r="H9" s="1" t="s">
        <v>135</v>
      </c>
      <c r="I9" s="1" t="s">
        <v>136</v>
      </c>
      <c r="J9" s="3" t="s">
        <v>133</v>
      </c>
      <c r="K9" s="1" t="s">
        <v>134</v>
      </c>
      <c r="L9" s="1" t="s">
        <v>137</v>
      </c>
      <c r="M9" s="1" t="s">
        <v>136</v>
      </c>
      <c r="N9" s="3" t="s">
        <v>133</v>
      </c>
      <c r="O9" s="1" t="s">
        <v>134</v>
      </c>
      <c r="P9" s="1" t="s">
        <v>138</v>
      </c>
      <c r="Q9" s="1" t="s">
        <v>136</v>
      </c>
      <c r="R9" s="3" t="s">
        <v>133</v>
      </c>
      <c r="S9" s="1" t="s">
        <v>134</v>
      </c>
      <c r="T9" s="4" t="s">
        <v>139</v>
      </c>
      <c r="U9" s="1" t="s">
        <v>136</v>
      </c>
      <c r="V9" s="3" t="s">
        <v>133</v>
      </c>
      <c r="W9" s="1" t="s">
        <v>134</v>
      </c>
    </row>
    <row r="10" spans="1:23" s="7" customFormat="1" ht="13.5" x14ac:dyDescent="0.15">
      <c r="B10" s="6">
        <v>1</v>
      </c>
      <c r="C10" s="7" t="s">
        <v>0</v>
      </c>
      <c r="D10" s="7" t="s">
        <v>1</v>
      </c>
      <c r="E10" s="6">
        <v>4</v>
      </c>
      <c r="F10" s="8">
        <f>G10/1516073</f>
        <v>1.5850160249539436E-2</v>
      </c>
      <c r="G10" s="6">
        <v>24030</v>
      </c>
      <c r="H10" s="7" t="s">
        <v>140</v>
      </c>
      <c r="I10" s="6">
        <v>4</v>
      </c>
      <c r="J10" s="8">
        <f>K10/1516073</f>
        <v>1.5850160249539436E-2</v>
      </c>
      <c r="K10" s="6">
        <v>24030</v>
      </c>
      <c r="L10" s="7" t="s">
        <v>2</v>
      </c>
      <c r="M10" s="6">
        <v>4</v>
      </c>
      <c r="N10" s="8">
        <f>O10/1516073</f>
        <v>1.5850160249539436E-2</v>
      </c>
      <c r="O10" s="6">
        <v>24030</v>
      </c>
      <c r="P10" s="7" t="s">
        <v>3</v>
      </c>
      <c r="Q10" s="6">
        <v>4</v>
      </c>
      <c r="R10" s="8">
        <f>S10/1516073</f>
        <v>1.5850160249539436E-2</v>
      </c>
      <c r="S10" s="6">
        <v>24030</v>
      </c>
      <c r="T10" s="9" t="s">
        <v>141</v>
      </c>
      <c r="U10" s="10">
        <v>3</v>
      </c>
      <c r="V10" s="11">
        <f>W10/1516073</f>
        <v>1.4158289211667249E-2</v>
      </c>
      <c r="W10" s="10">
        <v>21465</v>
      </c>
    </row>
    <row r="11" spans="1:23" s="7" customFormat="1" ht="12.75" x14ac:dyDescent="0.15">
      <c r="B11" s="6">
        <v>2</v>
      </c>
      <c r="C11" s="7" t="s">
        <v>4</v>
      </c>
      <c r="E11" s="6"/>
      <c r="F11" s="8"/>
      <c r="G11" s="6"/>
      <c r="I11" s="6"/>
      <c r="J11" s="8"/>
      <c r="K11" s="6"/>
      <c r="L11" s="7" t="s">
        <v>5</v>
      </c>
      <c r="M11" s="6"/>
      <c r="N11" s="8"/>
      <c r="O11" s="6"/>
      <c r="Q11" s="6"/>
      <c r="R11" s="8"/>
      <c r="S11" s="6"/>
      <c r="T11" s="12" t="s">
        <v>6</v>
      </c>
      <c r="U11" s="6">
        <v>1</v>
      </c>
      <c r="V11" s="13">
        <f t="shared" ref="V11:V51" si="0">W11/1516073</f>
        <v>1.7156165962984632E-3</v>
      </c>
      <c r="W11" s="6">
        <v>2601</v>
      </c>
    </row>
    <row r="12" spans="1:23" s="7" customFormat="1" ht="12.75" x14ac:dyDescent="0.15">
      <c r="B12" s="6">
        <v>3</v>
      </c>
      <c r="C12" s="7" t="s">
        <v>7</v>
      </c>
      <c r="D12" s="7" t="s">
        <v>8</v>
      </c>
      <c r="E12" s="6">
        <v>1</v>
      </c>
      <c r="F12" s="8">
        <f t="shared" ref="F12:F23" si="1">G12/1516073</f>
        <v>1.2974309284579304E-3</v>
      </c>
      <c r="G12" s="6">
        <v>1967</v>
      </c>
      <c r="H12" s="7" t="s">
        <v>142</v>
      </c>
      <c r="I12" s="6">
        <v>1</v>
      </c>
      <c r="J12" s="8">
        <f t="shared" ref="J12:J38" si="2">K12/1516073</f>
        <v>1.2974309284579304E-3</v>
      </c>
      <c r="K12" s="6">
        <v>1967</v>
      </c>
      <c r="L12" s="7" t="s">
        <v>9</v>
      </c>
      <c r="M12" s="6">
        <v>1</v>
      </c>
      <c r="N12" s="8">
        <f t="shared" ref="N12:N50" si="3">O12/1516073</f>
        <v>1.2974309284579304E-3</v>
      </c>
      <c r="O12" s="6">
        <v>1967</v>
      </c>
      <c r="P12" s="7" t="s">
        <v>10</v>
      </c>
      <c r="Q12" s="6">
        <v>1</v>
      </c>
      <c r="R12" s="8">
        <f t="shared" ref="R12:R50" si="4">S12/1516073</f>
        <v>1.2974309284579304E-3</v>
      </c>
      <c r="S12" s="6">
        <v>1967</v>
      </c>
      <c r="T12" s="12" t="s">
        <v>11</v>
      </c>
      <c r="U12" s="6">
        <v>1</v>
      </c>
      <c r="V12" s="13">
        <f t="shared" si="0"/>
        <v>1.2974309284579304E-3</v>
      </c>
      <c r="W12" s="6">
        <v>1967</v>
      </c>
    </row>
    <row r="13" spans="1:23" s="7" customFormat="1" ht="12.75" x14ac:dyDescent="0.15">
      <c r="B13" s="6">
        <v>4</v>
      </c>
      <c r="C13" s="7" t="s">
        <v>12</v>
      </c>
      <c r="D13" s="7" t="s">
        <v>13</v>
      </c>
      <c r="E13" s="6">
        <v>2</v>
      </c>
      <c r="F13" s="8">
        <f t="shared" si="1"/>
        <v>4.6904073880347447E-3</v>
      </c>
      <c r="G13" s="6">
        <v>7111</v>
      </c>
      <c r="H13" s="7" t="s">
        <v>143</v>
      </c>
      <c r="I13" s="6">
        <v>2</v>
      </c>
      <c r="J13" s="8">
        <f t="shared" si="2"/>
        <v>4.6904073880347447E-3</v>
      </c>
      <c r="K13" s="6">
        <v>7111</v>
      </c>
      <c r="M13" s="6">
        <v>1</v>
      </c>
      <c r="N13" s="8">
        <f t="shared" si="3"/>
        <v>4.4991237229341863E-3</v>
      </c>
      <c r="O13" s="6">
        <v>6821</v>
      </c>
      <c r="P13" s="7" t="s">
        <v>14</v>
      </c>
      <c r="Q13" s="6">
        <v>1</v>
      </c>
      <c r="R13" s="8">
        <f t="shared" si="4"/>
        <v>4.4991237229341863E-3</v>
      </c>
      <c r="S13" s="6">
        <v>6821</v>
      </c>
      <c r="T13" s="12" t="s">
        <v>15</v>
      </c>
      <c r="U13" s="6">
        <v>1</v>
      </c>
      <c r="V13" s="13">
        <f t="shared" si="0"/>
        <v>4.4991237229341863E-3</v>
      </c>
      <c r="W13" s="6">
        <v>6821</v>
      </c>
    </row>
    <row r="14" spans="1:23" s="7" customFormat="1" ht="12.75" x14ac:dyDescent="0.15">
      <c r="B14" s="6">
        <v>5</v>
      </c>
      <c r="C14" s="7" t="s">
        <v>16</v>
      </c>
      <c r="E14" s="6"/>
      <c r="F14" s="8"/>
      <c r="G14" s="6"/>
      <c r="I14" s="6"/>
      <c r="J14" s="8"/>
      <c r="K14" s="6"/>
      <c r="M14" s="6">
        <v>1</v>
      </c>
      <c r="N14" s="8">
        <f t="shared" si="3"/>
        <v>1.9128366510055915E-4</v>
      </c>
      <c r="O14" s="6">
        <v>290</v>
      </c>
      <c r="P14" s="7" t="s">
        <v>17</v>
      </c>
      <c r="Q14" s="6">
        <v>1</v>
      </c>
      <c r="R14" s="8">
        <f t="shared" si="4"/>
        <v>1.9128366510055915E-4</v>
      </c>
      <c r="S14" s="6">
        <v>290</v>
      </c>
      <c r="T14" s="12" t="s">
        <v>18</v>
      </c>
      <c r="U14" s="6">
        <v>1</v>
      </c>
      <c r="V14" s="13">
        <f t="shared" si="0"/>
        <v>1.9128366510055915E-4</v>
      </c>
      <c r="W14" s="6">
        <v>290</v>
      </c>
    </row>
    <row r="15" spans="1:23" s="7" customFormat="1" ht="13.5" x14ac:dyDescent="0.15">
      <c r="B15" s="6">
        <v>6</v>
      </c>
      <c r="C15" s="7" t="s">
        <v>19</v>
      </c>
      <c r="D15" s="7" t="s">
        <v>20</v>
      </c>
      <c r="E15" s="6">
        <v>11</v>
      </c>
      <c r="F15" s="8">
        <f t="shared" si="1"/>
        <v>4.5443062438286282E-2</v>
      </c>
      <c r="G15" s="6">
        <v>68895</v>
      </c>
      <c r="H15" s="7" t="s">
        <v>21</v>
      </c>
      <c r="I15" s="6">
        <v>10</v>
      </c>
      <c r="J15" s="8">
        <f t="shared" si="2"/>
        <v>4.5312461866941767E-2</v>
      </c>
      <c r="K15" s="6">
        <v>68697</v>
      </c>
      <c r="L15" s="7" t="s">
        <v>22</v>
      </c>
      <c r="M15" s="6">
        <v>7</v>
      </c>
      <c r="N15" s="8">
        <f t="shared" si="3"/>
        <v>4.4375171907949026E-2</v>
      </c>
      <c r="O15" s="6">
        <v>67276</v>
      </c>
      <c r="P15" s="7" t="s">
        <v>23</v>
      </c>
      <c r="Q15" s="6">
        <v>5</v>
      </c>
      <c r="R15" s="8">
        <f t="shared" si="4"/>
        <v>3.3880954281225242E-2</v>
      </c>
      <c r="S15" s="6">
        <v>51366</v>
      </c>
      <c r="T15" s="9" t="s">
        <v>144</v>
      </c>
      <c r="U15" s="10">
        <v>5</v>
      </c>
      <c r="V15" s="13">
        <f t="shared" si="0"/>
        <v>3.3880954281225242E-2</v>
      </c>
      <c r="W15" s="10">
        <v>51366</v>
      </c>
    </row>
    <row r="16" spans="1:23" s="7" customFormat="1" ht="13.5" x14ac:dyDescent="0.15">
      <c r="B16" s="6">
        <v>7</v>
      </c>
      <c r="C16" s="7" t="s">
        <v>24</v>
      </c>
      <c r="E16" s="6"/>
      <c r="F16" s="8"/>
      <c r="G16" s="6"/>
      <c r="I16" s="6"/>
      <c r="J16" s="8"/>
      <c r="K16" s="6"/>
      <c r="M16" s="6"/>
      <c r="N16" s="8"/>
      <c r="O16" s="6"/>
      <c r="P16" s="7" t="s">
        <v>25</v>
      </c>
      <c r="Q16" s="6">
        <v>1</v>
      </c>
      <c r="R16" s="8">
        <f t="shared" si="4"/>
        <v>1.0345807886559552E-2</v>
      </c>
      <c r="S16" s="6">
        <v>15685</v>
      </c>
      <c r="T16" s="9" t="s">
        <v>26</v>
      </c>
      <c r="U16" s="10">
        <v>1</v>
      </c>
      <c r="V16" s="13">
        <f t="shared" si="0"/>
        <v>1.0345807886559552E-2</v>
      </c>
      <c r="W16" s="10">
        <v>15685</v>
      </c>
    </row>
    <row r="17" spans="2:23" s="7" customFormat="1" ht="12.75" x14ac:dyDescent="0.15">
      <c r="B17" s="6">
        <v>8</v>
      </c>
      <c r="C17" s="7" t="s">
        <v>27</v>
      </c>
      <c r="E17" s="6"/>
      <c r="F17" s="8"/>
      <c r="G17" s="6"/>
      <c r="I17" s="6"/>
      <c r="J17" s="8"/>
      <c r="K17" s="6"/>
      <c r="L17" s="7" t="s">
        <v>28</v>
      </c>
      <c r="M17" s="6"/>
      <c r="N17" s="8"/>
      <c r="O17" s="6"/>
      <c r="P17" s="7" t="s">
        <v>29</v>
      </c>
      <c r="Q17" s="6">
        <v>1</v>
      </c>
      <c r="R17" s="8">
        <f t="shared" si="4"/>
        <v>1.4840974016422693E-4</v>
      </c>
      <c r="S17" s="6">
        <v>225</v>
      </c>
      <c r="T17" s="12" t="s">
        <v>30</v>
      </c>
      <c r="U17" s="6">
        <v>1</v>
      </c>
      <c r="V17" s="13">
        <f t="shared" si="0"/>
        <v>1.4840974016422693E-4</v>
      </c>
      <c r="W17" s="6">
        <v>225</v>
      </c>
    </row>
    <row r="18" spans="2:23" s="7" customFormat="1" ht="12.75" x14ac:dyDescent="0.15">
      <c r="B18" s="6">
        <v>9</v>
      </c>
      <c r="C18" s="7" t="s">
        <v>31</v>
      </c>
      <c r="E18" s="6"/>
      <c r="F18" s="8"/>
      <c r="G18" s="6"/>
      <c r="I18" s="6"/>
      <c r="J18" s="8"/>
      <c r="K18" s="6"/>
      <c r="L18" s="7" t="s">
        <v>32</v>
      </c>
      <c r="M18" s="6">
        <v>3</v>
      </c>
      <c r="N18" s="8">
        <f t="shared" si="3"/>
        <v>9.3728995899273982E-4</v>
      </c>
      <c r="O18" s="6">
        <v>1421</v>
      </c>
      <c r="P18" s="7" t="s">
        <v>33</v>
      </c>
      <c r="Q18" s="6">
        <v>2</v>
      </c>
      <c r="R18" s="8">
        <f t="shared" si="4"/>
        <v>5.3493466343639126E-4</v>
      </c>
      <c r="S18" s="6">
        <v>811</v>
      </c>
      <c r="T18" s="12" t="s">
        <v>34</v>
      </c>
      <c r="U18" s="6">
        <v>2</v>
      </c>
      <c r="V18" s="13">
        <f t="shared" si="0"/>
        <v>5.3493466343639126E-4</v>
      </c>
      <c r="W18" s="6">
        <v>811</v>
      </c>
    </row>
    <row r="19" spans="2:23" s="7" customFormat="1" ht="12.75" x14ac:dyDescent="0.15">
      <c r="B19" s="6">
        <v>10</v>
      </c>
      <c r="C19" s="7" t="s">
        <v>35</v>
      </c>
      <c r="E19" s="6"/>
      <c r="F19" s="8"/>
      <c r="G19" s="6"/>
      <c r="I19" s="6"/>
      <c r="J19" s="8"/>
      <c r="K19" s="6"/>
      <c r="L19" s="7" t="s">
        <v>36</v>
      </c>
      <c r="M19" s="6"/>
      <c r="N19" s="8"/>
      <c r="O19" s="6"/>
      <c r="P19" s="7" t="s">
        <v>37</v>
      </c>
      <c r="Q19" s="6">
        <v>1</v>
      </c>
      <c r="R19" s="8">
        <f t="shared" si="4"/>
        <v>4.0235529555634857E-4</v>
      </c>
      <c r="S19" s="6">
        <v>610</v>
      </c>
      <c r="T19" s="12" t="s">
        <v>38</v>
      </c>
      <c r="U19" s="6">
        <v>1</v>
      </c>
      <c r="V19" s="13">
        <f t="shared" si="0"/>
        <v>4.0235529555634857E-4</v>
      </c>
      <c r="W19" s="6">
        <v>610</v>
      </c>
    </row>
    <row r="20" spans="2:23" s="7" customFormat="1" ht="12.75" x14ac:dyDescent="0.15">
      <c r="B20" s="6">
        <v>11</v>
      </c>
      <c r="C20" s="7" t="s">
        <v>39</v>
      </c>
      <c r="E20" s="6"/>
      <c r="F20" s="8"/>
      <c r="G20" s="6"/>
      <c r="H20" s="7" t="s">
        <v>40</v>
      </c>
      <c r="I20" s="6">
        <v>1</v>
      </c>
      <c r="J20" s="8">
        <f t="shared" si="2"/>
        <v>1.3060057134451969E-4</v>
      </c>
      <c r="K20" s="6">
        <v>198</v>
      </c>
      <c r="L20" s="7" t="s">
        <v>41</v>
      </c>
      <c r="M20" s="6">
        <v>1</v>
      </c>
      <c r="N20" s="8">
        <f t="shared" si="3"/>
        <v>1.3060057134451969E-4</v>
      </c>
      <c r="O20" s="6">
        <v>198</v>
      </c>
      <c r="P20" s="7" t="s">
        <v>42</v>
      </c>
      <c r="Q20" s="6">
        <v>1</v>
      </c>
      <c r="R20" s="8">
        <f t="shared" si="4"/>
        <v>1.3060057134451969E-4</v>
      </c>
      <c r="S20" s="6">
        <v>198</v>
      </c>
      <c r="T20" s="12" t="s">
        <v>43</v>
      </c>
      <c r="U20" s="6">
        <v>1</v>
      </c>
      <c r="V20" s="13">
        <f t="shared" si="0"/>
        <v>1.3060057134451969E-4</v>
      </c>
      <c r="W20" s="6">
        <v>198</v>
      </c>
    </row>
    <row r="21" spans="2:23" s="7" customFormat="1" ht="12.75" x14ac:dyDescent="0.15">
      <c r="B21" s="6">
        <v>12</v>
      </c>
      <c r="C21" s="7" t="s">
        <v>44</v>
      </c>
      <c r="D21" s="7" t="s">
        <v>45</v>
      </c>
      <c r="E21" s="6">
        <v>1</v>
      </c>
      <c r="F21" s="8">
        <f t="shared" si="1"/>
        <v>6.1540572254766099E-4</v>
      </c>
      <c r="G21" s="6">
        <v>933</v>
      </c>
      <c r="H21" s="7" t="s">
        <v>46</v>
      </c>
      <c r="I21" s="6">
        <v>1</v>
      </c>
      <c r="J21" s="8">
        <f t="shared" si="2"/>
        <v>6.1540572254766099E-4</v>
      </c>
      <c r="K21" s="6">
        <v>933</v>
      </c>
      <c r="M21" s="6">
        <v>1</v>
      </c>
      <c r="N21" s="8">
        <f t="shared" si="3"/>
        <v>6.1540572254766099E-4</v>
      </c>
      <c r="O21" s="6">
        <v>933</v>
      </c>
      <c r="P21" s="7" t="s">
        <v>47</v>
      </c>
      <c r="Q21" s="6">
        <v>1</v>
      </c>
      <c r="R21" s="8">
        <f t="shared" si="4"/>
        <v>6.1540572254766099E-4</v>
      </c>
      <c r="S21" s="6">
        <v>933</v>
      </c>
      <c r="T21" s="12" t="s">
        <v>145</v>
      </c>
      <c r="U21" s="6">
        <v>1</v>
      </c>
      <c r="V21" s="13">
        <f t="shared" si="0"/>
        <v>6.1540572254766099E-4</v>
      </c>
      <c r="W21" s="6">
        <v>933</v>
      </c>
    </row>
    <row r="22" spans="2:23" s="7" customFormat="1" ht="12.75" x14ac:dyDescent="0.15">
      <c r="B22" s="6">
        <v>13</v>
      </c>
      <c r="C22" s="7" t="s">
        <v>48</v>
      </c>
      <c r="D22" s="7" t="s">
        <v>49</v>
      </c>
      <c r="E22" s="6">
        <v>1</v>
      </c>
      <c r="F22" s="8">
        <f t="shared" si="1"/>
        <v>9.6829110471593387E-4</v>
      </c>
      <c r="G22" s="6">
        <v>1468</v>
      </c>
      <c r="H22" s="7" t="s">
        <v>50</v>
      </c>
      <c r="I22" s="6">
        <v>1</v>
      </c>
      <c r="J22" s="8">
        <f t="shared" si="2"/>
        <v>9.6829110471593387E-4</v>
      </c>
      <c r="K22" s="6">
        <v>1468</v>
      </c>
      <c r="M22" s="6">
        <v>1</v>
      </c>
      <c r="N22" s="8">
        <f t="shared" si="3"/>
        <v>9.6829110471593387E-4</v>
      </c>
      <c r="O22" s="6">
        <v>1468</v>
      </c>
      <c r="P22" s="7" t="s">
        <v>51</v>
      </c>
      <c r="Q22" s="6">
        <v>1</v>
      </c>
      <c r="R22" s="8">
        <f t="shared" si="4"/>
        <v>9.6829110471593387E-4</v>
      </c>
      <c r="S22" s="6">
        <v>1468</v>
      </c>
      <c r="T22" s="12" t="s">
        <v>52</v>
      </c>
      <c r="U22" s="6">
        <v>1</v>
      </c>
      <c r="V22" s="13">
        <f t="shared" si="0"/>
        <v>9.6829110471593387E-4</v>
      </c>
      <c r="W22" s="6">
        <v>1468</v>
      </c>
    </row>
    <row r="23" spans="2:23" s="7" customFormat="1" ht="12.75" x14ac:dyDescent="0.15">
      <c r="B23" s="6">
        <v>14</v>
      </c>
      <c r="C23" s="7" t="s">
        <v>53</v>
      </c>
      <c r="D23" s="7" t="s">
        <v>54</v>
      </c>
      <c r="E23" s="6">
        <v>50</v>
      </c>
      <c r="F23" s="8">
        <f t="shared" si="1"/>
        <v>0.2497735926963939</v>
      </c>
      <c r="G23" s="6">
        <v>378675</v>
      </c>
      <c r="H23" s="7" t="s">
        <v>55</v>
      </c>
      <c r="I23" s="6">
        <v>29</v>
      </c>
      <c r="J23" s="8">
        <f t="shared" si="2"/>
        <v>0.13173837935244542</v>
      </c>
      <c r="K23" s="6">
        <v>199725</v>
      </c>
      <c r="M23" s="6">
        <v>8</v>
      </c>
      <c r="N23" s="8">
        <f t="shared" si="3"/>
        <v>4.6710151819866194E-2</v>
      </c>
      <c r="O23" s="6">
        <v>70816</v>
      </c>
      <c r="P23" s="7" t="s">
        <v>56</v>
      </c>
      <c r="Q23" s="6">
        <v>3</v>
      </c>
      <c r="R23" s="8">
        <f t="shared" si="4"/>
        <v>9.1242308252966718E-3</v>
      </c>
      <c r="S23" s="6">
        <v>13833</v>
      </c>
      <c r="T23" s="12" t="s">
        <v>57</v>
      </c>
      <c r="U23" s="6">
        <v>1</v>
      </c>
      <c r="V23" s="13">
        <f t="shared" si="0"/>
        <v>1.8818355052823974E-3</v>
      </c>
      <c r="W23" s="6">
        <v>2853</v>
      </c>
    </row>
    <row r="24" spans="2:23" s="7" customFormat="1" ht="12.75" x14ac:dyDescent="0.15">
      <c r="B24" s="6">
        <v>15</v>
      </c>
      <c r="C24" s="7" t="s">
        <v>58</v>
      </c>
      <c r="E24" s="6"/>
      <c r="F24" s="8"/>
      <c r="G24" s="6"/>
      <c r="I24" s="6"/>
      <c r="J24" s="8"/>
      <c r="K24" s="6"/>
      <c r="M24" s="6"/>
      <c r="N24" s="8"/>
      <c r="O24" s="6"/>
      <c r="Q24" s="6"/>
      <c r="R24" s="8"/>
      <c r="S24" s="6"/>
      <c r="T24" s="12" t="s">
        <v>59</v>
      </c>
      <c r="U24" s="6">
        <v>1</v>
      </c>
      <c r="V24" s="13">
        <f t="shared" si="0"/>
        <v>3.6752847653114327E-3</v>
      </c>
      <c r="W24" s="6">
        <v>5572</v>
      </c>
    </row>
    <row r="25" spans="2:23" s="7" customFormat="1" ht="12.75" x14ac:dyDescent="0.15">
      <c r="B25" s="6">
        <v>16</v>
      </c>
      <c r="C25" s="7" t="s">
        <v>60</v>
      </c>
      <c r="E25" s="6"/>
      <c r="F25" s="8"/>
      <c r="G25" s="6"/>
      <c r="I25" s="6"/>
      <c r="J25" s="8"/>
      <c r="K25" s="6"/>
      <c r="L25" s="7" t="s">
        <v>61</v>
      </c>
      <c r="M25" s="6"/>
      <c r="N25" s="8"/>
      <c r="O25" s="6"/>
      <c r="Q25" s="6"/>
      <c r="R25" s="8"/>
      <c r="S25" s="6"/>
      <c r="T25" s="12" t="s">
        <v>62</v>
      </c>
      <c r="U25" s="6">
        <v>1</v>
      </c>
      <c r="V25" s="13">
        <f t="shared" si="0"/>
        <v>3.567110554702841E-3</v>
      </c>
      <c r="W25" s="6">
        <v>5408</v>
      </c>
    </row>
    <row r="26" spans="2:23" s="7" customFormat="1" ht="13.5" x14ac:dyDescent="0.15">
      <c r="B26" s="6">
        <v>17</v>
      </c>
      <c r="C26" s="7" t="s">
        <v>63</v>
      </c>
      <c r="E26" s="6"/>
      <c r="F26" s="8"/>
      <c r="G26" s="6"/>
      <c r="I26" s="6"/>
      <c r="J26" s="8"/>
      <c r="K26" s="6"/>
      <c r="M26" s="6"/>
      <c r="N26" s="8"/>
      <c r="O26" s="6"/>
      <c r="P26" s="7" t="s">
        <v>64</v>
      </c>
      <c r="Q26" s="6">
        <v>5</v>
      </c>
      <c r="R26" s="8">
        <f t="shared" si="4"/>
        <v>3.7585920994569526E-2</v>
      </c>
      <c r="S26" s="6">
        <v>56983</v>
      </c>
      <c r="T26" s="9" t="s">
        <v>65</v>
      </c>
      <c r="U26" s="10">
        <v>2</v>
      </c>
      <c r="V26" s="13">
        <f t="shared" si="0"/>
        <v>5.7536807264557841E-3</v>
      </c>
      <c r="W26" s="10">
        <v>8723</v>
      </c>
    </row>
    <row r="27" spans="2:23" s="7" customFormat="1" ht="13.5" x14ac:dyDescent="0.15">
      <c r="B27" s="6">
        <v>18</v>
      </c>
      <c r="C27" s="7" t="s">
        <v>66</v>
      </c>
      <c r="E27" s="6"/>
      <c r="F27" s="8"/>
      <c r="G27" s="6"/>
      <c r="I27" s="6"/>
      <c r="J27" s="8"/>
      <c r="K27" s="6"/>
      <c r="M27" s="6"/>
      <c r="N27" s="8"/>
      <c r="O27" s="6"/>
      <c r="Q27" s="6"/>
      <c r="R27" s="8"/>
      <c r="S27" s="6"/>
      <c r="T27" s="9" t="s">
        <v>67</v>
      </c>
      <c r="U27" s="10">
        <v>3</v>
      </c>
      <c r="V27" s="13">
        <f t="shared" si="0"/>
        <v>3.1832240268113737E-2</v>
      </c>
      <c r="W27" s="10">
        <v>48260</v>
      </c>
    </row>
    <row r="28" spans="2:23" s="7" customFormat="1" ht="13.5" x14ac:dyDescent="0.15">
      <c r="B28" s="6">
        <v>19</v>
      </c>
      <c r="C28" s="7" t="s">
        <v>68</v>
      </c>
      <c r="E28" s="6"/>
      <c r="F28" s="8"/>
      <c r="G28" s="6"/>
      <c r="I28" s="6"/>
      <c r="J28" s="8"/>
      <c r="K28" s="6"/>
      <c r="M28" s="6">
        <v>10</v>
      </c>
      <c r="N28" s="8">
        <f t="shared" si="3"/>
        <v>5.1929557481730761E-2</v>
      </c>
      <c r="O28" s="6">
        <v>78729</v>
      </c>
      <c r="P28" s="7" t="s">
        <v>69</v>
      </c>
      <c r="Q28" s="6">
        <v>1</v>
      </c>
      <c r="R28" s="8">
        <f t="shared" si="4"/>
        <v>6.0755649629008627E-3</v>
      </c>
      <c r="S28" s="6">
        <v>9211</v>
      </c>
      <c r="T28" s="9" t="s">
        <v>70</v>
      </c>
      <c r="U28" s="10">
        <v>1</v>
      </c>
      <c r="V28" s="13">
        <f t="shared" si="0"/>
        <v>6.0755649629008627E-3</v>
      </c>
      <c r="W28" s="10">
        <v>9211</v>
      </c>
    </row>
    <row r="29" spans="2:23" s="7" customFormat="1" ht="13.5" x14ac:dyDescent="0.15">
      <c r="B29" s="6">
        <v>20</v>
      </c>
      <c r="C29" s="7" t="s">
        <v>71</v>
      </c>
      <c r="E29" s="6"/>
      <c r="F29" s="8"/>
      <c r="G29" s="6"/>
      <c r="I29" s="6"/>
      <c r="J29" s="8"/>
      <c r="K29" s="6"/>
      <c r="M29" s="6"/>
      <c r="N29" s="8"/>
      <c r="O29" s="6"/>
      <c r="P29" s="7" t="s">
        <v>72</v>
      </c>
      <c r="Q29" s="6">
        <v>9</v>
      </c>
      <c r="R29" s="8">
        <f t="shared" si="4"/>
        <v>4.5853992518829899E-2</v>
      </c>
      <c r="S29" s="6">
        <v>69518</v>
      </c>
      <c r="T29" s="9" t="s">
        <v>73</v>
      </c>
      <c r="U29" s="10">
        <v>4</v>
      </c>
      <c r="V29" s="13">
        <f t="shared" si="0"/>
        <v>5.4799472057084318E-3</v>
      </c>
      <c r="W29" s="10">
        <v>8308</v>
      </c>
    </row>
    <row r="30" spans="2:23" s="7" customFormat="1" ht="13.5" x14ac:dyDescent="0.15">
      <c r="B30" s="6">
        <v>21</v>
      </c>
      <c r="C30" s="7" t="s">
        <v>74</v>
      </c>
      <c r="E30" s="6"/>
      <c r="F30" s="8"/>
      <c r="G30" s="6"/>
      <c r="I30" s="6"/>
      <c r="J30" s="8"/>
      <c r="K30" s="6"/>
      <c r="M30" s="6"/>
      <c r="N30" s="8"/>
      <c r="O30" s="6"/>
      <c r="Q30" s="6"/>
      <c r="R30" s="8"/>
      <c r="S30" s="6"/>
      <c r="T30" s="9" t="s">
        <v>75</v>
      </c>
      <c r="U30" s="10">
        <v>2</v>
      </c>
      <c r="V30" s="13">
        <f t="shared" si="0"/>
        <v>3.8635342757241897E-2</v>
      </c>
      <c r="W30" s="10">
        <v>58574</v>
      </c>
    </row>
    <row r="31" spans="2:23" s="7" customFormat="1" ht="12.75" x14ac:dyDescent="0.15">
      <c r="B31" s="6">
        <v>22</v>
      </c>
      <c r="C31" s="7" t="s">
        <v>76</v>
      </c>
      <c r="E31" s="6"/>
      <c r="F31" s="8"/>
      <c r="G31" s="6"/>
      <c r="I31" s="6"/>
      <c r="J31" s="8"/>
      <c r="K31" s="6"/>
      <c r="L31" s="7" t="s">
        <v>77</v>
      </c>
      <c r="M31" s="6"/>
      <c r="N31" s="8"/>
      <c r="O31" s="6"/>
      <c r="Q31" s="6"/>
      <c r="R31" s="8"/>
      <c r="S31" s="6"/>
      <c r="T31" s="12" t="s">
        <v>78</v>
      </c>
      <c r="U31" s="6">
        <v>1</v>
      </c>
      <c r="V31" s="13">
        <f t="shared" si="0"/>
        <v>1.2631317885088648E-3</v>
      </c>
      <c r="W31" s="6">
        <v>1915</v>
      </c>
    </row>
    <row r="32" spans="2:23" s="7" customFormat="1" ht="12.75" x14ac:dyDescent="0.15">
      <c r="B32" s="6">
        <v>23</v>
      </c>
      <c r="C32" s="7" t="s">
        <v>79</v>
      </c>
      <c r="E32" s="6"/>
      <c r="F32" s="8"/>
      <c r="G32" s="6"/>
      <c r="I32" s="6"/>
      <c r="J32" s="8"/>
      <c r="K32" s="6"/>
      <c r="M32" s="6"/>
      <c r="N32" s="8"/>
      <c r="O32" s="6"/>
      <c r="Q32" s="6"/>
      <c r="R32" s="8"/>
      <c r="S32" s="6"/>
      <c r="T32" s="12" t="s">
        <v>80</v>
      </c>
      <c r="U32" s="6">
        <v>1</v>
      </c>
      <c r="V32" s="13">
        <f t="shared" si="0"/>
        <v>3.2320343413542752E-4</v>
      </c>
      <c r="W32" s="6">
        <v>490</v>
      </c>
    </row>
    <row r="33" spans="2:23" s="7" customFormat="1" ht="12.75" x14ac:dyDescent="0.15">
      <c r="B33" s="6">
        <v>24</v>
      </c>
      <c r="C33" s="7" t="s">
        <v>81</v>
      </c>
      <c r="E33" s="6"/>
      <c r="F33" s="8"/>
      <c r="G33" s="6"/>
      <c r="I33" s="6"/>
      <c r="J33" s="8"/>
      <c r="K33" s="6"/>
      <c r="M33" s="6"/>
      <c r="N33" s="8"/>
      <c r="O33" s="6"/>
      <c r="Q33" s="6"/>
      <c r="R33" s="8"/>
      <c r="S33" s="6"/>
      <c r="T33" s="12" t="s">
        <v>82</v>
      </c>
      <c r="U33" s="6">
        <v>1</v>
      </c>
      <c r="V33" s="13">
        <f t="shared" si="0"/>
        <v>1.5236733323527297E-4</v>
      </c>
      <c r="W33" s="6">
        <v>231</v>
      </c>
    </row>
    <row r="34" spans="2:23" s="7" customFormat="1" ht="12.75" x14ac:dyDescent="0.15">
      <c r="B34" s="6">
        <v>25</v>
      </c>
      <c r="C34" s="7" t="s">
        <v>83</v>
      </c>
      <c r="E34" s="6"/>
      <c r="F34" s="8"/>
      <c r="G34" s="6"/>
      <c r="I34" s="6"/>
      <c r="J34" s="8"/>
      <c r="K34" s="6"/>
      <c r="M34" s="6">
        <v>11</v>
      </c>
      <c r="N34" s="8">
        <f t="shared" si="3"/>
        <v>1.0353063473856471E-2</v>
      </c>
      <c r="O34" s="6">
        <v>15696</v>
      </c>
      <c r="P34" s="7" t="s">
        <v>84</v>
      </c>
      <c r="Q34" s="6">
        <v>6</v>
      </c>
      <c r="R34" s="8">
        <f t="shared" si="4"/>
        <v>4.7247065279838107E-3</v>
      </c>
      <c r="S34" s="6">
        <v>7163</v>
      </c>
      <c r="T34" s="12" t="s">
        <v>85</v>
      </c>
      <c r="U34" s="6">
        <v>1</v>
      </c>
      <c r="V34" s="13">
        <f t="shared" si="0"/>
        <v>1.786853271577292E-3</v>
      </c>
      <c r="W34" s="6">
        <v>2709</v>
      </c>
    </row>
    <row r="35" spans="2:23" s="7" customFormat="1" ht="12.75" x14ac:dyDescent="0.15">
      <c r="B35" s="6">
        <v>26</v>
      </c>
      <c r="C35" s="7" t="s">
        <v>86</v>
      </c>
      <c r="E35" s="6"/>
      <c r="F35" s="8"/>
      <c r="G35" s="6"/>
      <c r="I35" s="6"/>
      <c r="J35" s="8"/>
      <c r="K35" s="6"/>
      <c r="L35" s="7" t="s">
        <v>87</v>
      </c>
      <c r="M35" s="6"/>
      <c r="N35" s="8"/>
      <c r="O35" s="6"/>
      <c r="Q35" s="6"/>
      <c r="R35" s="8"/>
      <c r="S35" s="6"/>
      <c r="T35" s="12" t="s">
        <v>88</v>
      </c>
      <c r="U35" s="6">
        <v>3</v>
      </c>
      <c r="V35" s="13">
        <f t="shared" si="0"/>
        <v>2.1021415195706275E-3</v>
      </c>
      <c r="W35" s="6">
        <v>3187</v>
      </c>
    </row>
    <row r="36" spans="2:23" s="7" customFormat="1" ht="12.75" x14ac:dyDescent="0.15">
      <c r="B36" s="6">
        <v>27</v>
      </c>
      <c r="C36" s="7" t="s">
        <v>89</v>
      </c>
      <c r="E36" s="6"/>
      <c r="F36" s="8"/>
      <c r="G36" s="6"/>
      <c r="I36" s="6"/>
      <c r="J36" s="8"/>
      <c r="K36" s="6"/>
      <c r="M36" s="6"/>
      <c r="N36" s="8"/>
      <c r="O36" s="6"/>
      <c r="Q36" s="6"/>
      <c r="R36" s="8"/>
      <c r="S36" s="6"/>
      <c r="T36" s="12" t="s">
        <v>90</v>
      </c>
      <c r="U36" s="6">
        <v>2</v>
      </c>
      <c r="V36" s="13">
        <f t="shared" si="0"/>
        <v>8.3571173683589118E-4</v>
      </c>
      <c r="W36" s="6">
        <v>1267</v>
      </c>
    </row>
    <row r="37" spans="2:23" s="7" customFormat="1" ht="13.5" x14ac:dyDescent="0.15">
      <c r="B37" s="6">
        <v>28</v>
      </c>
      <c r="C37" s="7" t="s">
        <v>91</v>
      </c>
      <c r="E37" s="6"/>
      <c r="F37" s="8"/>
      <c r="G37" s="6"/>
      <c r="I37" s="6"/>
      <c r="J37" s="8"/>
      <c r="K37" s="6"/>
      <c r="M37" s="6"/>
      <c r="N37" s="8"/>
      <c r="O37" s="6"/>
      <c r="P37" s="7" t="s">
        <v>92</v>
      </c>
      <c r="Q37" s="6">
        <v>5</v>
      </c>
      <c r="R37" s="8">
        <f t="shared" si="4"/>
        <v>5.628356945872659E-3</v>
      </c>
      <c r="S37" s="6">
        <v>8533</v>
      </c>
      <c r="T37" s="9" t="s">
        <v>93</v>
      </c>
      <c r="U37" s="10">
        <v>5</v>
      </c>
      <c r="V37" s="13">
        <f t="shared" si="0"/>
        <v>5.628356945872659E-3</v>
      </c>
      <c r="W37" s="10">
        <v>8533</v>
      </c>
    </row>
    <row r="38" spans="2:23" s="7" customFormat="1" ht="12.75" x14ac:dyDescent="0.15">
      <c r="B38" s="6">
        <v>29</v>
      </c>
      <c r="C38" s="7" t="s">
        <v>94</v>
      </c>
      <c r="E38" s="6"/>
      <c r="F38" s="8"/>
      <c r="G38" s="6"/>
      <c r="H38" s="7" t="s">
        <v>95</v>
      </c>
      <c r="I38" s="6">
        <v>21</v>
      </c>
      <c r="J38" s="8">
        <f t="shared" si="2"/>
        <v>0.11803521334394848</v>
      </c>
      <c r="K38" s="6">
        <v>178950</v>
      </c>
      <c r="M38" s="6">
        <v>10</v>
      </c>
      <c r="N38" s="8">
        <f t="shared" si="3"/>
        <v>0.10204389894154173</v>
      </c>
      <c r="O38" s="6">
        <v>154706</v>
      </c>
      <c r="P38" s="7" t="s">
        <v>96</v>
      </c>
      <c r="Q38" s="6">
        <v>10</v>
      </c>
      <c r="R38" s="8">
        <f t="shared" si="4"/>
        <v>0.10204389894154173</v>
      </c>
      <c r="S38" s="6">
        <v>154706</v>
      </c>
      <c r="T38" s="12" t="s">
        <v>97</v>
      </c>
      <c r="U38" s="6">
        <v>1</v>
      </c>
      <c r="V38" s="13">
        <f t="shared" si="0"/>
        <v>2.3679598541758874E-4</v>
      </c>
      <c r="W38" s="6">
        <v>359</v>
      </c>
    </row>
    <row r="39" spans="2:23" s="7" customFormat="1" ht="12.75" x14ac:dyDescent="0.15">
      <c r="B39" s="6">
        <v>30</v>
      </c>
      <c r="C39" s="7" t="s">
        <v>98</v>
      </c>
      <c r="E39" s="6"/>
      <c r="F39" s="8"/>
      <c r="G39" s="6"/>
      <c r="I39" s="6"/>
      <c r="J39" s="8"/>
      <c r="K39" s="6"/>
      <c r="M39" s="6"/>
      <c r="N39" s="8"/>
      <c r="O39" s="6"/>
      <c r="Q39" s="6"/>
      <c r="R39" s="8"/>
      <c r="S39" s="6"/>
      <c r="T39" s="12" t="s">
        <v>99</v>
      </c>
      <c r="U39" s="6">
        <v>1</v>
      </c>
      <c r="V39" s="13">
        <f t="shared" si="0"/>
        <v>1.1859587236234667E-3</v>
      </c>
      <c r="W39" s="6">
        <v>1798</v>
      </c>
    </row>
    <row r="40" spans="2:23" s="7" customFormat="1" ht="13.5" x14ac:dyDescent="0.15">
      <c r="B40" s="6">
        <v>31</v>
      </c>
      <c r="C40" s="7" t="s">
        <v>100</v>
      </c>
      <c r="E40" s="6"/>
      <c r="F40" s="8"/>
      <c r="G40" s="6"/>
      <c r="I40" s="6"/>
      <c r="J40" s="8"/>
      <c r="K40" s="6"/>
      <c r="M40" s="6"/>
      <c r="N40" s="8"/>
      <c r="O40" s="6"/>
      <c r="Q40" s="6"/>
      <c r="R40" s="8"/>
      <c r="S40" s="6"/>
      <c r="T40" s="9" t="s">
        <v>146</v>
      </c>
      <c r="U40" s="10">
        <v>5</v>
      </c>
      <c r="V40" s="13">
        <f t="shared" si="0"/>
        <v>8.532504701290769E-2</v>
      </c>
      <c r="W40" s="10">
        <v>129359</v>
      </c>
    </row>
    <row r="41" spans="2:23" s="7" customFormat="1" ht="13.5" x14ac:dyDescent="0.15">
      <c r="B41" s="6">
        <v>32</v>
      </c>
      <c r="C41" s="7" t="s">
        <v>101</v>
      </c>
      <c r="E41" s="6"/>
      <c r="F41" s="8"/>
      <c r="G41" s="6"/>
      <c r="I41" s="6"/>
      <c r="J41" s="8"/>
      <c r="K41" s="6"/>
      <c r="L41" s="7" t="s">
        <v>102</v>
      </c>
      <c r="M41" s="6"/>
      <c r="N41" s="8"/>
      <c r="O41" s="6"/>
      <c r="Q41" s="6"/>
      <c r="R41" s="8"/>
      <c r="S41" s="6"/>
      <c r="T41" s="9" t="s">
        <v>103</v>
      </c>
      <c r="U41" s="10">
        <v>1</v>
      </c>
      <c r="V41" s="13">
        <f t="shared" si="0"/>
        <v>1.3829808986770427E-2</v>
      </c>
      <c r="W41" s="10">
        <v>20967</v>
      </c>
    </row>
    <row r="42" spans="2:23" s="7" customFormat="1" ht="12.75" x14ac:dyDescent="0.15">
      <c r="B42" s="6">
        <v>33</v>
      </c>
      <c r="C42" s="7" t="s">
        <v>104</v>
      </c>
      <c r="E42" s="6"/>
      <c r="F42" s="8"/>
      <c r="G42" s="6"/>
      <c r="I42" s="6"/>
      <c r="J42" s="8"/>
      <c r="K42" s="6"/>
      <c r="M42" s="6"/>
      <c r="N42" s="8"/>
      <c r="O42" s="6"/>
      <c r="Q42" s="6"/>
      <c r="R42" s="8"/>
      <c r="S42" s="6"/>
      <c r="T42" s="12" t="s">
        <v>105</v>
      </c>
      <c r="U42" s="6">
        <v>1</v>
      </c>
      <c r="V42" s="13">
        <f t="shared" si="0"/>
        <v>6.3981087981911165E-4</v>
      </c>
      <c r="W42" s="6">
        <v>970</v>
      </c>
    </row>
    <row r="43" spans="2:23" s="7" customFormat="1" ht="12.75" x14ac:dyDescent="0.15">
      <c r="B43" s="6">
        <v>34</v>
      </c>
      <c r="C43" s="7" t="s">
        <v>106</v>
      </c>
      <c r="E43" s="6"/>
      <c r="F43" s="8"/>
      <c r="G43" s="6"/>
      <c r="I43" s="6"/>
      <c r="J43" s="8"/>
      <c r="K43" s="6"/>
      <c r="M43" s="6"/>
      <c r="N43" s="8"/>
      <c r="O43" s="6"/>
      <c r="Q43" s="6"/>
      <c r="R43" s="8"/>
      <c r="S43" s="6"/>
      <c r="T43" s="12" t="s">
        <v>107</v>
      </c>
      <c r="U43" s="6">
        <v>1</v>
      </c>
      <c r="V43" s="13">
        <f t="shared" si="0"/>
        <v>8.2647735300345041E-4</v>
      </c>
      <c r="W43" s="6">
        <v>1253</v>
      </c>
    </row>
    <row r="44" spans="2:23" s="7" customFormat="1" ht="12.75" x14ac:dyDescent="0.15">
      <c r="B44" s="6">
        <v>35</v>
      </c>
      <c r="C44" s="7" t="s">
        <v>108</v>
      </c>
      <c r="E44" s="6"/>
      <c r="F44" s="8"/>
      <c r="G44" s="6"/>
      <c r="I44" s="6"/>
      <c r="J44" s="8"/>
      <c r="K44" s="6"/>
      <c r="M44" s="6">
        <v>8</v>
      </c>
      <c r="N44" s="8">
        <f t="shared" si="3"/>
        <v>3.5019421887996158E-2</v>
      </c>
      <c r="O44" s="6">
        <v>53092</v>
      </c>
      <c r="P44" s="7" t="s">
        <v>109</v>
      </c>
      <c r="Q44" s="6">
        <v>2</v>
      </c>
      <c r="R44" s="8">
        <f t="shared" si="4"/>
        <v>2.9411512506323902E-3</v>
      </c>
      <c r="S44" s="6">
        <v>4459</v>
      </c>
      <c r="T44" s="12" t="s">
        <v>110</v>
      </c>
      <c r="U44" s="6">
        <v>1</v>
      </c>
      <c r="V44" s="13">
        <f t="shared" si="0"/>
        <v>2.6614813402784693E-3</v>
      </c>
      <c r="W44" s="6">
        <v>4035</v>
      </c>
    </row>
    <row r="45" spans="2:23" s="7" customFormat="1" ht="12.75" x14ac:dyDescent="0.15">
      <c r="B45" s="6">
        <v>36</v>
      </c>
      <c r="C45" s="7" t="s">
        <v>111</v>
      </c>
      <c r="E45" s="6"/>
      <c r="F45" s="8"/>
      <c r="G45" s="6"/>
      <c r="I45" s="6"/>
      <c r="J45" s="8"/>
      <c r="K45" s="6"/>
      <c r="M45" s="6"/>
      <c r="N45" s="8"/>
      <c r="O45" s="6"/>
      <c r="Q45" s="6"/>
      <c r="R45" s="8"/>
      <c r="S45" s="6"/>
      <c r="T45" s="12" t="s">
        <v>112</v>
      </c>
      <c r="U45" s="6">
        <v>1</v>
      </c>
      <c r="V45" s="13">
        <f t="shared" si="0"/>
        <v>2.7966991035392096E-4</v>
      </c>
      <c r="W45" s="6">
        <v>424</v>
      </c>
    </row>
    <row r="46" spans="2:23" s="7" customFormat="1" ht="13.5" x14ac:dyDescent="0.15">
      <c r="B46" s="6">
        <v>37</v>
      </c>
      <c r="C46" s="7" t="s">
        <v>113</v>
      </c>
      <c r="E46" s="6"/>
      <c r="F46" s="8"/>
      <c r="G46" s="6"/>
      <c r="I46" s="6"/>
      <c r="J46" s="8"/>
      <c r="K46" s="6"/>
      <c r="M46" s="6"/>
      <c r="N46" s="8"/>
      <c r="O46" s="6"/>
      <c r="P46" s="7" t="s">
        <v>114</v>
      </c>
      <c r="Q46" s="6">
        <v>6</v>
      </c>
      <c r="R46" s="8">
        <f t="shared" si="4"/>
        <v>3.2078270637363765E-2</v>
      </c>
      <c r="S46" s="6">
        <v>48633</v>
      </c>
      <c r="T46" s="9" t="s">
        <v>115</v>
      </c>
      <c r="U46" s="10">
        <v>3</v>
      </c>
      <c r="V46" s="13">
        <f t="shared" si="0"/>
        <v>2.1837998566032111E-2</v>
      </c>
      <c r="W46" s="10">
        <v>33108</v>
      </c>
    </row>
    <row r="47" spans="2:23" s="7" customFormat="1" ht="12.75" x14ac:dyDescent="0.15">
      <c r="B47" s="6">
        <v>38</v>
      </c>
      <c r="C47" s="7" t="s">
        <v>116</v>
      </c>
      <c r="E47" s="6"/>
      <c r="F47" s="8"/>
      <c r="G47" s="6"/>
      <c r="I47" s="6"/>
      <c r="J47" s="8"/>
      <c r="K47" s="6"/>
      <c r="L47" s="7" t="s">
        <v>117</v>
      </c>
      <c r="M47" s="6"/>
      <c r="N47" s="8"/>
      <c r="O47" s="6"/>
      <c r="Q47" s="6"/>
      <c r="R47" s="8"/>
      <c r="S47" s="6"/>
      <c r="T47" s="12" t="s">
        <v>118</v>
      </c>
      <c r="U47" s="6">
        <v>1</v>
      </c>
      <c r="V47" s="13">
        <f t="shared" si="0"/>
        <v>4.5261672755863335E-3</v>
      </c>
      <c r="W47" s="6">
        <v>6862</v>
      </c>
    </row>
    <row r="48" spans="2:23" s="7" customFormat="1" ht="12.75" x14ac:dyDescent="0.15">
      <c r="B48" s="6">
        <v>39</v>
      </c>
      <c r="C48" s="7" t="s">
        <v>119</v>
      </c>
      <c r="E48" s="6"/>
      <c r="F48" s="8"/>
      <c r="G48" s="6"/>
      <c r="I48" s="6"/>
      <c r="J48" s="8"/>
      <c r="K48" s="6"/>
      <c r="L48" s="7" t="s">
        <v>120</v>
      </c>
      <c r="M48" s="6"/>
      <c r="N48" s="8"/>
      <c r="O48" s="6"/>
      <c r="Q48" s="6"/>
      <c r="R48" s="8"/>
      <c r="S48" s="6"/>
      <c r="T48" s="12" t="s">
        <v>121</v>
      </c>
      <c r="U48" s="6">
        <v>1</v>
      </c>
      <c r="V48" s="13">
        <f t="shared" si="0"/>
        <v>3.5354498101344725E-4</v>
      </c>
      <c r="W48" s="6">
        <v>536</v>
      </c>
    </row>
    <row r="49" spans="2:23" s="7" customFormat="1" ht="13.5" x14ac:dyDescent="0.15">
      <c r="B49" s="6">
        <v>40</v>
      </c>
      <c r="C49" s="7" t="s">
        <v>122</v>
      </c>
      <c r="E49" s="6"/>
      <c r="F49" s="8"/>
      <c r="G49" s="6"/>
      <c r="I49" s="6"/>
      <c r="J49" s="8"/>
      <c r="K49" s="6"/>
      <c r="M49" s="6"/>
      <c r="N49" s="8"/>
      <c r="O49" s="6"/>
      <c r="Q49" s="6"/>
      <c r="R49" s="8"/>
      <c r="S49" s="6"/>
      <c r="T49" s="9" t="s">
        <v>123</v>
      </c>
      <c r="U49" s="10">
        <v>1</v>
      </c>
      <c r="V49" s="13">
        <f t="shared" si="0"/>
        <v>5.3605598147318766E-3</v>
      </c>
      <c r="W49" s="10">
        <v>8127</v>
      </c>
    </row>
    <row r="50" spans="2:23" s="7" customFormat="1" ht="12.75" x14ac:dyDescent="0.15">
      <c r="B50" s="6">
        <v>41</v>
      </c>
      <c r="C50" s="7" t="s">
        <v>124</v>
      </c>
      <c r="E50" s="6"/>
      <c r="F50" s="8"/>
      <c r="G50" s="6"/>
      <c r="I50" s="6"/>
      <c r="J50" s="8"/>
      <c r="K50" s="6"/>
      <c r="M50" s="6">
        <v>3</v>
      </c>
      <c r="N50" s="8">
        <f t="shared" si="3"/>
        <v>3.7174990914025908E-3</v>
      </c>
      <c r="O50" s="6">
        <v>5636</v>
      </c>
      <c r="P50" s="7" t="s">
        <v>125</v>
      </c>
      <c r="Q50" s="6">
        <v>3</v>
      </c>
      <c r="R50" s="8">
        <f t="shared" si="4"/>
        <v>3.7174990914025908E-3</v>
      </c>
      <c r="S50" s="6">
        <v>5636</v>
      </c>
      <c r="T50" s="12" t="s">
        <v>126</v>
      </c>
      <c r="U50" s="6">
        <v>1</v>
      </c>
      <c r="V50" s="13">
        <f t="shared" si="0"/>
        <v>1.1219776356415556E-3</v>
      </c>
      <c r="W50" s="6">
        <v>1701</v>
      </c>
    </row>
    <row r="51" spans="2:23" s="7" customFormat="1" ht="12.75" x14ac:dyDescent="0.15">
      <c r="B51" s="6">
        <v>42</v>
      </c>
      <c r="C51" s="7" t="s">
        <v>127</v>
      </c>
      <c r="E51" s="6"/>
      <c r="F51" s="8"/>
      <c r="G51" s="6"/>
      <c r="I51" s="6"/>
      <c r="J51" s="8"/>
      <c r="K51" s="6"/>
      <c r="M51" s="6"/>
      <c r="N51" s="8"/>
      <c r="O51" s="6"/>
      <c r="Q51" s="6"/>
      <c r="R51" s="8"/>
      <c r="S51" s="6"/>
      <c r="T51" s="12" t="s">
        <v>128</v>
      </c>
      <c r="U51" s="6">
        <v>2</v>
      </c>
      <c r="V51" s="13">
        <f t="shared" si="0"/>
        <v>2.5955214557610352E-3</v>
      </c>
      <c r="W51" s="6">
        <v>3935</v>
      </c>
    </row>
    <row r="52" spans="2:23" ht="15.75" x14ac:dyDescent="0.15">
      <c r="B52" s="14" t="s">
        <v>147</v>
      </c>
      <c r="C52" s="15">
        <v>42</v>
      </c>
      <c r="D52" s="14" t="s">
        <v>148</v>
      </c>
      <c r="E52" s="15">
        <f>SUM(E10:E51)</f>
        <v>70</v>
      </c>
      <c r="F52" s="16">
        <f t="shared" ref="F52:W52" si="5">SUM(F10:F51)</f>
        <v>0.3186383505279759</v>
      </c>
      <c r="G52" s="15">
        <f t="shared" si="5"/>
        <v>483079</v>
      </c>
      <c r="H52" s="14" t="s">
        <v>149</v>
      </c>
      <c r="I52" s="15">
        <f t="shared" si="5"/>
        <v>70</v>
      </c>
      <c r="J52" s="16">
        <f t="shared" si="5"/>
        <v>0.3186383505279759</v>
      </c>
      <c r="K52" s="15">
        <f t="shared" si="5"/>
        <v>483079</v>
      </c>
      <c r="L52" s="14" t="s">
        <v>150</v>
      </c>
      <c r="M52" s="15">
        <f t="shared" si="5"/>
        <v>70</v>
      </c>
      <c r="N52" s="16">
        <f t="shared" si="5"/>
        <v>0.3186383505279759</v>
      </c>
      <c r="O52" s="15">
        <f t="shared" si="5"/>
        <v>483079</v>
      </c>
      <c r="P52" s="14" t="s">
        <v>151</v>
      </c>
      <c r="Q52" s="15">
        <f t="shared" si="5"/>
        <v>70</v>
      </c>
      <c r="R52" s="16">
        <f t="shared" si="5"/>
        <v>0.31863835052797579</v>
      </c>
      <c r="S52" s="15">
        <f t="shared" si="5"/>
        <v>483079</v>
      </c>
      <c r="T52" s="14" t="s">
        <v>152</v>
      </c>
      <c r="U52" s="15">
        <f t="shared" si="5"/>
        <v>70</v>
      </c>
      <c r="V52" s="16">
        <f t="shared" si="5"/>
        <v>0.31866209608640222</v>
      </c>
      <c r="W52" s="15">
        <f t="shared" si="5"/>
        <v>483115</v>
      </c>
    </row>
  </sheetData>
  <mergeCells count="10">
    <mergeCell ref="B8:W8"/>
    <mergeCell ref="C2:T2"/>
    <mergeCell ref="C3:T3"/>
    <mergeCell ref="C1:T1"/>
    <mergeCell ref="C4:T4"/>
    <mergeCell ref="C5:T5"/>
    <mergeCell ref="C6:T6"/>
    <mergeCell ref="C7:T7"/>
    <mergeCell ref="A1:B7"/>
    <mergeCell ref="U1:W7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2022-09-30T12:37:04Z</dcterms:modified>
</cp:coreProperties>
</file>