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nagordon/Documents/Research/GSNO &amp; inhib breast cancers paper/"/>
    </mc:Choice>
  </mc:AlternateContent>
  <xr:revisionPtr revIDLastSave="0" documentId="13_ncr:1_{383A79D7-87D5-1645-8B5A-36079621B513}" xr6:coauthVersionLast="36" xr6:coauthVersionMax="36" xr10:uidLastSave="{00000000-0000-0000-0000-000000000000}"/>
  <bookViews>
    <workbookView xWindow="1080" yWindow="460" windowWidth="13500" windowHeight="15320" xr2:uid="{DC758F68-75B3-0447-9E4B-B6DA9D3D7EAD}"/>
  </bookViews>
  <sheets>
    <sheet name="GSNO only" sheetId="1" r:id="rId1"/>
    <sheet name="combo" sheetId="2" r:id="rId2"/>
  </sheets>
  <definedNames>
    <definedName name="_xlchart.v1.0" hidden="1">'GSNO only'!$A$18:$C$18</definedName>
    <definedName name="_xlchart.v1.1" hidden="1">'GSNO only'!$A$22:$C$22</definedName>
    <definedName name="_xlchart.v1.2" hidden="1">'GSNO only'!$A$9:$C$9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B7" i="2" l="1"/>
  <c r="C7" i="2"/>
  <c r="C8" i="2" s="1"/>
  <c r="A7" i="2"/>
  <c r="A8" i="2" s="1"/>
  <c r="B6" i="2"/>
  <c r="B36" i="1"/>
  <c r="C36" i="1"/>
  <c r="B35" i="1"/>
  <c r="C35" i="1"/>
  <c r="A35" i="1"/>
  <c r="A36" i="1" s="1"/>
  <c r="B34" i="1"/>
  <c r="C34" i="2"/>
  <c r="B33" i="2"/>
  <c r="B34" i="2" s="1"/>
  <c r="C33" i="2"/>
  <c r="A33" i="2"/>
  <c r="A34" i="2" s="1"/>
  <c r="A32" i="2"/>
  <c r="C21" i="2"/>
  <c r="B21" i="2"/>
  <c r="A21" i="2"/>
  <c r="C20" i="2"/>
  <c r="B20" i="2"/>
  <c r="A20" i="2"/>
  <c r="A22" i="2" l="1"/>
  <c r="C10" i="1" l="1"/>
  <c r="B10" i="1"/>
  <c r="A10" i="1"/>
  <c r="A11" i="1" s="1"/>
  <c r="C9" i="1"/>
  <c r="B9" i="1"/>
  <c r="A9" i="1"/>
  <c r="B11" i="1" l="1"/>
  <c r="C11" i="1"/>
  <c r="B23" i="1"/>
  <c r="C23" i="1"/>
  <c r="A23" i="1"/>
  <c r="B22" i="1"/>
  <c r="C22" i="1"/>
  <c r="A22" i="1"/>
  <c r="A24" i="1" l="1"/>
</calcChain>
</file>

<file path=xl/sharedStrings.xml><?xml version="1.0" encoding="utf-8"?>
<sst xmlns="http://schemas.openxmlformats.org/spreadsheetml/2006/main" count="108" uniqueCount="22">
  <si>
    <t>CF Results - MCF7 - GSNO</t>
  </si>
  <si>
    <t>PC</t>
  </si>
  <si>
    <t>S</t>
  </si>
  <si>
    <t>GSH</t>
  </si>
  <si>
    <t>CF Results - MDA-MB-231 - GSNO</t>
  </si>
  <si>
    <t>CF Results - MCF10A - GSNO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</si>
  <si>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</si>
  <si>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</si>
  <si>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</si>
  <si>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</si>
  <si>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</si>
  <si>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</si>
  <si>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</si>
  <si>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</si>
  <si>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</si>
  <si>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</si>
  <si>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</si>
  <si>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</si>
  <si>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</si>
  <si>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</si>
  <si>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p&gt;0.001</t>
  </si>
  <si>
    <t>p&gt;0.01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</si>
</sst>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1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only'!$A$23:$C$23</c:f>
                <c:numCache>
                  <c:formatCode>General</c:formatCode>
                  <c:ptCount val="3"/>
                  <c:pt idx="0">
                    <c:v>1.699673171197595</c:v>
                  </c:pt>
                  <c:pt idx="1">
                    <c:v>1.247219128924647</c:v>
                  </c:pt>
                  <c:pt idx="2">
                    <c:v>1.699673171197595</c:v>
                  </c:pt>
                </c:numCache>
              </c:numRef>
            </c:plus>
            <c:minus>
              <c:numRef>
                <c:f>'GSNO only'!$A$23:$C$23</c:f>
                <c:numCache>
                  <c:formatCode>General</c:formatCode>
                  <c:ptCount val="3"/>
                  <c:pt idx="0">
                    <c:v>1.699673171197595</c:v>
                  </c:pt>
                  <c:pt idx="1">
                    <c:v>1.247219128924647</c:v>
                  </c:pt>
                  <c:pt idx="2">
                    <c:v>1.699673171197595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'GSNO only'!$A$18:$C$18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'GSNO only'!$A$22:$C$22</c:f>
              <c:numCache>
                <c:formatCode>0</c:formatCode>
                <c:ptCount val="3"/>
                <c:pt idx="0">
                  <c:v>19.666666666666668</c:v>
                </c:pt>
                <c:pt idx="1">
                  <c:v>2.6666666666666665</c:v>
                </c:pt>
                <c:pt idx="2">
                  <c:v>17.666666666666668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1-8145-9F0A-9596E001074A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only'!$A$10:$C$10</c:f>
                <c:numCache>
                  <c:formatCode>General</c:formatCode>
                  <c:ptCount val="3"/>
                  <c:pt idx="0">
                    <c:v>1.699673171197595</c:v>
                  </c:pt>
                  <c:pt idx="1">
                    <c:v>0.47140452079103168</c:v>
                  </c:pt>
                  <c:pt idx="2">
                    <c:v>1.247219128924647</c:v>
                  </c:pt>
                </c:numCache>
              </c:numRef>
            </c:plus>
            <c:minus>
              <c:numRef>
                <c:f>'GSNO only'!$A$10:$C$10</c:f>
                <c:numCache>
                  <c:formatCode>General</c:formatCode>
                  <c:ptCount val="3"/>
                  <c:pt idx="0">
                    <c:v>1.699673171197595</c:v>
                  </c:pt>
                  <c:pt idx="1">
                    <c:v>0.47140452079103168</c:v>
                  </c:pt>
                  <c:pt idx="2">
                    <c:v>1.247219128924647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only'!$A$9:$C$9</c:f>
              <c:numCache>
                <c:formatCode>0</c:formatCode>
                <c:ptCount val="3"/>
                <c:pt idx="0">
                  <c:v>27.333333333333332</c:v>
                </c:pt>
                <c:pt idx="1">
                  <c:v>3.6666666666666665</c:v>
                </c:pt>
                <c:pt idx="2">
                  <c:v>24.666666666666668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1-8145-9F0A-9596E001074A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only'!$A$35:$C$35</c:f>
                <c:numCache>
                  <c:formatCode>General</c:formatCode>
                  <c:ptCount val="3"/>
                  <c:pt idx="0">
                    <c:v>1.5275252316519468</c:v>
                  </c:pt>
                  <c:pt idx="1">
                    <c:v>2</c:v>
                  </c:pt>
                  <c:pt idx="2">
                    <c:v>3.2145502536643153</c:v>
                  </c:pt>
                </c:numCache>
              </c:numRef>
            </c:plus>
            <c:minus>
              <c:numRef>
                <c:f>'GSNO only'!$A$35:$C$35</c:f>
                <c:numCache>
                  <c:formatCode>General</c:formatCode>
                  <c:ptCount val="3"/>
                  <c:pt idx="0">
                    <c:v>1.5275252316519468</c:v>
                  </c:pt>
                  <c:pt idx="1">
                    <c:v>2</c:v>
                  </c:pt>
                  <c:pt idx="2">
                    <c:v>3.2145502536643153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only'!$A$34:$C$34</c:f>
              <c:numCache>
                <c:formatCode>General</c:formatCode>
                <c:ptCount val="3"/>
                <c:pt idx="0">
                  <c:v>15</c:v>
                </c:pt>
                <c:pt idx="1">
                  <c:v>5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0-1B46-8D00-1961B6DEE77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46692048"/>
        <c:axId val="858094368"/>
      </c:barChart>
      <c:catAx>
        <c:axId val="134669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58094368"/>
        <c:crosses val="autoZero"/>
        <c:auto val="1"/>
        <c:lblAlgn val="ctr"/>
        <c:lblOffset val="100"/>
        <c:noMultiLvlLbl val="0"/>
      </c:catAx>
      <c:valAx>
        <c:axId val="858094368"/>
        <c:scaling>
          <c:orientation val="minMax"/>
          <c:max val="30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46692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combo!$A$21:$C$21</c:f>
                <c:numCache>
                  <c:formatCode>General</c:formatCode>
                  <c:ptCount val="3"/>
                  <c:pt idx="0">
                    <c:v>1.247219128924647</c:v>
                  </c:pt>
                  <c:pt idx="1">
                    <c:v>0</c:v>
                  </c:pt>
                  <c:pt idx="2">
                    <c:v>1.699673171197595</c:v>
                  </c:pt>
                </c:numCache>
              </c:numRef>
            </c:plus>
            <c:minus>
              <c:numRef>
                <c:f>combo!$A$21:$C$21</c:f>
                <c:numCache>
                  <c:formatCode>General</c:formatCode>
                  <c:ptCount val="3"/>
                  <c:pt idx="0">
                    <c:v>1.247219128924647</c:v>
                  </c:pt>
                  <c:pt idx="1">
                    <c:v>0</c:v>
                  </c:pt>
                  <c:pt idx="2">
                    <c:v>1.699673171197595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'GSNO only'!$A$18:$C$18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combo!$A$20:$C$20</c:f>
              <c:numCache>
                <c:formatCode>0</c:formatCode>
                <c:ptCount val="3"/>
                <c:pt idx="0">
                  <c:v>57.666666666666664</c:v>
                </c:pt>
                <c:pt idx="1">
                  <c:v>0</c:v>
                </c:pt>
                <c:pt idx="2">
                  <c:v>56.333333333333336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C-DA4F-A980-00C9FA2BC84C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combo!$A$7:$C$7</c:f>
                <c:numCache>
                  <c:formatCode>General</c:formatCode>
                  <c:ptCount val="3"/>
                  <c:pt idx="0">
                    <c:v>1.247219128924647</c:v>
                  </c:pt>
                  <c:pt idx="1">
                    <c:v>0</c:v>
                  </c:pt>
                  <c:pt idx="2">
                    <c:v>1.247219128924647</c:v>
                  </c:pt>
                </c:numCache>
              </c:numRef>
            </c:plus>
            <c:minus>
              <c:numRef>
                <c:f>combo!$A$7:$C$7</c:f>
                <c:numCache>
                  <c:formatCode>General</c:formatCode>
                  <c:ptCount val="3"/>
                  <c:pt idx="0">
                    <c:v>1.247219128924647</c:v>
                  </c:pt>
                  <c:pt idx="1">
                    <c:v>0</c:v>
                  </c:pt>
                  <c:pt idx="2">
                    <c:v>1.247219128924647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combo!$A$6:$C$6</c:f>
              <c:numCache>
                <c:formatCode>General</c:formatCode>
                <c:ptCount val="3"/>
                <c:pt idx="0">
                  <c:v>12</c:v>
                </c:pt>
                <c:pt idx="1">
                  <c:v>0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C-DA4F-A980-00C9FA2BC84C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combo!$A$33:$C$33</c:f>
                <c:numCache>
                  <c:formatCode>General</c:formatCode>
                  <c:ptCount val="3"/>
                  <c:pt idx="0">
                    <c:v>1.6329931618554521</c:v>
                  </c:pt>
                  <c:pt idx="1">
                    <c:v>1.247219128924647</c:v>
                  </c:pt>
                  <c:pt idx="2">
                    <c:v>3.2998316455372216</c:v>
                  </c:pt>
                </c:numCache>
              </c:numRef>
            </c:plus>
            <c:minus>
              <c:numRef>
                <c:f>combo!$A$33:$C$33</c:f>
                <c:numCache>
                  <c:formatCode>General</c:formatCode>
                  <c:ptCount val="3"/>
                  <c:pt idx="0">
                    <c:v>1.6329931618554521</c:v>
                  </c:pt>
                  <c:pt idx="1">
                    <c:v>1.247219128924647</c:v>
                  </c:pt>
                  <c:pt idx="2">
                    <c:v>3.2998316455372216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combo!$A$32:$C$32</c:f>
              <c:numCache>
                <c:formatCode>General</c:formatCode>
                <c:ptCount val="3"/>
                <c:pt idx="0">
                  <c:v>37</c:v>
                </c:pt>
                <c:pt idx="1">
                  <c:v>6</c:v>
                </c:pt>
                <c:pt idx="2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C-DA4F-A980-00C9FA2BC84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46692048"/>
        <c:axId val="858094368"/>
      </c:barChart>
      <c:catAx>
        <c:axId val="134669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58094368"/>
        <c:crosses val="autoZero"/>
        <c:auto val="1"/>
        <c:lblAlgn val="ctr"/>
        <c:lblOffset val="100"/>
        <c:noMultiLvlLbl val="0"/>
      </c:catAx>
      <c:valAx>
        <c:axId val="858094368"/>
        <c:scaling>
          <c:orientation val="minMax"/>
          <c:max val="60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4669204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463550</xdr:colOff>
      <xdr:row>12</xdr:row>
      <xdr:rowOff>25400</xdr:rowOff>
    </xdr:from>
    <xdr:to>
      <xdr:col>12</xdr:col>
      <xdr:colOff>82550</xdr:colOff>
      <xdr:row>25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6ABB67-BBAE-5145-82ED-2E7031FF04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508000</xdr:colOff>
      <xdr:row>8</xdr:row>
      <xdr:rowOff>152400</xdr:rowOff>
    </xdr:from>
    <xdr:to>
      <xdr:col>12</xdr:col>
      <xdr:colOff>127000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E3EEDD-122D-4E44-B11A-CB816C56A2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2305-307B-FD49-9CEE-1340C339BEC5}">
  <dimension ref="A1:G46"/>
  <sheetViews>
    <sheetView tabSelected="1" workbookViewId="0">
      <selection activeCell="B18" sqref="B18"/>
    </sheetView>
  </sheetViews>
  <sheetFormatPr baseColWidth="10" defaultRowHeight="16" x14ac:dyDescent="0.2"/>
  <cols>
    <col min="5" max="7" width="0" hidden="1" customWidth="1"/>
  </cols>
  <sheetData>
    <row r="1" spans="1:7" x14ac:dyDescent="0.2">
      <c r="A1" t="s">
        <v>4</v>
      </c>
    </row>
    <row r="3" spans="1:7" x14ac:dyDescent="0.2">
      <c r="A3" t="s">
        <v>21</v>
      </c>
      <c r="E3" t="s">
        <v>6</v>
      </c>
    </row>
    <row r="4" spans="1:7" ht="17" thickBot="1" x14ac:dyDescent="0.25"/>
    <row r="5" spans="1:7" x14ac:dyDescent="0.2">
      <c r="A5" t="s">
        <v>1</v>
      </c>
      <c r="B5" t="s">
        <v>2</v>
      </c>
      <c r="C5" t="s">
        <v>3</v>
      </c>
      <c r="E5" s="5"/>
      <c r="F5" s="5" t="s">
        <v>7</v>
      </c>
      <c r="G5" s="5" t="s">
        <v>8</v>
      </c>
    </row>
    <row r="6" spans="1:7" x14ac:dyDescent="0.2">
      <c r="A6">
        <v>28</v>
      </c>
      <c r="B6">
        <v>3</v>
      </c>
      <c r="C6">
        <v>26</v>
      </c>
      <c r="E6" s="3" t="s">
        <v>9</v>
      </c>
      <c r="F6" s="3">
        <v>19.666666666666668</v>
      </c>
      <c r="G6" s="3">
        <v>2.6666666666666665</v>
      </c>
    </row>
    <row r="7" spans="1:7" x14ac:dyDescent="0.2">
      <c r="A7">
        <v>25</v>
      </c>
      <c r="B7">
        <v>4</v>
      </c>
      <c r="C7">
        <v>23</v>
      </c>
      <c r="E7" s="3" t="s">
        <v>10</v>
      </c>
      <c r="F7" s="3">
        <v>4.3333333333333339</v>
      </c>
      <c r="G7" s="3">
        <v>2.3333333333333339</v>
      </c>
    </row>
    <row r="8" spans="1:7" x14ac:dyDescent="0.2">
      <c r="A8">
        <v>29</v>
      </c>
      <c r="B8">
        <v>4</v>
      </c>
      <c r="C8">
        <v>25</v>
      </c>
      <c r="E8" s="3" t="s">
        <v>11</v>
      </c>
      <c r="F8" s="3">
        <v>3</v>
      </c>
      <c r="G8" s="3">
        <v>3</v>
      </c>
    </row>
    <row r="9" spans="1:7" x14ac:dyDescent="0.2">
      <c r="A9" s="2">
        <f>AVERAGE(A6:A8)</f>
        <v>27.333333333333332</v>
      </c>
      <c r="B9" s="2">
        <f t="shared" ref="B9:C9" si="0">AVERAGE(B6:B8)</f>
        <v>3.6666666666666665</v>
      </c>
      <c r="C9" s="2">
        <f t="shared" si="0"/>
        <v>24.666666666666668</v>
      </c>
      <c r="E9" s="3" t="s">
        <v>12</v>
      </c>
      <c r="F9" s="3">
        <v>-0.83862786937753475</v>
      </c>
      <c r="G9" s="3"/>
    </row>
    <row r="10" spans="1:7" x14ac:dyDescent="0.2">
      <c r="A10">
        <f>_xlfn.STDEV.P(A6:A8)</f>
        <v>1.699673171197595</v>
      </c>
      <c r="B10">
        <f t="shared" ref="B10:C10" si="1">_xlfn.STDEV.P(B6:B8)</f>
        <v>0.47140452079103168</v>
      </c>
      <c r="C10">
        <f t="shared" si="1"/>
        <v>1.247219128924647</v>
      </c>
      <c r="E10" s="3" t="s">
        <v>13</v>
      </c>
      <c r="F10" s="3">
        <v>0</v>
      </c>
      <c r="G10" s="3"/>
    </row>
    <row r="11" spans="1:7" x14ac:dyDescent="0.2">
      <c r="A11" s="1">
        <f>A10/A9</f>
        <v>6.2183164799912011E-2</v>
      </c>
      <c r="B11" s="1">
        <f>B10/B9</f>
        <v>0.12856486930664501</v>
      </c>
      <c r="C11" s="1">
        <f>C10/C9</f>
        <v>5.0562937659107313E-2</v>
      </c>
      <c r="E11" s="3" t="s">
        <v>14</v>
      </c>
      <c r="F11" s="3">
        <v>2</v>
      </c>
      <c r="G11" s="3"/>
    </row>
    <row r="12" spans="1:7" x14ac:dyDescent="0.2">
      <c r="E12" s="3" t="s">
        <v>15</v>
      </c>
      <c r="F12" s="3">
        <v>8.5</v>
      </c>
      <c r="G12" s="3"/>
    </row>
    <row r="13" spans="1:7" x14ac:dyDescent="0.2">
      <c r="E13" s="3" t="s">
        <v>16</v>
      </c>
      <c r="F13" s="3">
        <v>6.7799747921894592E-3</v>
      </c>
      <c r="G13" s="3"/>
    </row>
    <row r="14" spans="1:7" x14ac:dyDescent="0.2">
      <c r="A14" t="s">
        <v>0</v>
      </c>
      <c r="E14" s="3" t="s">
        <v>17</v>
      </c>
      <c r="F14" s="3">
        <v>2.9199855803537269</v>
      </c>
      <c r="G14" s="3"/>
    </row>
    <row r="15" spans="1:7" x14ac:dyDescent="0.2">
      <c r="E15" s="3" t="s">
        <v>18</v>
      </c>
      <c r="F15" s="3">
        <v>1.3559949584378918E-2</v>
      </c>
      <c r="G15" s="3"/>
    </row>
    <row r="16" spans="1:7" ht="17" thickBot="1" x14ac:dyDescent="0.25">
      <c r="A16" t="s">
        <v>21</v>
      </c>
      <c r="E16" s="4" t="s">
        <v>19</v>
      </c>
      <c r="F16" s="4">
        <v>4.3026527297494637</v>
      </c>
      <c r="G16" s="4"/>
    </row>
    <row r="18" spans="1:7" x14ac:dyDescent="0.2">
      <c r="A18" t="s">
        <v>1</v>
      </c>
      <c r="B18" t="s">
        <v>2</v>
      </c>
      <c r="C18" t="s">
        <v>3</v>
      </c>
      <c r="E18" t="s">
        <v>6</v>
      </c>
    </row>
    <row r="19" spans="1:7" ht="17" thickBot="1" x14ac:dyDescent="0.25">
      <c r="A19">
        <v>18</v>
      </c>
      <c r="B19">
        <v>3</v>
      </c>
      <c r="C19">
        <v>16</v>
      </c>
    </row>
    <row r="20" spans="1:7" x14ac:dyDescent="0.2">
      <c r="A20">
        <v>22</v>
      </c>
      <c r="B20">
        <v>1</v>
      </c>
      <c r="C20">
        <v>17</v>
      </c>
      <c r="E20" s="5"/>
      <c r="F20" s="5" t="s">
        <v>7</v>
      </c>
      <c r="G20" s="5" t="s">
        <v>8</v>
      </c>
    </row>
    <row r="21" spans="1:7" x14ac:dyDescent="0.2">
      <c r="A21">
        <v>19</v>
      </c>
      <c r="B21">
        <v>4</v>
      </c>
      <c r="C21">
        <v>20</v>
      </c>
      <c r="E21" s="3" t="s">
        <v>9</v>
      </c>
      <c r="F21" s="3">
        <v>27.333333333333332</v>
      </c>
      <c r="G21" s="3">
        <v>3.6666666666666665</v>
      </c>
    </row>
    <row r="22" spans="1:7" x14ac:dyDescent="0.2">
      <c r="A22" s="2">
        <f>AVERAGE(A19:A21)</f>
        <v>19.666666666666668</v>
      </c>
      <c r="B22" s="2">
        <f t="shared" ref="B22:C22" si="2">AVERAGE(B19:B21)</f>
        <v>2.6666666666666665</v>
      </c>
      <c r="C22" s="2">
        <f t="shared" si="2"/>
        <v>17.666666666666668</v>
      </c>
      <c r="E22" s="3" t="s">
        <v>10</v>
      </c>
      <c r="F22" s="3">
        <v>4.3333333333333339</v>
      </c>
      <c r="G22" s="3">
        <v>0.33333333333333215</v>
      </c>
    </row>
    <row r="23" spans="1:7" x14ac:dyDescent="0.2">
      <c r="A23">
        <f>_xlfn.STDEV.P(A19:A21)</f>
        <v>1.699673171197595</v>
      </c>
      <c r="B23">
        <f t="shared" ref="B23:C23" si="3">_xlfn.STDEV.P(B19:B21)</f>
        <v>1.247219128924647</v>
      </c>
      <c r="C23">
        <f t="shared" si="3"/>
        <v>1.699673171197595</v>
      </c>
      <c r="E23" s="3" t="s">
        <v>11</v>
      </c>
      <c r="F23" s="3">
        <v>3</v>
      </c>
      <c r="G23" s="3">
        <v>3</v>
      </c>
    </row>
    <row r="24" spans="1:7" x14ac:dyDescent="0.2">
      <c r="A24">
        <f>A23/A22</f>
        <v>8.6424059552420079E-2</v>
      </c>
      <c r="E24" s="3" t="s">
        <v>12</v>
      </c>
      <c r="F24" s="3">
        <v>-0.27735009811261452</v>
      </c>
      <c r="G24" s="3"/>
    </row>
    <row r="25" spans="1:7" x14ac:dyDescent="0.2">
      <c r="E25" s="3" t="s">
        <v>13</v>
      </c>
      <c r="F25" s="3">
        <v>0</v>
      </c>
      <c r="G25" s="3"/>
    </row>
    <row r="26" spans="1:7" x14ac:dyDescent="0.2">
      <c r="E26" s="3" t="s">
        <v>14</v>
      </c>
      <c r="F26" s="3">
        <v>2</v>
      </c>
      <c r="G26" s="3"/>
    </row>
    <row r="27" spans="1:7" x14ac:dyDescent="0.2">
      <c r="E27" s="3" t="s">
        <v>15</v>
      </c>
      <c r="F27" s="3">
        <v>17.750000000000124</v>
      </c>
      <c r="G27" s="3"/>
    </row>
    <row r="28" spans="1:7" x14ac:dyDescent="0.2">
      <c r="E28" s="3" t="s">
        <v>16</v>
      </c>
      <c r="F28" s="3">
        <v>1.5794708764854013E-3</v>
      </c>
      <c r="G28" s="3"/>
    </row>
    <row r="29" spans="1:7" x14ac:dyDescent="0.2">
      <c r="A29" t="s">
        <v>5</v>
      </c>
      <c r="E29" s="3" t="s">
        <v>17</v>
      </c>
      <c r="F29" s="3">
        <v>2.9199855803537269</v>
      </c>
      <c r="G29" s="3"/>
    </row>
    <row r="30" spans="1:7" x14ac:dyDescent="0.2">
      <c r="A30" t="s">
        <v>20</v>
      </c>
      <c r="E30" s="3" t="s">
        <v>18</v>
      </c>
      <c r="F30" s="3">
        <v>3.1589417529708026E-3</v>
      </c>
      <c r="G30" s="3"/>
    </row>
    <row r="31" spans="1:7" ht="17" thickBot="1" x14ac:dyDescent="0.25">
      <c r="A31">
        <v>15</v>
      </c>
      <c r="B31">
        <v>5</v>
      </c>
      <c r="C31">
        <v>18</v>
      </c>
      <c r="E31" s="4" t="s">
        <v>19</v>
      </c>
      <c r="F31" s="4">
        <v>4.3026527297494637</v>
      </c>
      <c r="G31" s="4"/>
    </row>
    <row r="32" spans="1:7" x14ac:dyDescent="0.2">
      <c r="A32">
        <v>17</v>
      </c>
      <c r="B32">
        <v>7</v>
      </c>
      <c r="C32">
        <v>12</v>
      </c>
    </row>
    <row r="33" spans="1:7" x14ac:dyDescent="0.2">
      <c r="A33">
        <v>14</v>
      </c>
      <c r="B33">
        <v>3</v>
      </c>
      <c r="C33">
        <v>13</v>
      </c>
      <c r="E33" t="s">
        <v>6</v>
      </c>
    </row>
    <row r="34" spans="1:7" ht="17" thickBot="1" x14ac:dyDescent="0.25">
      <c r="A34">
        <v>15</v>
      </c>
      <c r="B34">
        <f t="shared" ref="B34:C34" si="4">AVERAGE(B31:B33)</f>
        <v>5</v>
      </c>
      <c r="C34">
        <v>14</v>
      </c>
    </row>
    <row r="35" spans="1:7" x14ac:dyDescent="0.2">
      <c r="A35">
        <f>STDEV(A31:A33)</f>
        <v>1.5275252316519468</v>
      </c>
      <c r="B35">
        <f t="shared" ref="B35:C35" si="5">STDEV(B31:B33)</f>
        <v>2</v>
      </c>
      <c r="C35">
        <f t="shared" si="5"/>
        <v>3.2145502536643153</v>
      </c>
      <c r="E35" s="5"/>
      <c r="F35" s="5" t="s">
        <v>7</v>
      </c>
      <c r="G35" s="5" t="s">
        <v>8</v>
      </c>
    </row>
    <row r="36" spans="1:7" x14ac:dyDescent="0.2">
      <c r="A36" s="1">
        <f>A35/A34</f>
        <v>0.10183501544346311</v>
      </c>
      <c r="B36" s="1">
        <f t="shared" ref="B36:C36" si="6">B35/B34</f>
        <v>0.4</v>
      </c>
      <c r="C36" s="1">
        <f t="shared" si="6"/>
        <v>0.22961073240459395</v>
      </c>
      <c r="E36" s="3" t="s">
        <v>9</v>
      </c>
      <c r="F36" s="3">
        <v>15.333333333333334</v>
      </c>
      <c r="G36" s="3">
        <v>5</v>
      </c>
    </row>
    <row r="37" spans="1:7" x14ac:dyDescent="0.2">
      <c r="E37" s="3" t="s">
        <v>10</v>
      </c>
      <c r="F37" s="3">
        <v>2.3333333333333335</v>
      </c>
      <c r="G37" s="3">
        <v>4</v>
      </c>
    </row>
    <row r="38" spans="1:7" x14ac:dyDescent="0.2">
      <c r="E38" s="3" t="s">
        <v>11</v>
      </c>
      <c r="F38" s="3">
        <v>3</v>
      </c>
      <c r="G38" s="3">
        <v>3</v>
      </c>
    </row>
    <row r="39" spans="1:7" x14ac:dyDescent="0.2">
      <c r="E39" s="3" t="s">
        <v>12</v>
      </c>
      <c r="F39" s="3">
        <v>0.98198050606196585</v>
      </c>
      <c r="G39" s="3"/>
    </row>
    <row r="40" spans="1:7" x14ac:dyDescent="0.2">
      <c r="E40" s="3" t="s">
        <v>13</v>
      </c>
      <c r="F40" s="3">
        <v>0</v>
      </c>
      <c r="G40" s="3"/>
    </row>
    <row r="41" spans="1:7" x14ac:dyDescent="0.2">
      <c r="E41" s="3" t="s">
        <v>14</v>
      </c>
      <c r="F41" s="3">
        <v>2</v>
      </c>
      <c r="G41" s="3"/>
    </row>
    <row r="42" spans="1:7" x14ac:dyDescent="0.2">
      <c r="E42" s="3" t="s">
        <v>15</v>
      </c>
      <c r="F42" s="3">
        <v>31.000000000000885</v>
      </c>
      <c r="G42" s="3"/>
    </row>
    <row r="43" spans="1:7" x14ac:dyDescent="0.2">
      <c r="E43" s="3" t="s">
        <v>16</v>
      </c>
      <c r="F43" s="3">
        <v>5.194806597404462E-4</v>
      </c>
      <c r="G43" s="3"/>
    </row>
    <row r="44" spans="1:7" x14ac:dyDescent="0.2">
      <c r="E44" s="3" t="s">
        <v>17</v>
      </c>
      <c r="F44" s="3">
        <v>2.9199855803537269</v>
      </c>
      <c r="G44" s="3"/>
    </row>
    <row r="45" spans="1:7" x14ac:dyDescent="0.2">
      <c r="E45" s="3" t="s">
        <v>18</v>
      </c>
      <c r="F45" s="3">
        <v>1.0389613194808924E-3</v>
      </c>
      <c r="G45" s="3"/>
    </row>
    <row r="46" spans="1:7" ht="17" thickBot="1" x14ac:dyDescent="0.25">
      <c r="E46" s="4" t="s">
        <v>19</v>
      </c>
      <c r="F46" s="4">
        <v>4.3026527297494637</v>
      </c>
      <c r="G46" s="4"/>
    </row>
  </sheetData>
  <pageMargins left="0.7" right="0.7" top="0.75" bottom="0.75" header="0.3" footer="0.3"/>
  <pageSetup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6D7BD-A369-A345-BBE3-F907148CD5AA}">
  <dimension ref="A1:G44"/>
  <sheetViews>
    <sheetView workbookViewId="0">
      <selection sqref="A1:M34"/>
    </sheetView>
  </sheetViews>
  <sheetFormatPr baseColWidth="10" defaultRowHeight="16" x14ac:dyDescent="0.2"/>
  <cols>
    <col min="5" max="7" width="0" hidden="1" customWidth="1"/>
  </cols>
  <sheetData>
    <row r="1" spans="1:7" x14ac:dyDescent="0.2">
      <c r="A1" t="s">
        <v>4</v>
      </c>
      <c r="E1" t="s">
        <v>6</v>
      </c>
    </row>
    <row r="2" spans="1:7" ht="17" thickBot="1" x14ac:dyDescent="0.25">
      <c r="A2" t="s">
        <v>21</v>
      </c>
    </row>
    <row r="3" spans="1:7" x14ac:dyDescent="0.2">
      <c r="A3">
        <v>12</v>
      </c>
      <c r="B3">
        <v>0</v>
      </c>
      <c r="C3">
        <v>13</v>
      </c>
      <c r="E3" s="5"/>
      <c r="F3" s="5" t="s">
        <v>7</v>
      </c>
      <c r="G3" s="5" t="s">
        <v>8</v>
      </c>
    </row>
    <row r="4" spans="1:7" x14ac:dyDescent="0.2">
      <c r="A4">
        <v>14</v>
      </c>
      <c r="B4">
        <v>0</v>
      </c>
      <c r="C4">
        <v>15</v>
      </c>
      <c r="E4" s="3" t="s">
        <v>9</v>
      </c>
      <c r="F4" s="3">
        <v>57.666666666666664</v>
      </c>
      <c r="G4" s="3">
        <v>0</v>
      </c>
    </row>
    <row r="5" spans="1:7" x14ac:dyDescent="0.2">
      <c r="A5">
        <v>11</v>
      </c>
      <c r="B5">
        <v>0</v>
      </c>
      <c r="C5">
        <v>12</v>
      </c>
      <c r="E5" s="3" t="s">
        <v>10</v>
      </c>
      <c r="F5" s="3">
        <v>2.333333333333333</v>
      </c>
      <c r="G5" s="3">
        <v>0</v>
      </c>
    </row>
    <row r="6" spans="1:7" x14ac:dyDescent="0.2">
      <c r="A6">
        <v>12</v>
      </c>
      <c r="B6">
        <f t="shared" ref="B6:C6" si="0">AVERAGE(B3:B5)</f>
        <v>0</v>
      </c>
      <c r="C6">
        <v>13</v>
      </c>
      <c r="E6" s="3" t="s">
        <v>11</v>
      </c>
      <c r="F6" s="3">
        <v>3</v>
      </c>
      <c r="G6" s="3">
        <v>3</v>
      </c>
    </row>
    <row r="7" spans="1:7" x14ac:dyDescent="0.2">
      <c r="A7">
        <f>_xlfn.STDEV.P(A3:A5)</f>
        <v>1.247219128924647</v>
      </c>
      <c r="B7">
        <f t="shared" ref="B7:C7" si="1">_xlfn.STDEV.P(B3:B5)</f>
        <v>0</v>
      </c>
      <c r="C7">
        <f t="shared" si="1"/>
        <v>1.247219128924647</v>
      </c>
      <c r="E7" s="3" t="s">
        <v>12</v>
      </c>
      <c r="F7" s="3" t="e">
        <v>#DIV/0!</v>
      </c>
      <c r="G7" s="3"/>
    </row>
    <row r="8" spans="1:7" x14ac:dyDescent="0.2">
      <c r="A8" s="1">
        <f>A7/A6</f>
        <v>0.10393492741038725</v>
      </c>
      <c r="B8" s="1">
        <v>0</v>
      </c>
      <c r="C8" s="1">
        <f t="shared" ref="B8:C8" si="2">C7/C6</f>
        <v>9.5939932994203614E-2</v>
      </c>
      <c r="E8" s="3" t="s">
        <v>13</v>
      </c>
      <c r="F8" s="3">
        <v>0</v>
      </c>
      <c r="G8" s="3"/>
    </row>
    <row r="9" spans="1:7" x14ac:dyDescent="0.2">
      <c r="E9" s="3" t="s">
        <v>14</v>
      </c>
      <c r="F9" s="3">
        <v>2</v>
      </c>
      <c r="G9" s="3"/>
    </row>
    <row r="10" spans="1:7" x14ac:dyDescent="0.2">
      <c r="E10" s="3" t="s">
        <v>15</v>
      </c>
      <c r="F10" s="3">
        <v>65.387853830587815</v>
      </c>
      <c r="G10" s="3"/>
    </row>
    <row r="11" spans="1:7" x14ac:dyDescent="0.2">
      <c r="E11" s="3" t="s">
        <v>16</v>
      </c>
      <c r="F11" s="3">
        <v>1.169024214779177E-4</v>
      </c>
      <c r="G11" s="3"/>
    </row>
    <row r="12" spans="1:7" x14ac:dyDescent="0.2">
      <c r="A12" t="s">
        <v>0</v>
      </c>
      <c r="E12" s="3" t="s">
        <v>17</v>
      </c>
      <c r="F12" s="3">
        <v>2.9199855803537269</v>
      </c>
      <c r="G12" s="3"/>
    </row>
    <row r="13" spans="1:7" x14ac:dyDescent="0.2">
      <c r="A13" t="s">
        <v>20</v>
      </c>
      <c r="E13" s="3" t="s">
        <v>18</v>
      </c>
      <c r="F13" s="3">
        <v>2.338048429558354E-4</v>
      </c>
      <c r="G13" s="3"/>
    </row>
    <row r="14" spans="1:7" ht="17" thickBot="1" x14ac:dyDescent="0.25">
      <c r="E14" s="4" t="s">
        <v>19</v>
      </c>
      <c r="F14" s="4">
        <v>4.3026527297494637</v>
      </c>
      <c r="G14" s="4"/>
    </row>
    <row r="16" spans="1:7" x14ac:dyDescent="0.2">
      <c r="A16" t="s">
        <v>1</v>
      </c>
      <c r="B16" t="s">
        <v>2</v>
      </c>
      <c r="C16" t="s">
        <v>3</v>
      </c>
      <c r="E16" t="s">
        <v>6</v>
      </c>
    </row>
    <row r="17" spans="1:7" ht="17" thickBot="1" x14ac:dyDescent="0.25">
      <c r="A17">
        <v>58</v>
      </c>
      <c r="B17">
        <v>0</v>
      </c>
      <c r="C17">
        <v>54</v>
      </c>
    </row>
    <row r="18" spans="1:7" x14ac:dyDescent="0.2">
      <c r="A18">
        <v>56</v>
      </c>
      <c r="B18">
        <v>0</v>
      </c>
      <c r="C18">
        <v>57</v>
      </c>
      <c r="E18" s="5"/>
      <c r="F18" s="5" t="s">
        <v>7</v>
      </c>
      <c r="G18" s="5" t="s">
        <v>8</v>
      </c>
    </row>
    <row r="19" spans="1:7" x14ac:dyDescent="0.2">
      <c r="A19">
        <v>59</v>
      </c>
      <c r="B19">
        <v>0</v>
      </c>
      <c r="C19">
        <v>58</v>
      </c>
      <c r="E19" s="3" t="s">
        <v>9</v>
      </c>
      <c r="F19" s="3">
        <v>12.333333333333334</v>
      </c>
      <c r="G19" s="3">
        <v>0</v>
      </c>
    </row>
    <row r="20" spans="1:7" x14ac:dyDescent="0.2">
      <c r="A20" s="2">
        <f>AVERAGE(A17:A19)</f>
        <v>57.666666666666664</v>
      </c>
      <c r="B20" s="2">
        <f t="shared" ref="B20:C20" si="3">AVERAGE(B17:B19)</f>
        <v>0</v>
      </c>
      <c r="C20" s="2">
        <f t="shared" si="3"/>
        <v>56.333333333333336</v>
      </c>
      <c r="E20" s="3" t="s">
        <v>10</v>
      </c>
      <c r="F20" s="3">
        <v>2.3333333333333428</v>
      </c>
      <c r="G20" s="3">
        <v>0</v>
      </c>
    </row>
    <row r="21" spans="1:7" x14ac:dyDescent="0.2">
      <c r="A21">
        <f>_xlfn.STDEV.P(A17:A19)</f>
        <v>1.247219128924647</v>
      </c>
      <c r="B21">
        <f t="shared" ref="B21:C21" si="4">_xlfn.STDEV.P(B17:B19)</f>
        <v>0</v>
      </c>
      <c r="C21">
        <f t="shared" si="4"/>
        <v>1.699673171197595</v>
      </c>
      <c r="E21" s="3" t="s">
        <v>11</v>
      </c>
      <c r="F21" s="3">
        <v>3</v>
      </c>
      <c r="G21" s="3">
        <v>3</v>
      </c>
    </row>
    <row r="22" spans="1:7" x14ac:dyDescent="0.2">
      <c r="A22" s="1">
        <f>A21/A20</f>
        <v>2.1628077380196193E-2</v>
      </c>
      <c r="B22" s="1">
        <v>0</v>
      </c>
      <c r="C22" s="1">
        <f t="shared" ref="B22:C22" si="5">C21/C20</f>
        <v>3.017171309818216E-2</v>
      </c>
      <c r="E22" s="3" t="s">
        <v>12</v>
      </c>
      <c r="F22" s="3" t="e">
        <v>#DIV/0!</v>
      </c>
      <c r="G22" s="3"/>
    </row>
    <row r="23" spans="1:7" x14ac:dyDescent="0.2">
      <c r="E23" s="3" t="s">
        <v>13</v>
      </c>
      <c r="F23" s="3">
        <v>0</v>
      </c>
      <c r="G23" s="3"/>
    </row>
    <row r="24" spans="1:7" x14ac:dyDescent="0.2">
      <c r="E24" s="3" t="s">
        <v>14</v>
      </c>
      <c r="F24" s="3">
        <v>2</v>
      </c>
      <c r="G24" s="3"/>
    </row>
    <row r="25" spans="1:7" x14ac:dyDescent="0.2">
      <c r="E25" s="3" t="s">
        <v>15</v>
      </c>
      <c r="F25" s="3">
        <v>13.984685501341463</v>
      </c>
      <c r="G25" s="3"/>
    </row>
    <row r="26" spans="1:7" x14ac:dyDescent="0.2">
      <c r="A26" t="s">
        <v>5</v>
      </c>
      <c r="E26" s="3" t="s">
        <v>16</v>
      </c>
      <c r="F26" s="3">
        <v>2.5371675154584549E-3</v>
      </c>
      <c r="G26" s="3"/>
    </row>
    <row r="27" spans="1:7" x14ac:dyDescent="0.2">
      <c r="A27" t="s">
        <v>20</v>
      </c>
      <c r="E27" s="3" t="s">
        <v>17</v>
      </c>
      <c r="F27" s="3">
        <v>2.9199855803537269</v>
      </c>
      <c r="G27" s="3"/>
    </row>
    <row r="28" spans="1:7" x14ac:dyDescent="0.2">
      <c r="A28" t="s">
        <v>1</v>
      </c>
      <c r="B28" t="s">
        <v>2</v>
      </c>
      <c r="C28" t="s">
        <v>3</v>
      </c>
      <c r="E28" s="3" t="s">
        <v>18</v>
      </c>
      <c r="F28" s="3">
        <v>5.0743350309169098E-3</v>
      </c>
      <c r="G28" s="3"/>
    </row>
    <row r="29" spans="1:7" ht="17" thickBot="1" x14ac:dyDescent="0.25">
      <c r="A29">
        <v>35</v>
      </c>
      <c r="B29">
        <v>6</v>
      </c>
      <c r="C29">
        <v>29</v>
      </c>
      <c r="E29" s="4" t="s">
        <v>19</v>
      </c>
      <c r="F29" s="4">
        <v>4.3026527297494637</v>
      </c>
      <c r="G29" s="4"/>
    </row>
    <row r="30" spans="1:7" x14ac:dyDescent="0.2">
      <c r="A30">
        <v>39</v>
      </c>
      <c r="B30">
        <v>8</v>
      </c>
      <c r="C30">
        <v>32</v>
      </c>
    </row>
    <row r="31" spans="1:7" x14ac:dyDescent="0.2">
      <c r="A31">
        <v>37</v>
      </c>
      <c r="B31">
        <v>5</v>
      </c>
      <c r="C31">
        <v>37</v>
      </c>
      <c r="E31" t="s">
        <v>6</v>
      </c>
    </row>
    <row r="32" spans="1:7" ht="17" thickBot="1" x14ac:dyDescent="0.25">
      <c r="A32">
        <f>AVERAGE(A29:A31)</f>
        <v>37</v>
      </c>
      <c r="B32">
        <v>6</v>
      </c>
      <c r="C32">
        <v>33</v>
      </c>
    </row>
    <row r="33" spans="1:7" x14ac:dyDescent="0.2">
      <c r="A33">
        <f>_xlfn.STDEV.P(A29:A31)</f>
        <v>1.6329931618554521</v>
      </c>
      <c r="B33">
        <f t="shared" ref="B33:C33" si="6">_xlfn.STDEV.P(B29:B31)</f>
        <v>1.247219128924647</v>
      </c>
      <c r="C33">
        <f t="shared" si="6"/>
        <v>3.2998316455372216</v>
      </c>
      <c r="E33" s="5"/>
      <c r="F33" s="5" t="s">
        <v>7</v>
      </c>
      <c r="G33" s="5" t="s">
        <v>8</v>
      </c>
    </row>
    <row r="34" spans="1:7" x14ac:dyDescent="0.2">
      <c r="A34" s="1">
        <f>A33/A32</f>
        <v>4.4134950320417622E-2</v>
      </c>
      <c r="B34" s="1">
        <f t="shared" ref="B34:C34" si="7">B33/B32</f>
        <v>0.2078698548207745</v>
      </c>
      <c r="C34" s="1">
        <f t="shared" si="7"/>
        <v>9.9994898349612782E-2</v>
      </c>
      <c r="E34" s="3" t="s">
        <v>9</v>
      </c>
      <c r="F34" s="3">
        <v>37</v>
      </c>
      <c r="G34" s="3">
        <v>6.333333333333333</v>
      </c>
    </row>
    <row r="35" spans="1:7" x14ac:dyDescent="0.2">
      <c r="E35" s="3" t="s">
        <v>10</v>
      </c>
      <c r="F35" s="3">
        <v>4</v>
      </c>
      <c r="G35" s="3">
        <v>2.3333333333333357</v>
      </c>
    </row>
    <row r="36" spans="1:7" x14ac:dyDescent="0.2">
      <c r="E36" s="3" t="s">
        <v>11</v>
      </c>
      <c r="F36" s="3">
        <v>3</v>
      </c>
      <c r="G36" s="3">
        <v>3</v>
      </c>
    </row>
    <row r="37" spans="1:7" x14ac:dyDescent="0.2">
      <c r="E37" s="3" t="s">
        <v>12</v>
      </c>
      <c r="F37" s="3">
        <v>0.6546536707079772</v>
      </c>
      <c r="G37" s="3"/>
    </row>
    <row r="38" spans="1:7" x14ac:dyDescent="0.2">
      <c r="E38" s="3" t="s">
        <v>13</v>
      </c>
      <c r="F38" s="3">
        <v>0</v>
      </c>
      <c r="G38" s="3"/>
    </row>
    <row r="39" spans="1:7" x14ac:dyDescent="0.2">
      <c r="E39" s="3" t="s">
        <v>14</v>
      </c>
      <c r="F39" s="3">
        <v>2</v>
      </c>
      <c r="G39" s="3"/>
    </row>
    <row r="40" spans="1:7" x14ac:dyDescent="0.2">
      <c r="E40" s="3" t="s">
        <v>15</v>
      </c>
      <c r="F40" s="3">
        <v>34.772731516849468</v>
      </c>
      <c r="G40" s="3"/>
    </row>
    <row r="41" spans="1:7" x14ac:dyDescent="0.2">
      <c r="E41" s="3" t="s">
        <v>16</v>
      </c>
      <c r="F41" s="3">
        <v>4.1300378750946991E-4</v>
      </c>
      <c r="G41" s="3"/>
    </row>
    <row r="42" spans="1:7" x14ac:dyDescent="0.2">
      <c r="E42" s="3" t="s">
        <v>17</v>
      </c>
      <c r="F42" s="3">
        <v>2.9199855803537269</v>
      </c>
      <c r="G42" s="3"/>
    </row>
    <row r="43" spans="1:7" x14ac:dyDescent="0.2">
      <c r="E43" s="3" t="s">
        <v>18</v>
      </c>
      <c r="F43" s="3">
        <v>8.2600757501893982E-4</v>
      </c>
      <c r="G43" s="3"/>
    </row>
    <row r="44" spans="1:7" ht="17" thickBot="1" x14ac:dyDescent="0.25">
      <c r="E44" s="4" t="s">
        <v>19</v>
      </c>
      <c r="F44" s="4">
        <v>4.3026527297494637</v>
      </c>
      <c r="G44" s="4"/>
    </row>
  </sheetData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GSNO only</vt:lpstr>
      <vt:lpstr>combo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 Gordon</dc:creator>
  <cp:lastModifiedBy>Jenna Gordon</cp:lastModifiedBy>
  <cp:lastPrinted>2021-09-20T23:09:03Z</cp:lastPrinted>
  <dcterms:created xsi:type="dcterms:W3CDTF">2021-05-11T20:01:22Z</dcterms:created>
  <dcterms:modified xsi:type="dcterms:W3CDTF">2021-09-27T23:00:16Z</dcterms:modified>
</cp:coreProperties>
</file>