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inpp/Library/Mobile Documents/com~apple~CloudDocs/Desktop/Skin Oxylipin Manuscript/Metabolites/"/>
    </mc:Choice>
  </mc:AlternateContent>
  <xr:revisionPtr revIDLastSave="0" documentId="8_{D0F9266F-868D-E241-AA2E-571DDC15151F}" xr6:coauthVersionLast="47" xr6:coauthVersionMax="47" xr10:uidLastSave="{00000000-0000-0000-0000-000000000000}"/>
  <bookViews>
    <workbookView xWindow="-2940" yWindow="-21100" windowWidth="35000" windowHeight="20860" xr2:uid="{015A6AD8-8749-904E-B818-84784A64794F}"/>
  </bookViews>
  <sheets>
    <sheet name="Sorted by Subjects" sheetId="3" r:id="rId1"/>
    <sheet name="Proportion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79" i="4" l="1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B79" i="4"/>
  <c r="AE78" i="4"/>
  <c r="AD78" i="4"/>
  <c r="AC78" i="4"/>
  <c r="AB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AE77" i="4"/>
  <c r="AD77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AE76" i="4"/>
  <c r="AD76" i="4"/>
  <c r="AC76" i="4"/>
  <c r="AB76" i="4"/>
  <c r="AA76" i="4"/>
  <c r="Z76" i="4"/>
  <c r="Y76" i="4"/>
  <c r="X76" i="4"/>
  <c r="W76" i="4"/>
  <c r="V76" i="4"/>
  <c r="U76" i="4"/>
  <c r="T76" i="4"/>
  <c r="S76" i="4"/>
  <c r="R76" i="4"/>
  <c r="Q76" i="4"/>
  <c r="P76" i="4"/>
  <c r="O76" i="4"/>
  <c r="N76" i="4"/>
  <c r="M76" i="4"/>
  <c r="L76" i="4"/>
  <c r="K76" i="4"/>
  <c r="J76" i="4"/>
  <c r="I76" i="4"/>
  <c r="H76" i="4"/>
  <c r="G76" i="4"/>
  <c r="F76" i="4"/>
  <c r="E76" i="4"/>
  <c r="D76" i="4"/>
  <c r="C76" i="4"/>
  <c r="B76" i="4"/>
  <c r="AE75" i="4"/>
  <c r="AD75" i="4"/>
  <c r="AC75" i="4"/>
  <c r="AB75" i="4"/>
  <c r="AA75" i="4"/>
  <c r="Z75" i="4"/>
  <c r="Y75" i="4"/>
  <c r="X75" i="4"/>
  <c r="W75" i="4"/>
  <c r="V75" i="4"/>
  <c r="U75" i="4"/>
  <c r="T75" i="4"/>
  <c r="S75" i="4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B75" i="4"/>
  <c r="AE74" i="4"/>
  <c r="AE80" i="4" s="1"/>
  <c r="AD74" i="4"/>
  <c r="AD80" i="4" s="1"/>
  <c r="AC74" i="4"/>
  <c r="AC80" i="4" s="1"/>
  <c r="AB74" i="4"/>
  <c r="AB80" i="4" s="1"/>
  <c r="AA74" i="4"/>
  <c r="AA80" i="4" s="1"/>
  <c r="Z74" i="4"/>
  <c r="Z80" i="4" s="1"/>
  <c r="Y74" i="4"/>
  <c r="Y80" i="4" s="1"/>
  <c r="X74" i="4"/>
  <c r="X80" i="4" s="1"/>
  <c r="W74" i="4"/>
  <c r="W80" i="4" s="1"/>
  <c r="V74" i="4"/>
  <c r="V80" i="4" s="1"/>
  <c r="U74" i="4"/>
  <c r="U80" i="4" s="1"/>
  <c r="T74" i="4"/>
  <c r="T80" i="4" s="1"/>
  <c r="S74" i="4"/>
  <c r="S80" i="4" s="1"/>
  <c r="R74" i="4"/>
  <c r="R80" i="4" s="1"/>
  <c r="Q74" i="4"/>
  <c r="Q80" i="4" s="1"/>
  <c r="P74" i="4"/>
  <c r="P80" i="4" s="1"/>
  <c r="O74" i="4"/>
  <c r="O80" i="4" s="1"/>
  <c r="N74" i="4"/>
  <c r="N80" i="4" s="1"/>
  <c r="M74" i="4"/>
  <c r="M80" i="4" s="1"/>
  <c r="L74" i="4"/>
  <c r="L80" i="4" s="1"/>
  <c r="K74" i="4"/>
  <c r="K80" i="4" s="1"/>
  <c r="J74" i="4"/>
  <c r="J80" i="4" s="1"/>
  <c r="I74" i="4"/>
  <c r="I80" i="4" s="1"/>
  <c r="H74" i="4"/>
  <c r="H80" i="4" s="1"/>
  <c r="G74" i="4"/>
  <c r="G80" i="4" s="1"/>
  <c r="F74" i="4"/>
  <c r="F80" i="4" s="1"/>
  <c r="E74" i="4"/>
  <c r="E80" i="4" s="1"/>
  <c r="D74" i="4"/>
  <c r="D80" i="4" s="1"/>
  <c r="C74" i="4"/>
  <c r="C80" i="4" s="1"/>
  <c r="B74" i="4"/>
  <c r="B80" i="4" s="1"/>
  <c r="AE71" i="4"/>
  <c r="AD71" i="4"/>
  <c r="AC71" i="4"/>
  <c r="AB71" i="4"/>
  <c r="AA71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B71" i="4"/>
  <c r="AE70" i="4"/>
  <c r="AD70" i="4"/>
  <c r="AC70" i="4"/>
  <c r="AB70" i="4"/>
  <c r="AA70" i="4"/>
  <c r="Z70" i="4"/>
  <c r="Y70" i="4"/>
  <c r="X70" i="4"/>
  <c r="W70" i="4"/>
  <c r="V70" i="4"/>
  <c r="U70" i="4"/>
  <c r="T70" i="4"/>
  <c r="S70" i="4"/>
  <c r="R70" i="4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C70" i="4"/>
  <c r="B70" i="4"/>
  <c r="AE69" i="4"/>
  <c r="AD69" i="4"/>
  <c r="AC69" i="4"/>
  <c r="AB69" i="4"/>
  <c r="AA69" i="4"/>
  <c r="Z69" i="4"/>
  <c r="Y69" i="4"/>
  <c r="X69" i="4"/>
  <c r="W69" i="4"/>
  <c r="V69" i="4"/>
  <c r="U69" i="4"/>
  <c r="T69" i="4"/>
  <c r="S69" i="4"/>
  <c r="R69" i="4"/>
  <c r="Q69" i="4"/>
  <c r="P69" i="4"/>
  <c r="O69" i="4"/>
  <c r="N69" i="4"/>
  <c r="M69" i="4"/>
  <c r="L69" i="4"/>
  <c r="K69" i="4"/>
  <c r="J69" i="4"/>
  <c r="I69" i="4"/>
  <c r="H69" i="4"/>
  <c r="G69" i="4"/>
  <c r="F69" i="4"/>
  <c r="E69" i="4"/>
  <c r="D69" i="4"/>
  <c r="C69" i="4"/>
  <c r="B69" i="4"/>
  <c r="AE68" i="4"/>
  <c r="AD68" i="4"/>
  <c r="AC68" i="4"/>
  <c r="AB68" i="4"/>
  <c r="AA68" i="4"/>
  <c r="Z68" i="4"/>
  <c r="Y68" i="4"/>
  <c r="X68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B68" i="4"/>
  <c r="AE67" i="4"/>
  <c r="AD67" i="4"/>
  <c r="AC67" i="4"/>
  <c r="AB67" i="4"/>
  <c r="AA67" i="4"/>
  <c r="Z67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C67" i="4"/>
  <c r="B67" i="4"/>
  <c r="AE66" i="4"/>
  <c r="AD66" i="4"/>
  <c r="AC66" i="4"/>
  <c r="AB66" i="4"/>
  <c r="AA66" i="4"/>
  <c r="AA72" i="4" s="1"/>
  <c r="Z66" i="4"/>
  <c r="Y66" i="4"/>
  <c r="Y72" i="4" s="1"/>
  <c r="X66" i="4"/>
  <c r="W66" i="4"/>
  <c r="W72" i="4" s="1"/>
  <c r="V66" i="4"/>
  <c r="U66" i="4"/>
  <c r="U72" i="4" s="1"/>
  <c r="T66" i="4"/>
  <c r="T72" i="4" s="1"/>
  <c r="S66" i="4"/>
  <c r="S72" i="4" s="1"/>
  <c r="R66" i="4"/>
  <c r="R72" i="4" s="1"/>
  <c r="Q66" i="4"/>
  <c r="Q72" i="4" s="1"/>
  <c r="P66" i="4"/>
  <c r="O66" i="4"/>
  <c r="O72" i="4" s="1"/>
  <c r="N66" i="4"/>
  <c r="M66" i="4"/>
  <c r="M72" i="4" s="1"/>
  <c r="L66" i="4"/>
  <c r="L72" i="4" s="1"/>
  <c r="K66" i="4"/>
  <c r="K72" i="4" s="1"/>
  <c r="J66" i="4"/>
  <c r="J72" i="4" s="1"/>
  <c r="I66" i="4"/>
  <c r="I72" i="4" s="1"/>
  <c r="H66" i="4"/>
  <c r="H72" i="4" s="1"/>
  <c r="G66" i="4"/>
  <c r="G72" i="4" s="1"/>
  <c r="F66" i="4"/>
  <c r="E66" i="4"/>
  <c r="E72" i="4" s="1"/>
  <c r="D66" i="4"/>
  <c r="D72" i="4" s="1"/>
  <c r="C66" i="4"/>
  <c r="C72" i="4" s="1"/>
  <c r="B66" i="4"/>
  <c r="B72" i="4" s="1"/>
  <c r="AE63" i="4"/>
  <c r="AD63" i="4"/>
  <c r="AC63" i="4"/>
  <c r="AB63" i="4"/>
  <c r="AA63" i="4"/>
  <c r="Z63" i="4"/>
  <c r="Y63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C63" i="4"/>
  <c r="B63" i="4"/>
  <c r="AE62" i="4"/>
  <c r="AD62" i="4"/>
  <c r="AC62" i="4"/>
  <c r="AB62" i="4"/>
  <c r="AA62" i="4"/>
  <c r="Z62" i="4"/>
  <c r="Y62" i="4"/>
  <c r="X62" i="4"/>
  <c r="W62" i="4"/>
  <c r="V62" i="4"/>
  <c r="U62" i="4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B62" i="4"/>
  <c r="AE61" i="4"/>
  <c r="AD61" i="4"/>
  <c r="AC61" i="4"/>
  <c r="AB61" i="4"/>
  <c r="AA61" i="4"/>
  <c r="Z61" i="4"/>
  <c r="Y61" i="4"/>
  <c r="X61" i="4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C61" i="4"/>
  <c r="B61" i="4"/>
  <c r="AE60" i="4"/>
  <c r="AD60" i="4"/>
  <c r="AC60" i="4"/>
  <c r="AB60" i="4"/>
  <c r="AA60" i="4"/>
  <c r="Z60" i="4"/>
  <c r="Y60" i="4"/>
  <c r="X60" i="4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B60" i="4"/>
  <c r="AE59" i="4"/>
  <c r="AD59" i="4"/>
  <c r="AC59" i="4"/>
  <c r="AB59" i="4"/>
  <c r="AA59" i="4"/>
  <c r="Z59" i="4"/>
  <c r="Y59" i="4"/>
  <c r="X59" i="4"/>
  <c r="W59" i="4"/>
  <c r="V59" i="4"/>
  <c r="U59" i="4"/>
  <c r="T59" i="4"/>
  <c r="S59" i="4"/>
  <c r="R59" i="4"/>
  <c r="Q59" i="4"/>
  <c r="Q64" i="4" s="1"/>
  <c r="P59" i="4"/>
  <c r="O59" i="4"/>
  <c r="N59" i="4"/>
  <c r="M59" i="4"/>
  <c r="L59" i="4"/>
  <c r="K59" i="4"/>
  <c r="J59" i="4"/>
  <c r="I59" i="4"/>
  <c r="I64" i="4" s="1"/>
  <c r="H59" i="4"/>
  <c r="G59" i="4"/>
  <c r="F59" i="4"/>
  <c r="E59" i="4"/>
  <c r="D59" i="4"/>
  <c r="C59" i="4"/>
  <c r="B59" i="4"/>
  <c r="AE58" i="4"/>
  <c r="AE64" i="4" s="1"/>
  <c r="AD58" i="4"/>
  <c r="AC58" i="4"/>
  <c r="AB58" i="4"/>
  <c r="AA58" i="4"/>
  <c r="Z58" i="4"/>
  <c r="Y58" i="4"/>
  <c r="X58" i="4"/>
  <c r="X64" i="4" s="1"/>
  <c r="W58" i="4"/>
  <c r="W64" i="4" s="1"/>
  <c r="V58" i="4"/>
  <c r="U58" i="4"/>
  <c r="T58" i="4"/>
  <c r="S58" i="4"/>
  <c r="R58" i="4"/>
  <c r="Q58" i="4"/>
  <c r="P58" i="4"/>
  <c r="P64" i="4" s="1"/>
  <c r="O58" i="4"/>
  <c r="O64" i="4" s="1"/>
  <c r="N58" i="4"/>
  <c r="M58" i="4"/>
  <c r="L58" i="4"/>
  <c r="K58" i="4"/>
  <c r="J58" i="4"/>
  <c r="I58" i="4"/>
  <c r="H58" i="4"/>
  <c r="H64" i="4" s="1"/>
  <c r="G58" i="4"/>
  <c r="G64" i="4" s="1"/>
  <c r="F58" i="4"/>
  <c r="E58" i="4"/>
  <c r="D58" i="4"/>
  <c r="C58" i="4"/>
  <c r="B58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E54" i="4"/>
  <c r="AD54" i="4"/>
  <c r="AC54" i="4"/>
  <c r="AB54" i="4"/>
  <c r="AA54" i="4"/>
  <c r="Z54" i="4"/>
  <c r="Y54" i="4"/>
  <c r="X54" i="4"/>
  <c r="W54" i="4"/>
  <c r="V54" i="4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AE53" i="4"/>
  <c r="AD53" i="4"/>
  <c r="AC53" i="4"/>
  <c r="AB53" i="4"/>
  <c r="AA53" i="4"/>
  <c r="Z53" i="4"/>
  <c r="Y53" i="4"/>
  <c r="X53" i="4"/>
  <c r="W53" i="4"/>
  <c r="V53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AE52" i="4"/>
  <c r="AD52" i="4"/>
  <c r="AC52" i="4"/>
  <c r="AB52" i="4"/>
  <c r="AA52" i="4"/>
  <c r="Z52" i="4"/>
  <c r="Y52" i="4"/>
  <c r="X52" i="4"/>
  <c r="W52" i="4"/>
  <c r="V52" i="4"/>
  <c r="U52" i="4"/>
  <c r="T52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AE50" i="4"/>
  <c r="AD50" i="4"/>
  <c r="AC50" i="4"/>
  <c r="AB50" i="4"/>
  <c r="AB56" i="4" s="1"/>
  <c r="AA50" i="4"/>
  <c r="AA56" i="4" s="1"/>
  <c r="Z50" i="4"/>
  <c r="Y50" i="4"/>
  <c r="X50" i="4"/>
  <c r="W50" i="4"/>
  <c r="V50" i="4"/>
  <c r="U50" i="4"/>
  <c r="T50" i="4"/>
  <c r="T56" i="4" s="1"/>
  <c r="S50" i="4"/>
  <c r="S56" i="4" s="1"/>
  <c r="R50" i="4"/>
  <c r="Q50" i="4"/>
  <c r="P50" i="4"/>
  <c r="O50" i="4"/>
  <c r="N50" i="4"/>
  <c r="M50" i="4"/>
  <c r="L50" i="4"/>
  <c r="L56" i="4" s="1"/>
  <c r="K50" i="4"/>
  <c r="K56" i="4" s="1"/>
  <c r="J50" i="4"/>
  <c r="I50" i="4"/>
  <c r="H50" i="4"/>
  <c r="G50" i="4"/>
  <c r="F50" i="4"/>
  <c r="E50" i="4"/>
  <c r="D50" i="4"/>
  <c r="D56" i="4" s="1"/>
  <c r="C50" i="4"/>
  <c r="C56" i="4" s="1"/>
  <c r="B50" i="4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AE42" i="4"/>
  <c r="AE48" i="4" s="1"/>
  <c r="AD42" i="4"/>
  <c r="AC42" i="4"/>
  <c r="AB42" i="4"/>
  <c r="AA42" i="4"/>
  <c r="Z42" i="4"/>
  <c r="Y42" i="4"/>
  <c r="X42" i="4"/>
  <c r="X48" i="4" s="1"/>
  <c r="W42" i="4"/>
  <c r="W48" i="4" s="1"/>
  <c r="V42" i="4"/>
  <c r="U42" i="4"/>
  <c r="T42" i="4"/>
  <c r="S42" i="4"/>
  <c r="R42" i="4"/>
  <c r="Q42" i="4"/>
  <c r="P42" i="4"/>
  <c r="P48" i="4" s="1"/>
  <c r="O42" i="4"/>
  <c r="O48" i="4" s="1"/>
  <c r="N42" i="4"/>
  <c r="M42" i="4"/>
  <c r="L42" i="4"/>
  <c r="K42" i="4"/>
  <c r="J42" i="4"/>
  <c r="I42" i="4"/>
  <c r="H42" i="4"/>
  <c r="H48" i="4" s="1"/>
  <c r="G42" i="4"/>
  <c r="G48" i="4" s="1"/>
  <c r="F42" i="4"/>
  <c r="E42" i="4"/>
  <c r="D42" i="4"/>
  <c r="C42" i="4"/>
  <c r="B42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AE34" i="4"/>
  <c r="AD34" i="4"/>
  <c r="AC34" i="4"/>
  <c r="AB34" i="4"/>
  <c r="AB40" i="4" s="1"/>
  <c r="AA34" i="4"/>
  <c r="AA40" i="4" s="1"/>
  <c r="Z34" i="4"/>
  <c r="Y34" i="4"/>
  <c r="X34" i="4"/>
  <c r="W34" i="4"/>
  <c r="V34" i="4"/>
  <c r="U34" i="4"/>
  <c r="T34" i="4"/>
  <c r="T40" i="4" s="1"/>
  <c r="S34" i="4"/>
  <c r="S40" i="4" s="1"/>
  <c r="R34" i="4"/>
  <c r="Q34" i="4"/>
  <c r="P34" i="4"/>
  <c r="O34" i="4"/>
  <c r="N34" i="4"/>
  <c r="M34" i="4"/>
  <c r="L34" i="4"/>
  <c r="L40" i="4" s="1"/>
  <c r="K34" i="4"/>
  <c r="K40" i="4" s="1"/>
  <c r="J34" i="4"/>
  <c r="I34" i="4"/>
  <c r="H34" i="4"/>
  <c r="G34" i="4"/>
  <c r="F34" i="4"/>
  <c r="E34" i="4"/>
  <c r="D34" i="4"/>
  <c r="D40" i="4" s="1"/>
  <c r="C34" i="4"/>
  <c r="C40" i="4" s="1"/>
  <c r="B34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E26" i="4"/>
  <c r="AE32" i="4" s="1"/>
  <c r="AD26" i="4"/>
  <c r="AC26" i="4"/>
  <c r="AB26" i="4"/>
  <c r="AA26" i="4"/>
  <c r="Z26" i="4"/>
  <c r="Y26" i="4"/>
  <c r="X26" i="4"/>
  <c r="X32" i="4" s="1"/>
  <c r="W26" i="4"/>
  <c r="W32" i="4" s="1"/>
  <c r="V26" i="4"/>
  <c r="U26" i="4"/>
  <c r="T26" i="4"/>
  <c r="S26" i="4"/>
  <c r="R26" i="4"/>
  <c r="Q26" i="4"/>
  <c r="P26" i="4"/>
  <c r="P32" i="4" s="1"/>
  <c r="O26" i="4"/>
  <c r="O32" i="4" s="1"/>
  <c r="N26" i="4"/>
  <c r="M26" i="4"/>
  <c r="L26" i="4"/>
  <c r="K26" i="4"/>
  <c r="J26" i="4"/>
  <c r="I26" i="4"/>
  <c r="H26" i="4"/>
  <c r="H32" i="4" s="1"/>
  <c r="G26" i="4"/>
  <c r="G32" i="4" s="1"/>
  <c r="F26" i="4"/>
  <c r="E26" i="4"/>
  <c r="D26" i="4"/>
  <c r="C26" i="4"/>
  <c r="B26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AE18" i="4"/>
  <c r="AD18" i="4"/>
  <c r="AC18" i="4"/>
  <c r="AB18" i="4"/>
  <c r="AB24" i="4" s="1"/>
  <c r="AA18" i="4"/>
  <c r="AA24" i="4" s="1"/>
  <c r="Z18" i="4"/>
  <c r="Y18" i="4"/>
  <c r="X18" i="4"/>
  <c r="W18" i="4"/>
  <c r="V18" i="4"/>
  <c r="U18" i="4"/>
  <c r="T18" i="4"/>
  <c r="T24" i="4" s="1"/>
  <c r="S18" i="4"/>
  <c r="S24" i="4" s="1"/>
  <c r="R18" i="4"/>
  <c r="Q18" i="4"/>
  <c r="P18" i="4"/>
  <c r="O18" i="4"/>
  <c r="N18" i="4"/>
  <c r="M18" i="4"/>
  <c r="L18" i="4"/>
  <c r="L24" i="4" s="1"/>
  <c r="K18" i="4"/>
  <c r="K24" i="4" s="1"/>
  <c r="J18" i="4"/>
  <c r="I18" i="4"/>
  <c r="H18" i="4"/>
  <c r="G18" i="4"/>
  <c r="F18" i="4"/>
  <c r="E18" i="4"/>
  <c r="D18" i="4"/>
  <c r="D24" i="4" s="1"/>
  <c r="C18" i="4"/>
  <c r="C24" i="4" s="1"/>
  <c r="B18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E10" i="4"/>
  <c r="AE16" i="4" s="1"/>
  <c r="AD10" i="4"/>
  <c r="AC10" i="4"/>
  <c r="AB10" i="4"/>
  <c r="AA10" i="4"/>
  <c r="Z10" i="4"/>
  <c r="Y10" i="4"/>
  <c r="X10" i="4"/>
  <c r="X16" i="4" s="1"/>
  <c r="W10" i="4"/>
  <c r="W16" i="4" s="1"/>
  <c r="V10" i="4"/>
  <c r="U10" i="4"/>
  <c r="T10" i="4"/>
  <c r="S10" i="4"/>
  <c r="R10" i="4"/>
  <c r="Q10" i="4"/>
  <c r="P10" i="4"/>
  <c r="P16" i="4" s="1"/>
  <c r="O10" i="4"/>
  <c r="O16" i="4" s="1"/>
  <c r="N10" i="4"/>
  <c r="M10" i="4"/>
  <c r="L10" i="4"/>
  <c r="K10" i="4"/>
  <c r="J10" i="4"/>
  <c r="I10" i="4"/>
  <c r="H10" i="4"/>
  <c r="H16" i="4" s="1"/>
  <c r="G10" i="4"/>
  <c r="G16" i="4" s="1"/>
  <c r="F10" i="4"/>
  <c r="E10" i="4"/>
  <c r="D10" i="4"/>
  <c r="C10" i="4"/>
  <c r="B10" i="4"/>
  <c r="AE2" i="4"/>
  <c r="AE8" i="4" s="1"/>
  <c r="AD2" i="4"/>
  <c r="AD8" i="4" s="1"/>
  <c r="AC2" i="4"/>
  <c r="AC8" i="4" s="1"/>
  <c r="AB2" i="4"/>
  <c r="AB8" i="4" s="1"/>
  <c r="AA2" i="4"/>
  <c r="AA8" i="4" s="1"/>
  <c r="Z2" i="4"/>
  <c r="Z8" i="4" s="1"/>
  <c r="Y2" i="4"/>
  <c r="Y8" i="4" s="1"/>
  <c r="X2" i="4"/>
  <c r="X8" i="4" s="1"/>
  <c r="W2" i="4"/>
  <c r="W8" i="4" s="1"/>
  <c r="V2" i="4"/>
  <c r="V8" i="4" s="1"/>
  <c r="U2" i="4"/>
  <c r="U8" i="4" s="1"/>
  <c r="T2" i="4"/>
  <c r="T8" i="4" s="1"/>
  <c r="S2" i="4"/>
  <c r="S8" i="4" s="1"/>
  <c r="R2" i="4"/>
  <c r="R8" i="4" s="1"/>
  <c r="Q2" i="4"/>
  <c r="Q8" i="4" s="1"/>
  <c r="P2" i="4"/>
  <c r="P8" i="4" s="1"/>
  <c r="O2" i="4"/>
  <c r="O8" i="4" s="1"/>
  <c r="N2" i="4"/>
  <c r="N8" i="4" s="1"/>
  <c r="M2" i="4"/>
  <c r="M8" i="4" s="1"/>
  <c r="L2" i="4"/>
  <c r="L8" i="4" s="1"/>
  <c r="K2" i="4"/>
  <c r="K8" i="4" s="1"/>
  <c r="J2" i="4"/>
  <c r="J8" i="4" s="1"/>
  <c r="I2" i="4"/>
  <c r="I8" i="4" s="1"/>
  <c r="H2" i="4"/>
  <c r="H8" i="4" s="1"/>
  <c r="G2" i="4"/>
  <c r="G8" i="4" s="1"/>
  <c r="F2" i="4"/>
  <c r="F8" i="4" s="1"/>
  <c r="E2" i="4"/>
  <c r="E8" i="4" s="1"/>
  <c r="D2" i="4"/>
  <c r="D8" i="4" s="1"/>
  <c r="C2" i="4"/>
  <c r="C8" i="4" s="1"/>
  <c r="B2" i="4"/>
  <c r="B8" i="4" s="1"/>
  <c r="F16" i="4" l="1"/>
  <c r="N16" i="4"/>
  <c r="V16" i="4"/>
  <c r="AD16" i="4"/>
  <c r="B24" i="4"/>
  <c r="J24" i="4"/>
  <c r="R24" i="4"/>
  <c r="Z24" i="4"/>
  <c r="F32" i="4"/>
  <c r="N32" i="4"/>
  <c r="V32" i="4"/>
  <c r="AD32" i="4"/>
  <c r="B40" i="4"/>
  <c r="J40" i="4"/>
  <c r="R40" i="4"/>
  <c r="Z40" i="4"/>
  <c r="F48" i="4"/>
  <c r="N48" i="4"/>
  <c r="V48" i="4"/>
  <c r="AD48" i="4"/>
  <c r="B56" i="4"/>
  <c r="J56" i="4"/>
  <c r="R56" i="4"/>
  <c r="Z56" i="4"/>
  <c r="F64" i="4"/>
  <c r="N64" i="4"/>
  <c r="V64" i="4"/>
  <c r="AD64" i="4"/>
  <c r="Z72" i="4"/>
  <c r="Y64" i="4"/>
  <c r="AB72" i="4"/>
  <c r="Y16" i="4"/>
  <c r="U24" i="4"/>
  <c r="I32" i="4"/>
  <c r="Q32" i="4"/>
  <c r="Y32" i="4"/>
  <c r="E40" i="4"/>
  <c r="M40" i="4"/>
  <c r="U40" i="4"/>
  <c r="AC40" i="4"/>
  <c r="I48" i="4"/>
  <c r="Q48" i="4"/>
  <c r="Y48" i="4"/>
  <c r="E56" i="4"/>
  <c r="M56" i="4"/>
  <c r="U56" i="4"/>
  <c r="AC56" i="4"/>
  <c r="AC72" i="4"/>
  <c r="AC24" i="4"/>
  <c r="B16" i="4"/>
  <c r="J16" i="4"/>
  <c r="R16" i="4"/>
  <c r="Z16" i="4"/>
  <c r="F24" i="4"/>
  <c r="N24" i="4"/>
  <c r="V24" i="4"/>
  <c r="AD24" i="4"/>
  <c r="B32" i="4"/>
  <c r="J32" i="4"/>
  <c r="R32" i="4"/>
  <c r="Z32" i="4"/>
  <c r="F40" i="4"/>
  <c r="N40" i="4"/>
  <c r="V40" i="4"/>
  <c r="AD40" i="4"/>
  <c r="B48" i="4"/>
  <c r="J48" i="4"/>
  <c r="R48" i="4"/>
  <c r="Z48" i="4"/>
  <c r="F56" i="4"/>
  <c r="N56" i="4"/>
  <c r="V56" i="4"/>
  <c r="AD56" i="4"/>
  <c r="B64" i="4"/>
  <c r="J64" i="4"/>
  <c r="R64" i="4"/>
  <c r="Z64" i="4"/>
  <c r="F72" i="4"/>
  <c r="N72" i="4"/>
  <c r="V72" i="4"/>
  <c r="AD72" i="4"/>
  <c r="P72" i="4"/>
  <c r="X72" i="4"/>
  <c r="I16" i="4"/>
  <c r="M24" i="4"/>
  <c r="C16" i="4"/>
  <c r="K16" i="4"/>
  <c r="S16" i="4"/>
  <c r="AA16" i="4"/>
  <c r="G24" i="4"/>
  <c r="O24" i="4"/>
  <c r="W24" i="4"/>
  <c r="AE24" i="4"/>
  <c r="C32" i="4"/>
  <c r="K32" i="4"/>
  <c r="S32" i="4"/>
  <c r="AA32" i="4"/>
  <c r="G40" i="4"/>
  <c r="O40" i="4"/>
  <c r="W40" i="4"/>
  <c r="AE40" i="4"/>
  <c r="C48" i="4"/>
  <c r="K48" i="4"/>
  <c r="S48" i="4"/>
  <c r="AA48" i="4"/>
  <c r="G56" i="4"/>
  <c r="O56" i="4"/>
  <c r="W56" i="4"/>
  <c r="AE56" i="4"/>
  <c r="C64" i="4"/>
  <c r="K64" i="4"/>
  <c r="S64" i="4"/>
  <c r="AA64" i="4"/>
  <c r="AE72" i="4"/>
  <c r="Q16" i="4"/>
  <c r="D16" i="4"/>
  <c r="T16" i="4"/>
  <c r="P24" i="4"/>
  <c r="D32" i="4"/>
  <c r="L32" i="4"/>
  <c r="T32" i="4"/>
  <c r="AB32" i="4"/>
  <c r="H40" i="4"/>
  <c r="P40" i="4"/>
  <c r="X40" i="4"/>
  <c r="D48" i="4"/>
  <c r="L48" i="4"/>
  <c r="T48" i="4"/>
  <c r="AB48" i="4"/>
  <c r="H56" i="4"/>
  <c r="P56" i="4"/>
  <c r="X56" i="4"/>
  <c r="D64" i="4"/>
  <c r="L64" i="4"/>
  <c r="T64" i="4"/>
  <c r="AB64" i="4"/>
  <c r="E24" i="4"/>
  <c r="L16" i="4"/>
  <c r="AB16" i="4"/>
  <c r="H24" i="4"/>
  <c r="X24" i="4"/>
  <c r="E16" i="4"/>
  <c r="M16" i="4"/>
  <c r="U16" i="4"/>
  <c r="AC16" i="4"/>
  <c r="I24" i="4"/>
  <c r="Q24" i="4"/>
  <c r="Y24" i="4"/>
  <c r="E32" i="4"/>
  <c r="M32" i="4"/>
  <c r="U32" i="4"/>
  <c r="AC32" i="4"/>
  <c r="I40" i="4"/>
  <c r="Q40" i="4"/>
  <c r="Y40" i="4"/>
  <c r="E48" i="4"/>
  <c r="M48" i="4"/>
  <c r="U48" i="4"/>
  <c r="AC48" i="4"/>
  <c r="I56" i="4"/>
  <c r="Q56" i="4"/>
  <c r="Y56" i="4"/>
  <c r="E64" i="4"/>
  <c r="M64" i="4"/>
  <c r="U64" i="4"/>
  <c r="AC64" i="4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C62" i="3"/>
  <c r="B62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B41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B61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G54" i="3"/>
  <c r="F54" i="3"/>
  <c r="E54" i="3"/>
  <c r="D54" i="3"/>
  <c r="C54" i="3"/>
  <c r="B54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60" i="3"/>
  <c r="B60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C66" i="3"/>
  <c r="B66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B38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AE65" i="3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</calcChain>
</file>

<file path=xl/sharedStrings.xml><?xml version="1.0" encoding="utf-8"?>
<sst xmlns="http://schemas.openxmlformats.org/spreadsheetml/2006/main" count="680" uniqueCount="161">
  <si>
    <t xml:space="preserve">TXB1 </t>
  </si>
  <si>
    <t xml:space="preserve">TxB2 </t>
  </si>
  <si>
    <t xml:space="preserve">9,10,13-Tri HOME </t>
  </si>
  <si>
    <t xml:space="preserve">PGE2 </t>
  </si>
  <si>
    <t xml:space="preserve">LTB4 </t>
  </si>
  <si>
    <t xml:space="preserve">12,13-diHOME </t>
  </si>
  <si>
    <t xml:space="preserve">9,10-diHOME </t>
  </si>
  <si>
    <t xml:space="preserve">tetranor 12-HETE </t>
  </si>
  <si>
    <t xml:space="preserve">12-HHTrE </t>
  </si>
  <si>
    <t xml:space="preserve">11,12-DHET </t>
  </si>
  <si>
    <t xml:space="preserve">8,9-DHET </t>
  </si>
  <si>
    <t xml:space="preserve">13-HODE </t>
  </si>
  <si>
    <t xml:space="preserve">9-HODE </t>
  </si>
  <si>
    <t xml:space="preserve">15-HETE </t>
  </si>
  <si>
    <t xml:space="preserve">13-HOTrE </t>
  </si>
  <si>
    <t xml:space="preserve">13-oxoODE </t>
  </si>
  <si>
    <t xml:space="preserve">15-oxoETE </t>
  </si>
  <si>
    <t xml:space="preserve">9-oxoODE </t>
  </si>
  <si>
    <t xml:space="preserve">10-HDoHE </t>
  </si>
  <si>
    <t xml:space="preserve">12-HETE </t>
  </si>
  <si>
    <t xml:space="preserve">5-HETE </t>
  </si>
  <si>
    <t xml:space="preserve">11-HETE </t>
  </si>
  <si>
    <t xml:space="preserve">15-HETrE </t>
  </si>
  <si>
    <t xml:space="preserve">12,13-EpOME </t>
  </si>
  <si>
    <t xml:space="preserve">9,10-EpOME </t>
  </si>
  <si>
    <t xml:space="preserve">5-HETrE </t>
  </si>
  <si>
    <t xml:space="preserve">EPA </t>
  </si>
  <si>
    <t xml:space="preserve">DHA </t>
  </si>
  <si>
    <t xml:space="preserve">Arachidonic acid </t>
  </si>
  <si>
    <t xml:space="preserve">Linolenic acid </t>
  </si>
  <si>
    <t>4_1.d</t>
  </si>
  <si>
    <t>2_1.d</t>
  </si>
  <si>
    <t>8_1.d</t>
  </si>
  <si>
    <t>3_1.d</t>
  </si>
  <si>
    <t>14_1.d</t>
  </si>
  <si>
    <t>5_1.d</t>
  </si>
  <si>
    <t>18_1.d</t>
  </si>
  <si>
    <t>16_1.d</t>
  </si>
  <si>
    <t>22_1.d</t>
  </si>
  <si>
    <t>20_1.d</t>
  </si>
  <si>
    <t>4_2.d</t>
  </si>
  <si>
    <t>2_2.d</t>
  </si>
  <si>
    <t>8_2.d</t>
  </si>
  <si>
    <t>3_2.d</t>
  </si>
  <si>
    <t>14_2.d</t>
  </si>
  <si>
    <t>5_2.d</t>
  </si>
  <si>
    <t>18_2.d</t>
  </si>
  <si>
    <t>16_2.d</t>
  </si>
  <si>
    <t>22_2.d</t>
  </si>
  <si>
    <t>20_2..d</t>
  </si>
  <si>
    <t>4_3.d</t>
  </si>
  <si>
    <t>2_3.d</t>
  </si>
  <si>
    <t>8_3.d</t>
  </si>
  <si>
    <t>3_3.d</t>
  </si>
  <si>
    <t>14_3.d</t>
  </si>
  <si>
    <t>5_3.d</t>
  </si>
  <si>
    <t>18_3.d</t>
  </si>
  <si>
    <t>16_3.d</t>
  </si>
  <si>
    <t>22_3.d</t>
  </si>
  <si>
    <t>20_3.d</t>
  </si>
  <si>
    <t>4_4.d</t>
  </si>
  <si>
    <t>2_4.d</t>
  </si>
  <si>
    <t>8_4.d</t>
  </si>
  <si>
    <t>3_4.d</t>
  </si>
  <si>
    <t>14_4.d</t>
  </si>
  <si>
    <t>5_4.d</t>
  </si>
  <si>
    <t>18_4.d</t>
  </si>
  <si>
    <t>16_4.d</t>
  </si>
  <si>
    <t>22_4.d</t>
  </si>
  <si>
    <t>20_4.d</t>
  </si>
  <si>
    <t>4_5.d</t>
  </si>
  <si>
    <t>2_5.d</t>
  </si>
  <si>
    <t>8_5.d</t>
  </si>
  <si>
    <t>3_5.d</t>
  </si>
  <si>
    <t>14_5.d</t>
  </si>
  <si>
    <t>5_5.d</t>
  </si>
  <si>
    <t>18_5.d</t>
  </si>
  <si>
    <t>16_5.d</t>
  </si>
  <si>
    <t>22_5.d</t>
  </si>
  <si>
    <t>20_5.d</t>
  </si>
  <si>
    <t>4_6.d</t>
  </si>
  <si>
    <t>2_6.d</t>
  </si>
  <si>
    <t>8_6.d</t>
  </si>
  <si>
    <t>3_6.d</t>
  </si>
  <si>
    <t>14_6.d</t>
  </si>
  <si>
    <t>5_6.d</t>
  </si>
  <si>
    <t>18_6.d</t>
  </si>
  <si>
    <t>16_6.d</t>
  </si>
  <si>
    <t>22_6.d</t>
  </si>
  <si>
    <t>20_6.d</t>
  </si>
  <si>
    <t>4_1</t>
  </si>
  <si>
    <t>4_2</t>
  </si>
  <si>
    <t>4_3</t>
  </si>
  <si>
    <t>4_4</t>
  </si>
  <si>
    <t>4_5</t>
  </si>
  <si>
    <t>4_6</t>
  </si>
  <si>
    <t>2_1</t>
  </si>
  <si>
    <t>2_2</t>
  </si>
  <si>
    <t>2_3</t>
  </si>
  <si>
    <t>2_4</t>
  </si>
  <si>
    <t>2_5</t>
  </si>
  <si>
    <t>2_6</t>
  </si>
  <si>
    <t>8_1</t>
  </si>
  <si>
    <t>8_2</t>
  </si>
  <si>
    <t>8_3</t>
  </si>
  <si>
    <t>8_4</t>
  </si>
  <si>
    <t>8_5</t>
  </si>
  <si>
    <t>8_6</t>
  </si>
  <si>
    <t>3_1</t>
  </si>
  <si>
    <t>3_2</t>
  </si>
  <si>
    <t>3_3</t>
  </si>
  <si>
    <t>3_4</t>
  </si>
  <si>
    <t>3_5</t>
  </si>
  <si>
    <t>3_6</t>
  </si>
  <si>
    <t>14_1</t>
  </si>
  <si>
    <t>14_2</t>
  </si>
  <si>
    <t>14_3</t>
  </si>
  <si>
    <t>14_4</t>
  </si>
  <si>
    <t>14_5</t>
  </si>
  <si>
    <t>14_6</t>
  </si>
  <si>
    <t>5_1</t>
  </si>
  <si>
    <t>5_2</t>
  </si>
  <si>
    <t>5_3</t>
  </si>
  <si>
    <t>5_4</t>
  </si>
  <si>
    <t>5_5</t>
  </si>
  <si>
    <t>5_6</t>
  </si>
  <si>
    <t>18_1</t>
  </si>
  <si>
    <t>18_2</t>
  </si>
  <si>
    <t>18_3</t>
  </si>
  <si>
    <t>18_4</t>
  </si>
  <si>
    <t>18_5</t>
  </si>
  <si>
    <t>18_6</t>
  </si>
  <si>
    <t>16_1</t>
  </si>
  <si>
    <t>16_2</t>
  </si>
  <si>
    <t>16_3</t>
  </si>
  <si>
    <t>16_4</t>
  </si>
  <si>
    <t>16_5</t>
  </si>
  <si>
    <t>16_6</t>
  </si>
  <si>
    <t>22_1</t>
  </si>
  <si>
    <t>22_2</t>
  </si>
  <si>
    <t>22_3</t>
  </si>
  <si>
    <t>22_4</t>
  </si>
  <si>
    <t>22_5</t>
  </si>
  <si>
    <t>22_6</t>
  </si>
  <si>
    <t>20_1</t>
  </si>
  <si>
    <t>20_2</t>
  </si>
  <si>
    <t>20_3</t>
  </si>
  <si>
    <t>20_4</t>
  </si>
  <si>
    <t>20_5</t>
  </si>
  <si>
    <t>20_6</t>
  </si>
  <si>
    <t>AVG.</t>
  </si>
  <si>
    <t>#4</t>
  </si>
  <si>
    <t>#2</t>
  </si>
  <si>
    <t>#8</t>
  </si>
  <si>
    <t>#3</t>
  </si>
  <si>
    <t>#14</t>
  </si>
  <si>
    <t>#5</t>
  </si>
  <si>
    <t>#18</t>
  </si>
  <si>
    <t>#16</t>
  </si>
  <si>
    <t>#22</t>
  </si>
  <si>
    <t>#20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</si>
</sst>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2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'Sorted by Subjects'!$B$1</c:f>
              <c:strCache>
                <c:ptCount val="1"/>
                <c:pt idx="0">
                  <c:v>TXB1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Subjects'!$B$2:$B$70</c:f>
              <c:numCache>
                <c:formatCode>General</c:formatCode>
                <c:ptCount val="69"/>
                <c:pt idx="0">
                  <c:v>0.79644807007999996</c:v>
                </c:pt>
                <c:pt idx="1">
                  <c:v>0.79411169726000008</c:v>
                </c:pt>
                <c:pt idx="2">
                  <c:v>0.39739200607999992</c:v>
                </c:pt>
                <c:pt idx="3">
                  <c:v>0.63677699708000002</c:v>
                </c:pt>
                <c:pt idx="4">
                  <c:v>0.66601742732000002</c:v>
                </c:pt>
                <c:pt idx="5">
                  <c:v>1.4590706315599999</c:v>
                </c:pt>
                <c:pt idx="7">
                  <c:v>0.14600835904000001</c:v>
                </c:pt>
                <c:pt idx="8">
                  <c:v>0.19401559805999999</c:v>
                </c:pt>
                <c:pt idx="9">
                  <c:v>0.14315981258000002</c:v>
                </c:pt>
                <c:pt idx="10">
                  <c:v>9.1806586519999997E-2</c:v>
                </c:pt>
                <c:pt idx="11">
                  <c:v>9.1110181099999993E-2</c:v>
                </c:pt>
                <c:pt idx="12">
                  <c:v>0.10051169432</c:v>
                </c:pt>
                <c:pt idx="14">
                  <c:v>0.20156749726000001</c:v>
                </c:pt>
                <c:pt idx="15">
                  <c:v>0.22118943584</c:v>
                </c:pt>
                <c:pt idx="16">
                  <c:v>0.28457128780000002</c:v>
                </c:pt>
                <c:pt idx="17">
                  <c:v>0.21300279576</c:v>
                </c:pt>
                <c:pt idx="18">
                  <c:v>9.1315984700000005E-2</c:v>
                </c:pt>
                <c:pt idx="19">
                  <c:v>0.13596213516000002</c:v>
                </c:pt>
                <c:pt idx="21">
                  <c:v>4.6705539260000005E-2</c:v>
                </c:pt>
                <c:pt idx="22">
                  <c:v>3.0576686919999999E-2</c:v>
                </c:pt>
                <c:pt idx="23">
                  <c:v>0.6841649794400001</c:v>
                </c:pt>
                <c:pt idx="24">
                  <c:v>6.4722898619999997E-2</c:v>
                </c:pt>
                <c:pt idx="25">
                  <c:v>0.16444482830000001</c:v>
                </c:pt>
                <c:pt idx="26">
                  <c:v>4.7771559900000003E-2</c:v>
                </c:pt>
                <c:pt idx="28">
                  <c:v>0.18166917986</c:v>
                </c:pt>
                <c:pt idx="29">
                  <c:v>0.16448101213999999</c:v>
                </c:pt>
                <c:pt idx="30">
                  <c:v>0.22517082236000002</c:v>
                </c:pt>
                <c:pt idx="31">
                  <c:v>0.19636313682000001</c:v>
                </c:pt>
                <c:pt idx="32">
                  <c:v>0.23987827884000001</c:v>
                </c:pt>
                <c:pt idx="33">
                  <c:v>0.17539374714</c:v>
                </c:pt>
                <c:pt idx="35">
                  <c:v>0.21510718118</c:v>
                </c:pt>
                <c:pt idx="36">
                  <c:v>0.15693621692000001</c:v>
                </c:pt>
                <c:pt idx="37">
                  <c:v>7.196124370000001E-2</c:v>
                </c:pt>
                <c:pt idx="38">
                  <c:v>9.4699506599999997E-2</c:v>
                </c:pt>
                <c:pt idx="39">
                  <c:v>7.678884222E-2</c:v>
                </c:pt>
                <c:pt idx="40">
                  <c:v>0.16650019786</c:v>
                </c:pt>
                <c:pt idx="42">
                  <c:v>0.76923791852000001</c:v>
                </c:pt>
                <c:pt idx="43">
                  <c:v>0.42893501762000003</c:v>
                </c:pt>
                <c:pt idx="44">
                  <c:v>0.33643388399999996</c:v>
                </c:pt>
                <c:pt idx="45">
                  <c:v>0.34453235356000006</c:v>
                </c:pt>
                <c:pt idx="46">
                  <c:v>0.31137569904000001</c:v>
                </c:pt>
                <c:pt idx="47">
                  <c:v>0.27767761480000003</c:v>
                </c:pt>
                <c:pt idx="49">
                  <c:v>1.2125340420000002E-2</c:v>
                </c:pt>
                <c:pt idx="50">
                  <c:v>6.0021074900000006E-2</c:v>
                </c:pt>
                <c:pt idx="51">
                  <c:v>3.9168704200000001E-2</c:v>
                </c:pt>
                <c:pt idx="52">
                  <c:v>2.4517906900000001E-2</c:v>
                </c:pt>
                <c:pt idx="53">
                  <c:v>0.14686468678</c:v>
                </c:pt>
                <c:pt idx="54">
                  <c:v>0.13864503126000002</c:v>
                </c:pt>
                <c:pt idx="56">
                  <c:v>0.35690126562000002</c:v>
                </c:pt>
                <c:pt idx="57">
                  <c:v>0.98565778205999999</c:v>
                </c:pt>
                <c:pt idx="58">
                  <c:v>0.71186926256000005</c:v>
                </c:pt>
                <c:pt idx="59">
                  <c:v>0.79925945192000003</c:v>
                </c:pt>
                <c:pt idx="60">
                  <c:v>1.3279278730999997</c:v>
                </c:pt>
                <c:pt idx="61">
                  <c:v>0.66478116036000001</c:v>
                </c:pt>
                <c:pt idx="63">
                  <c:v>0.20818713392000002</c:v>
                </c:pt>
                <c:pt idx="64">
                  <c:v>0.13707678540000001</c:v>
                </c:pt>
                <c:pt idx="65">
                  <c:v>9.7583352240000004E-2</c:v>
                </c:pt>
                <c:pt idx="66">
                  <c:v>0.16750499718</c:v>
                </c:pt>
                <c:pt idx="67">
                  <c:v>0.14666586968000003</c:v>
                </c:pt>
                <c:pt idx="68">
                  <c:v>0.18827302970000001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D8-2349-BC5B-F915C21A5B9A}"/>
            </c:ext>
          </c:extLst>
        </c:ser>
        <c:ser>
          <c:idx val="1"/>
          <c:order val="1"/>
          <c:tx>
            <c:strRef>
              <c:f>'Sorted by Subjects'!$C$1</c:f>
              <c:strCache>
                <c:ptCount val="1"/>
                <c:pt idx="0">
                  <c:v>TxB2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Subjects'!$C$2:$C$70</c:f>
              <c:numCache>
                <c:formatCode>General</c:formatCode>
                <c:ptCount val="69"/>
                <c:pt idx="0">
                  <c:v>0.10276749294006902</c:v>
                </c:pt>
                <c:pt idx="1">
                  <c:v>5.3227792436235703E-2</c:v>
                </c:pt>
                <c:pt idx="2">
                  <c:v>2.8025837706903516E-2</c:v>
                </c:pt>
                <c:pt idx="3">
                  <c:v>4.7609495152123038E-2</c:v>
                </c:pt>
                <c:pt idx="4">
                  <c:v>1.9159405433111225E-2</c:v>
                </c:pt>
                <c:pt idx="5">
                  <c:v>5.5693928128872368E-2</c:v>
                </c:pt>
                <c:pt idx="7">
                  <c:v>8.6799024730059189E-3</c:v>
                </c:pt>
                <c:pt idx="8">
                  <c:v>3.0812250332889479E-2</c:v>
                </c:pt>
                <c:pt idx="9">
                  <c:v>3.8453930244664238E-2</c:v>
                </c:pt>
                <c:pt idx="10">
                  <c:v>5.2639103013314655E-2</c:v>
                </c:pt>
                <c:pt idx="11">
                  <c:v>6.3305439330543944E-2</c:v>
                </c:pt>
                <c:pt idx="12">
                  <c:v>2.0700348882284534E-2</c:v>
                </c:pt>
                <c:pt idx="14">
                  <c:v>6.7189165826249828E-2</c:v>
                </c:pt>
                <c:pt idx="15">
                  <c:v>6.6965608968269058E-2</c:v>
                </c:pt>
                <c:pt idx="16">
                  <c:v>0.14294539164813441</c:v>
                </c:pt>
                <c:pt idx="17">
                  <c:v>4.777632805219012E-2</c:v>
                </c:pt>
                <c:pt idx="18">
                  <c:v>0.12254869888475836</c:v>
                </c:pt>
                <c:pt idx="19">
                  <c:v>0.12172678309123551</c:v>
                </c:pt>
                <c:pt idx="21">
                  <c:v>6.182279122829256E-2</c:v>
                </c:pt>
                <c:pt idx="22">
                  <c:v>1.7472392638036811E-2</c:v>
                </c:pt>
                <c:pt idx="23">
                  <c:v>6.3957489878542509E-2</c:v>
                </c:pt>
                <c:pt idx="24">
                  <c:v>7.4587726412543931E-3</c:v>
                </c:pt>
                <c:pt idx="25">
                  <c:v>2.3975133828354346E-2</c:v>
                </c:pt>
                <c:pt idx="26">
                  <c:v>3.2375985754260997E-2</c:v>
                </c:pt>
                <c:pt idx="28">
                  <c:v>7.5620915032679745E-2</c:v>
                </c:pt>
                <c:pt idx="29">
                  <c:v>3.2952531645569626E-2</c:v>
                </c:pt>
                <c:pt idx="30">
                  <c:v>6.86195752539243E-2</c:v>
                </c:pt>
                <c:pt idx="31">
                  <c:v>8.3246217331499322E-3</c:v>
                </c:pt>
                <c:pt idx="32">
                  <c:v>7.7380089842051872E-3</c:v>
                </c:pt>
                <c:pt idx="33">
                  <c:v>3.0054082574858195E-2</c:v>
                </c:pt>
                <c:pt idx="35">
                  <c:v>5.866559485530546E-2</c:v>
                </c:pt>
                <c:pt idx="36">
                  <c:v>7.6015980162556828E-3</c:v>
                </c:pt>
                <c:pt idx="37">
                  <c:v>1.2489141329769462E-2</c:v>
                </c:pt>
                <c:pt idx="38">
                  <c:v>2.0693596059113299E-2</c:v>
                </c:pt>
                <c:pt idx="39">
                  <c:v>3.0022705157314304E-2</c:v>
                </c:pt>
                <c:pt idx="40">
                  <c:v>7.6195005945303207E-2</c:v>
                </c:pt>
                <c:pt idx="42">
                  <c:v>0.15550185873605946</c:v>
                </c:pt>
                <c:pt idx="43">
                  <c:v>1.7671480144404332E-2</c:v>
                </c:pt>
                <c:pt idx="44">
                  <c:v>5.5534191910030839E-2</c:v>
                </c:pt>
                <c:pt idx="45">
                  <c:v>2.2130545351794293E-2</c:v>
                </c:pt>
                <c:pt idx="46">
                  <c:v>8.6700418994413414E-2</c:v>
                </c:pt>
                <c:pt idx="47">
                  <c:v>7.0985254691689009E-2</c:v>
                </c:pt>
                <c:pt idx="49">
                  <c:v>1.628260023355391E-2</c:v>
                </c:pt>
                <c:pt idx="50">
                  <c:v>3.9388830347734466E-2</c:v>
                </c:pt>
                <c:pt idx="51">
                  <c:v>5.0048899755501232E-2</c:v>
                </c:pt>
                <c:pt idx="52">
                  <c:v>5.1487603305785126E-2</c:v>
                </c:pt>
                <c:pt idx="53">
                  <c:v>0.12336633663366338</c:v>
                </c:pt>
                <c:pt idx="54">
                  <c:v>2.7440162271805273E-2</c:v>
                </c:pt>
                <c:pt idx="56">
                  <c:v>1.5321518987341774E-2</c:v>
                </c:pt>
                <c:pt idx="57">
                  <c:v>6.7343078245915747E-2</c:v>
                </c:pt>
                <c:pt idx="58">
                  <c:v>5.4256334924715391E-2</c:v>
                </c:pt>
                <c:pt idx="59">
                  <c:v>2.413559322033898E-2</c:v>
                </c:pt>
                <c:pt idx="60">
                  <c:v>6.0929095354523226E-2</c:v>
                </c:pt>
                <c:pt idx="61">
                  <c:v>5.0619862252832708E-2</c:v>
                </c:pt>
                <c:pt idx="63">
                  <c:v>3.0212523177863354E-2</c:v>
                </c:pt>
                <c:pt idx="64">
                  <c:v>3.7766052986079927E-2</c:v>
                </c:pt>
                <c:pt idx="65">
                  <c:v>2.1707317073170734E-2</c:v>
                </c:pt>
                <c:pt idx="66">
                  <c:v>9.6648900732844781E-2</c:v>
                </c:pt>
                <c:pt idx="67">
                  <c:v>1.9583831619229847E-2</c:v>
                </c:pt>
                <c:pt idx="68">
                  <c:v>2.6472807991120978E-2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D8-2349-BC5B-F915C21A5B9A}"/>
            </c:ext>
          </c:extLst>
        </c:ser>
        <c:ser>
          <c:idx val="2"/>
          <c:order val="2"/>
          <c:tx>
            <c:strRef>
              <c:f>'Sorted by Subjects'!$D$1</c:f>
              <c:strCache>
                <c:ptCount val="1"/>
                <c:pt idx="0">
                  <c:v>9,10,13-Tri HOME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Subjects'!$D$2:$D$70</c:f>
              <c:numCache>
                <c:formatCode>General</c:formatCode>
                <c:ptCount val="69"/>
                <c:pt idx="0">
                  <c:v>27.723630939697422</c:v>
                </c:pt>
                <c:pt idx="1">
                  <c:v>53.111030455343929</c:v>
                </c:pt>
                <c:pt idx="2">
                  <c:v>38.523657593038564</c:v>
                </c:pt>
                <c:pt idx="3">
                  <c:v>68.235907692278886</c:v>
                </c:pt>
                <c:pt idx="4">
                  <c:v>38.28714486976056</c:v>
                </c:pt>
                <c:pt idx="5">
                  <c:v>70.768315871393995</c:v>
                </c:pt>
                <c:pt idx="7">
                  <c:v>12.977234345871258</c:v>
                </c:pt>
                <c:pt idx="8">
                  <c:v>12.54171876182677</c:v>
                </c:pt>
                <c:pt idx="9">
                  <c:v>16.083751417664963</c:v>
                </c:pt>
                <c:pt idx="10">
                  <c:v>13.977941713700631</c:v>
                </c:pt>
                <c:pt idx="11">
                  <c:v>18.344436529100133</c:v>
                </c:pt>
                <c:pt idx="12">
                  <c:v>9.2566901888823416</c:v>
                </c:pt>
                <c:pt idx="14">
                  <c:v>64.367988344260596</c:v>
                </c:pt>
                <c:pt idx="15">
                  <c:v>77.071748990853536</c:v>
                </c:pt>
                <c:pt idx="16">
                  <c:v>98.378855810616955</c:v>
                </c:pt>
                <c:pt idx="17">
                  <c:v>38.301190055869583</c:v>
                </c:pt>
                <c:pt idx="18">
                  <c:v>39.349443915036986</c:v>
                </c:pt>
                <c:pt idx="19">
                  <c:v>39.487596962103481</c:v>
                </c:pt>
                <c:pt idx="21">
                  <c:v>7.0196995757367278</c:v>
                </c:pt>
                <c:pt idx="22">
                  <c:v>5.2241000048052824</c:v>
                </c:pt>
                <c:pt idx="23">
                  <c:v>16.469237166549135</c:v>
                </c:pt>
                <c:pt idx="24">
                  <c:v>6.0450554536561949</c:v>
                </c:pt>
                <c:pt idx="25">
                  <c:v>8.0905012845632207</c:v>
                </c:pt>
                <c:pt idx="26">
                  <c:v>7.2968902127545396</c:v>
                </c:pt>
                <c:pt idx="28">
                  <c:v>15.752262575257333</c:v>
                </c:pt>
                <c:pt idx="29">
                  <c:v>17.488750366606688</c:v>
                </c:pt>
                <c:pt idx="30">
                  <c:v>11.997830906402372</c:v>
                </c:pt>
                <c:pt idx="31">
                  <c:v>16.920491386024182</c:v>
                </c:pt>
                <c:pt idx="32">
                  <c:v>17.58275154132301</c:v>
                </c:pt>
                <c:pt idx="33">
                  <c:v>11.189885842229154</c:v>
                </c:pt>
                <c:pt idx="35">
                  <c:v>9.6507362534948751</c:v>
                </c:pt>
                <c:pt idx="36">
                  <c:v>8.5551015116082318</c:v>
                </c:pt>
                <c:pt idx="37">
                  <c:v>10.115721369529318</c:v>
                </c:pt>
                <c:pt idx="38">
                  <c:v>17.153479330075477</c:v>
                </c:pt>
                <c:pt idx="39">
                  <c:v>11.317862375924463</c:v>
                </c:pt>
                <c:pt idx="40">
                  <c:v>11.163371713329747</c:v>
                </c:pt>
                <c:pt idx="42">
                  <c:v>18.619706601466994</c:v>
                </c:pt>
                <c:pt idx="43">
                  <c:v>21.118447313884904</c:v>
                </c:pt>
                <c:pt idx="44">
                  <c:v>16.991828389380053</c:v>
                </c:pt>
                <c:pt idx="45">
                  <c:v>17.512487773323123</c:v>
                </c:pt>
                <c:pt idx="46">
                  <c:v>11.98318685640826</c:v>
                </c:pt>
                <c:pt idx="47">
                  <c:v>22.839666603151414</c:v>
                </c:pt>
                <c:pt idx="49">
                  <c:v>5.0442685589519654</c:v>
                </c:pt>
                <c:pt idx="50">
                  <c:v>3.3458507601118797</c:v>
                </c:pt>
                <c:pt idx="51">
                  <c:v>2.7286060628873638</c:v>
                </c:pt>
                <c:pt idx="52">
                  <c:v>9.8171213608561647</c:v>
                </c:pt>
                <c:pt idx="53">
                  <c:v>1.7082449793826728</c:v>
                </c:pt>
                <c:pt idx="54">
                  <c:v>3.4270487714495785</c:v>
                </c:pt>
                <c:pt idx="56">
                  <c:v>6.8719108710330854</c:v>
                </c:pt>
                <c:pt idx="57">
                  <c:v>99.022750590388554</c:v>
                </c:pt>
                <c:pt idx="58">
                  <c:v>22.051978770878016</c:v>
                </c:pt>
                <c:pt idx="59">
                  <c:v>26.401578740553234</c:v>
                </c:pt>
                <c:pt idx="60">
                  <c:v>31.942214113613293</c:v>
                </c:pt>
                <c:pt idx="61">
                  <c:v>29.787026653738831</c:v>
                </c:pt>
                <c:pt idx="63">
                  <c:v>25.798335943617854</c:v>
                </c:pt>
                <c:pt idx="64">
                  <c:v>74.199410703218362</c:v>
                </c:pt>
                <c:pt idx="65">
                  <c:v>37.058354548256318</c:v>
                </c:pt>
                <c:pt idx="66">
                  <c:v>54.029361945586267</c:v>
                </c:pt>
                <c:pt idx="67">
                  <c:v>21.48384093294446</c:v>
                </c:pt>
                <c:pt idx="68">
                  <c:v>30.849812128055145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D8-2349-BC5B-F915C21A5B9A}"/>
            </c:ext>
          </c:extLst>
        </c:ser>
        <c:ser>
          <c:idx val="3"/>
          <c:order val="3"/>
          <c:tx>
            <c:strRef>
              <c:f>'Sorted by Subjects'!$E$1</c:f>
              <c:strCache>
                <c:ptCount val="1"/>
                <c:pt idx="0">
                  <c:v>PGE2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Subjects'!$E$2:$E$70</c:f>
              <c:numCache>
                <c:formatCode>General</c:formatCode>
                <c:ptCount val="69"/>
                <c:pt idx="0">
                  <c:v>8.0800806566666675E-2</c:v>
                </c:pt>
                <c:pt idx="1">
                  <c:v>4.9349640799999997E-2</c:v>
                </c:pt>
                <c:pt idx="2">
                  <c:v>7.895632783333334E-2</c:v>
                </c:pt>
                <c:pt idx="3">
                  <c:v>8.6859956233333341E-2</c:v>
                </c:pt>
                <c:pt idx="4">
                  <c:v>4.075910080000001E-2</c:v>
                </c:pt>
                <c:pt idx="5">
                  <c:v>9.0046308033333342E-2</c:v>
                </c:pt>
                <c:pt idx="7">
                  <c:v>0.19611805903333332</c:v>
                </c:pt>
                <c:pt idx="8">
                  <c:v>0.212158921</c:v>
                </c:pt>
                <c:pt idx="9">
                  <c:v>4.9135308233333334E-2</c:v>
                </c:pt>
                <c:pt idx="10">
                  <c:v>0.18686910983333332</c:v>
                </c:pt>
                <c:pt idx="11">
                  <c:v>5.3680575933333328E-2</c:v>
                </c:pt>
                <c:pt idx="12">
                  <c:v>5.3613415100000006E-2</c:v>
                </c:pt>
                <c:pt idx="14">
                  <c:v>0.11297791109999999</c:v>
                </c:pt>
                <c:pt idx="15">
                  <c:v>0.16738369559999999</c:v>
                </c:pt>
                <c:pt idx="16">
                  <c:v>0.12347469066666666</c:v>
                </c:pt>
                <c:pt idx="17">
                  <c:v>0.10337211166666667</c:v>
                </c:pt>
                <c:pt idx="18">
                  <c:v>6.7282878399999996E-2</c:v>
                </c:pt>
                <c:pt idx="19">
                  <c:v>3.3210968399999999E-2</c:v>
                </c:pt>
                <c:pt idx="21">
                  <c:v>7.1493620999999999E-3</c:v>
                </c:pt>
                <c:pt idx="22">
                  <c:v>1.8419743699999998E-2</c:v>
                </c:pt>
                <c:pt idx="23">
                  <c:v>6.4342785900000005E-2</c:v>
                </c:pt>
                <c:pt idx="24">
                  <c:v>1.2802853233333335E-2</c:v>
                </c:pt>
                <c:pt idx="25">
                  <c:v>2.4648030133333332E-2</c:v>
                </c:pt>
                <c:pt idx="26">
                  <c:v>2.7534320066666666E-2</c:v>
                </c:pt>
                <c:pt idx="28">
                  <c:v>3.3632322966666663E-2</c:v>
                </c:pt>
                <c:pt idx="29">
                  <c:v>2.5864563066666669E-2</c:v>
                </c:pt>
                <c:pt idx="30">
                  <c:v>7.2562151433333347E-2</c:v>
                </c:pt>
                <c:pt idx="31">
                  <c:v>3.1457846733333336E-2</c:v>
                </c:pt>
                <c:pt idx="32">
                  <c:v>4.1556934566666669E-2</c:v>
                </c:pt>
                <c:pt idx="33">
                  <c:v>1.6171746899999999E-2</c:v>
                </c:pt>
                <c:pt idx="35">
                  <c:v>2.0355223066666664E-2</c:v>
                </c:pt>
                <c:pt idx="36">
                  <c:v>2.7786465199999999E-2</c:v>
                </c:pt>
                <c:pt idx="37">
                  <c:v>5.0251212300000007E-2</c:v>
                </c:pt>
                <c:pt idx="38">
                  <c:v>6.4428571433333331E-2</c:v>
                </c:pt>
                <c:pt idx="39">
                  <c:v>0.10940948626666668</c:v>
                </c:pt>
                <c:pt idx="40">
                  <c:v>5.6933096966666666E-2</c:v>
                </c:pt>
                <c:pt idx="42">
                  <c:v>3.033708689</c:v>
                </c:pt>
                <c:pt idx="43">
                  <c:v>0.78089091866666671</c:v>
                </c:pt>
                <c:pt idx="44">
                  <c:v>0.63678673500000005</c:v>
                </c:pt>
                <c:pt idx="45">
                  <c:v>0.66309186766666672</c:v>
                </c:pt>
                <c:pt idx="46">
                  <c:v>0.836384405</c:v>
                </c:pt>
                <c:pt idx="47">
                  <c:v>2.5892829299999995</c:v>
                </c:pt>
                <c:pt idx="49">
                  <c:v>6.2680074333333344E-3</c:v>
                </c:pt>
                <c:pt idx="50">
                  <c:v>2.9182433366666666E-2</c:v>
                </c:pt>
                <c:pt idx="51">
                  <c:v>2.2461649766666668E-2</c:v>
                </c:pt>
                <c:pt idx="52">
                  <c:v>2.4702774000000005E-3</c:v>
                </c:pt>
                <c:pt idx="53">
                  <c:v>9.0184397166666666E-2</c:v>
                </c:pt>
                <c:pt idx="54">
                  <c:v>7.8650513999999998E-3</c:v>
                </c:pt>
                <c:pt idx="56">
                  <c:v>3.9036343600000002E-2</c:v>
                </c:pt>
                <c:pt idx="57">
                  <c:v>0.10410397976666667</c:v>
                </c:pt>
                <c:pt idx="58">
                  <c:v>4.7745456333333339E-2</c:v>
                </c:pt>
                <c:pt idx="59">
                  <c:v>0.52439481999999993</c:v>
                </c:pt>
                <c:pt idx="60">
                  <c:v>3.3547412300000003E-2</c:v>
                </c:pt>
                <c:pt idx="61">
                  <c:v>0.10125028253333335</c:v>
                </c:pt>
                <c:pt idx="63">
                  <c:v>3.3391309399999999E-2</c:v>
                </c:pt>
                <c:pt idx="64">
                  <c:v>4.7741963033333334E-2</c:v>
                </c:pt>
                <c:pt idx="65">
                  <c:v>1.4260570166666667E-2</c:v>
                </c:pt>
                <c:pt idx="66">
                  <c:v>4.3904444899999999E-2</c:v>
                </c:pt>
                <c:pt idx="67">
                  <c:v>3.1497301333333338E-2</c:v>
                </c:pt>
                <c:pt idx="68">
                  <c:v>3.0407571633333332E-2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D8-2349-BC5B-F915C21A5B9A}"/>
            </c:ext>
          </c:extLst>
        </c:ser>
        <c:ser>
          <c:idx val="4"/>
          <c:order val="4"/>
          <c:tx>
            <c:strRef>
              <c:f>'Sorted by Subjects'!$F$1</c:f>
              <c:strCache>
                <c:ptCount val="1"/>
                <c:pt idx="0">
                  <c:v>LTB4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Subjects'!$F$2:$F$70</c:f>
              <c:numCache>
                <c:formatCode>General</c:formatCode>
                <c:ptCount val="69"/>
                <c:pt idx="0">
                  <c:v>0.23241771971152053</c:v>
                </c:pt>
                <c:pt idx="1">
                  <c:v>0.28181414054283099</c:v>
                </c:pt>
                <c:pt idx="2">
                  <c:v>0.2553151786034431</c:v>
                </c:pt>
                <c:pt idx="3">
                  <c:v>0.29282945710042479</c:v>
                </c:pt>
                <c:pt idx="4">
                  <c:v>0.44461513806757397</c:v>
                </c:pt>
                <c:pt idx="5">
                  <c:v>0.43226134688850826</c:v>
                </c:pt>
                <c:pt idx="7">
                  <c:v>0.14159571384792993</c:v>
                </c:pt>
                <c:pt idx="8">
                  <c:v>0.34033012896472908</c:v>
                </c:pt>
                <c:pt idx="9">
                  <c:v>0.311755165608676</c:v>
                </c:pt>
                <c:pt idx="10">
                  <c:v>0.50619103867793958</c:v>
                </c:pt>
                <c:pt idx="11">
                  <c:v>0.25649182068893689</c:v>
                </c:pt>
                <c:pt idx="12">
                  <c:v>0.29949806300917892</c:v>
                </c:pt>
                <c:pt idx="14">
                  <c:v>0.8935600058934341</c:v>
                </c:pt>
                <c:pt idx="15">
                  <c:v>0.63830649501242398</c:v>
                </c:pt>
                <c:pt idx="16">
                  <c:v>0.63479338822924913</c:v>
                </c:pt>
                <c:pt idx="17">
                  <c:v>0.58078246186886429</c:v>
                </c:pt>
                <c:pt idx="18">
                  <c:v>0.65592783202893046</c:v>
                </c:pt>
                <c:pt idx="19">
                  <c:v>0.60848805567263875</c:v>
                </c:pt>
                <c:pt idx="21">
                  <c:v>9.9258539479823757E-2</c:v>
                </c:pt>
                <c:pt idx="22">
                  <c:v>0.11520627620477387</c:v>
                </c:pt>
                <c:pt idx="23">
                  <c:v>0.16809601129712126</c:v>
                </c:pt>
                <c:pt idx="24">
                  <c:v>0.10932759529039722</c:v>
                </c:pt>
                <c:pt idx="25">
                  <c:v>0.14101691308526651</c:v>
                </c:pt>
                <c:pt idx="26">
                  <c:v>0.13669085055620586</c:v>
                </c:pt>
                <c:pt idx="28">
                  <c:v>0.25887021675401595</c:v>
                </c:pt>
                <c:pt idx="29">
                  <c:v>0.17924131399981391</c:v>
                </c:pt>
                <c:pt idx="30">
                  <c:v>0.22093357729857091</c:v>
                </c:pt>
                <c:pt idx="31">
                  <c:v>0.31939025172009333</c:v>
                </c:pt>
                <c:pt idx="32">
                  <c:v>0.214262965237623</c:v>
                </c:pt>
                <c:pt idx="33">
                  <c:v>0.17846860174395848</c:v>
                </c:pt>
                <c:pt idx="35">
                  <c:v>0.10910712040569763</c:v>
                </c:pt>
                <c:pt idx="36">
                  <c:v>4.49510202691841E-2</c:v>
                </c:pt>
                <c:pt idx="37">
                  <c:v>8.76656713707471E-2</c:v>
                </c:pt>
                <c:pt idx="38">
                  <c:v>0.18354999943250175</c:v>
                </c:pt>
                <c:pt idx="39">
                  <c:v>6.473475365731142E-2</c:v>
                </c:pt>
                <c:pt idx="40">
                  <c:v>3.2166484018839293E-2</c:v>
                </c:pt>
                <c:pt idx="42">
                  <c:v>0.13206646300631222</c:v>
                </c:pt>
                <c:pt idx="43">
                  <c:v>0.40737116827811809</c:v>
                </c:pt>
                <c:pt idx="44">
                  <c:v>0.50259915521111254</c:v>
                </c:pt>
                <c:pt idx="45">
                  <c:v>0.58781611155863889</c:v>
                </c:pt>
                <c:pt idx="46">
                  <c:v>1.0217234580364059</c:v>
                </c:pt>
                <c:pt idx="47">
                  <c:v>1.2235149373206815</c:v>
                </c:pt>
                <c:pt idx="49">
                  <c:v>1.0518228054190486E-2</c:v>
                </c:pt>
                <c:pt idx="50">
                  <c:v>2.2629451984828981E-2</c:v>
                </c:pt>
                <c:pt idx="51">
                  <c:v>3.5851068047853846E-2</c:v>
                </c:pt>
                <c:pt idx="52">
                  <c:v>3.5525806341774532E-2</c:v>
                </c:pt>
                <c:pt idx="53">
                  <c:v>7.5302563869744307E-2</c:v>
                </c:pt>
                <c:pt idx="54">
                  <c:v>5.6768041061598488E-2</c:v>
                </c:pt>
                <c:pt idx="56">
                  <c:v>9.0099050123185656E-2</c:v>
                </c:pt>
                <c:pt idx="57">
                  <c:v>0.69254766932364753</c:v>
                </c:pt>
                <c:pt idx="58">
                  <c:v>6.5531067425266668E-2</c:v>
                </c:pt>
                <c:pt idx="59">
                  <c:v>0.3319991786710414</c:v>
                </c:pt>
                <c:pt idx="60">
                  <c:v>0.18016314346406115</c:v>
                </c:pt>
                <c:pt idx="61">
                  <c:v>1.1764442984710333</c:v>
                </c:pt>
                <c:pt idx="63">
                  <c:v>0.25645153210410854</c:v>
                </c:pt>
                <c:pt idx="64">
                  <c:v>0.78461323103231706</c:v>
                </c:pt>
                <c:pt idx="65">
                  <c:v>0.40576853499715848</c:v>
                </c:pt>
                <c:pt idx="66">
                  <c:v>0.63217220512992423</c:v>
                </c:pt>
                <c:pt idx="67">
                  <c:v>0.26982161162144858</c:v>
                </c:pt>
                <c:pt idx="68">
                  <c:v>0.35016072643505891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D8-2349-BC5B-F915C21A5B9A}"/>
            </c:ext>
          </c:extLst>
        </c:ser>
        <c:ser>
          <c:idx val="5"/>
          <c:order val="5"/>
          <c:tx>
            <c:strRef>
              <c:f>'Sorted by Subjects'!$G$1</c:f>
              <c:strCache>
                <c:ptCount val="1"/>
                <c:pt idx="0">
                  <c:v>12,13-diHOME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Subjects'!$G$2:$G$70</c:f>
              <c:numCache>
                <c:formatCode>General</c:formatCode>
                <c:ptCount val="69"/>
                <c:pt idx="0">
                  <c:v>16.55716125374585</c:v>
                </c:pt>
                <c:pt idx="1">
                  <c:v>10.418790187726772</c:v>
                </c:pt>
                <c:pt idx="2">
                  <c:v>8.3348422687056907</c:v>
                </c:pt>
                <c:pt idx="3">
                  <c:v>9.0127832310838443</c:v>
                </c:pt>
                <c:pt idx="4">
                  <c:v>18.650936699811531</c:v>
                </c:pt>
                <c:pt idx="5">
                  <c:v>12.994583634175692</c:v>
                </c:pt>
                <c:pt idx="7">
                  <c:v>4.2001333583771601</c:v>
                </c:pt>
                <c:pt idx="8">
                  <c:v>2.8198570910409866</c:v>
                </c:pt>
                <c:pt idx="9">
                  <c:v>5.2627859428175503</c:v>
                </c:pt>
                <c:pt idx="10">
                  <c:v>3.5535789765525978</c:v>
                </c:pt>
                <c:pt idx="11">
                  <c:v>20.792114077513379</c:v>
                </c:pt>
                <c:pt idx="12">
                  <c:v>4.6085777743699845</c:v>
                </c:pt>
                <c:pt idx="14">
                  <c:v>17.054290476501734</c:v>
                </c:pt>
                <c:pt idx="15">
                  <c:v>18.16341525953721</c:v>
                </c:pt>
                <c:pt idx="16">
                  <c:v>9.3478862161965157</c:v>
                </c:pt>
                <c:pt idx="17">
                  <c:v>9.1651498624022203</c:v>
                </c:pt>
                <c:pt idx="18">
                  <c:v>22.016711751281054</c:v>
                </c:pt>
                <c:pt idx="19">
                  <c:v>20.003331653278732</c:v>
                </c:pt>
                <c:pt idx="21">
                  <c:v>2.3352100840336134</c:v>
                </c:pt>
                <c:pt idx="22">
                  <c:v>2.007913739041403</c:v>
                </c:pt>
                <c:pt idx="23">
                  <c:v>1.5244157386785451</c:v>
                </c:pt>
                <c:pt idx="24">
                  <c:v>1.9075626016260165</c:v>
                </c:pt>
                <c:pt idx="25">
                  <c:v>3.2024384361119722</c:v>
                </c:pt>
                <c:pt idx="26">
                  <c:v>6.6487844635039757</c:v>
                </c:pt>
                <c:pt idx="28">
                  <c:v>3.0707459584295611</c:v>
                </c:pt>
                <c:pt idx="29">
                  <c:v>1.5649411696314384</c:v>
                </c:pt>
                <c:pt idx="30">
                  <c:v>1.434077475598807</c:v>
                </c:pt>
                <c:pt idx="31">
                  <c:v>1.7187102662481111</c:v>
                </c:pt>
                <c:pt idx="32">
                  <c:v>2.7473090890333234</c:v>
                </c:pt>
                <c:pt idx="33">
                  <c:v>5.5119534457957382</c:v>
                </c:pt>
                <c:pt idx="35">
                  <c:v>5.9747222222222227</c:v>
                </c:pt>
                <c:pt idx="36">
                  <c:v>3.7277193258230721</c:v>
                </c:pt>
                <c:pt idx="37">
                  <c:v>4.5536877149539148</c:v>
                </c:pt>
                <c:pt idx="38">
                  <c:v>6.2769541680504819</c:v>
                </c:pt>
                <c:pt idx="39">
                  <c:v>2.2891229076996651</c:v>
                </c:pt>
                <c:pt idx="40">
                  <c:v>4.247743791995326</c:v>
                </c:pt>
                <c:pt idx="42">
                  <c:v>4.5616251545663324</c:v>
                </c:pt>
                <c:pt idx="43">
                  <c:v>2.8312945521698989</c:v>
                </c:pt>
                <c:pt idx="44">
                  <c:v>3.1447648745519721</c:v>
                </c:pt>
                <c:pt idx="45">
                  <c:v>4.1047315922442404</c:v>
                </c:pt>
                <c:pt idx="46">
                  <c:v>2.925202624882818</c:v>
                </c:pt>
                <c:pt idx="47">
                  <c:v>4.8999881739827629</c:v>
                </c:pt>
                <c:pt idx="49">
                  <c:v>5.2932989170080251</c:v>
                </c:pt>
                <c:pt idx="50">
                  <c:v>1.2725402472874086</c:v>
                </c:pt>
                <c:pt idx="51">
                  <c:v>1.7435226471385949</c:v>
                </c:pt>
                <c:pt idx="52">
                  <c:v>0.88990966320428078</c:v>
                </c:pt>
                <c:pt idx="53">
                  <c:v>0.96237710205021909</c:v>
                </c:pt>
                <c:pt idx="54">
                  <c:v>0.66769117477850648</c:v>
                </c:pt>
                <c:pt idx="56">
                  <c:v>2.2492177100414779</c:v>
                </c:pt>
                <c:pt idx="57">
                  <c:v>1.659173671080407</c:v>
                </c:pt>
                <c:pt idx="58">
                  <c:v>0.98415075304252297</c:v>
                </c:pt>
                <c:pt idx="59">
                  <c:v>2.7113563741094437</c:v>
                </c:pt>
                <c:pt idx="60">
                  <c:v>2.1841278626898157</c:v>
                </c:pt>
                <c:pt idx="61">
                  <c:v>1.3797327235062733</c:v>
                </c:pt>
                <c:pt idx="63">
                  <c:v>7.990366068285816</c:v>
                </c:pt>
                <c:pt idx="64">
                  <c:v>8.2464302134646967</c:v>
                </c:pt>
                <c:pt idx="65">
                  <c:v>14.349976343065116</c:v>
                </c:pt>
                <c:pt idx="66">
                  <c:v>9.8927397119341567</c:v>
                </c:pt>
                <c:pt idx="67">
                  <c:v>3.1247500460150932</c:v>
                </c:pt>
                <c:pt idx="68">
                  <c:v>4.4753710712890085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D8-2349-BC5B-F915C21A5B9A}"/>
            </c:ext>
          </c:extLst>
        </c:ser>
        <c:ser>
          <c:idx val="6"/>
          <c:order val="6"/>
          <c:tx>
            <c:strRef>
              <c:f>'Sorted by Subjects'!$H$1</c:f>
              <c:strCache>
                <c:ptCount val="1"/>
                <c:pt idx="0">
                  <c:v>9,10-diHOME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Subjects'!$H$2:$H$70</c:f>
              <c:numCache>
                <c:formatCode>General</c:formatCode>
                <c:ptCount val="69"/>
                <c:pt idx="0">
                  <c:v>42.335377416073243</c:v>
                </c:pt>
                <c:pt idx="1">
                  <c:v>40.916490888219265</c:v>
                </c:pt>
                <c:pt idx="2">
                  <c:v>29.158031441651552</c:v>
                </c:pt>
                <c:pt idx="3">
                  <c:v>25.028371993127152</c:v>
                </c:pt>
                <c:pt idx="4">
                  <c:v>45.68305011896539</c:v>
                </c:pt>
                <c:pt idx="5">
                  <c:v>45.423922141119235</c:v>
                </c:pt>
                <c:pt idx="7">
                  <c:v>12.971816137896578</c:v>
                </c:pt>
                <c:pt idx="8">
                  <c:v>13.034905198776761</c:v>
                </c:pt>
                <c:pt idx="9">
                  <c:v>18.484643194838426</c:v>
                </c:pt>
                <c:pt idx="10">
                  <c:v>13.341984824472938</c:v>
                </c:pt>
                <c:pt idx="11">
                  <c:v>63.088746842925474</c:v>
                </c:pt>
                <c:pt idx="12">
                  <c:v>15.258197426837002</c:v>
                </c:pt>
                <c:pt idx="14">
                  <c:v>75.231788812443924</c:v>
                </c:pt>
                <c:pt idx="15">
                  <c:v>69.293072173296878</c:v>
                </c:pt>
                <c:pt idx="16">
                  <c:v>58.386783105022836</c:v>
                </c:pt>
                <c:pt idx="17">
                  <c:v>37.497803833706747</c:v>
                </c:pt>
                <c:pt idx="18">
                  <c:v>68.235113476933236</c:v>
                </c:pt>
                <c:pt idx="19">
                  <c:v>57.307493305987585</c:v>
                </c:pt>
                <c:pt idx="21">
                  <c:v>7.6579109122738771</c:v>
                </c:pt>
                <c:pt idx="22">
                  <c:v>6.5861979347952193</c:v>
                </c:pt>
                <c:pt idx="23">
                  <c:v>5.8476029771035734</c:v>
                </c:pt>
                <c:pt idx="24">
                  <c:v>8.6336926333178461</c:v>
                </c:pt>
                <c:pt idx="25">
                  <c:v>10.295898996369848</c:v>
                </c:pt>
                <c:pt idx="26">
                  <c:v>15.237969708839273</c:v>
                </c:pt>
                <c:pt idx="28">
                  <c:v>10.970311399182753</c:v>
                </c:pt>
                <c:pt idx="29">
                  <c:v>8.034502242152465</c:v>
                </c:pt>
                <c:pt idx="30">
                  <c:v>6.0805371160145869</c:v>
                </c:pt>
                <c:pt idx="31">
                  <c:v>8.6099945498146937</c:v>
                </c:pt>
                <c:pt idx="32">
                  <c:v>7.44425340438129</c:v>
                </c:pt>
                <c:pt idx="33">
                  <c:v>15.136685742415853</c:v>
                </c:pt>
                <c:pt idx="35">
                  <c:v>17.190132185059085</c:v>
                </c:pt>
                <c:pt idx="36">
                  <c:v>13.142951140375988</c:v>
                </c:pt>
                <c:pt idx="37">
                  <c:v>11.303957023060798</c:v>
                </c:pt>
                <c:pt idx="38">
                  <c:v>21.664835285871636</c:v>
                </c:pt>
                <c:pt idx="39">
                  <c:v>8.5913155051323606</c:v>
                </c:pt>
                <c:pt idx="40">
                  <c:v>8.1522824194952115</c:v>
                </c:pt>
                <c:pt idx="42">
                  <c:v>25.647837062535856</c:v>
                </c:pt>
                <c:pt idx="43">
                  <c:v>13.869043624161076</c:v>
                </c:pt>
                <c:pt idx="44">
                  <c:v>15.98935403663673</c:v>
                </c:pt>
                <c:pt idx="45">
                  <c:v>16.978725563441664</c:v>
                </c:pt>
                <c:pt idx="46">
                  <c:v>12.691715918045707</c:v>
                </c:pt>
                <c:pt idx="47">
                  <c:v>21.877375490803889</c:v>
                </c:pt>
                <c:pt idx="49">
                  <c:v>15.146972856923785</c:v>
                </c:pt>
                <c:pt idx="50">
                  <c:v>3.8084596195821643</c:v>
                </c:pt>
                <c:pt idx="51">
                  <c:v>4.0901183431952663</c:v>
                </c:pt>
                <c:pt idx="52">
                  <c:v>3.658709165873772</c:v>
                </c:pt>
                <c:pt idx="53">
                  <c:v>3.9353249475890992</c:v>
                </c:pt>
                <c:pt idx="54">
                  <c:v>2.3870188553866605</c:v>
                </c:pt>
                <c:pt idx="56">
                  <c:v>8.371102823654768</c:v>
                </c:pt>
                <c:pt idx="57">
                  <c:v>12.765113451494136</c:v>
                </c:pt>
                <c:pt idx="58">
                  <c:v>16.659221636810681</c:v>
                </c:pt>
                <c:pt idx="59">
                  <c:v>15.88027907606855</c:v>
                </c:pt>
                <c:pt idx="60">
                  <c:v>9.3922980005477967</c:v>
                </c:pt>
                <c:pt idx="61">
                  <c:v>8.51795617436259</c:v>
                </c:pt>
                <c:pt idx="63">
                  <c:v>32.221152302694442</c:v>
                </c:pt>
                <c:pt idx="64">
                  <c:v>49.594903183654075</c:v>
                </c:pt>
                <c:pt idx="65">
                  <c:v>41.146817305186346</c:v>
                </c:pt>
                <c:pt idx="66">
                  <c:v>58.01559413580248</c:v>
                </c:pt>
                <c:pt idx="67">
                  <c:v>14.165265550733624</c:v>
                </c:pt>
                <c:pt idx="68">
                  <c:v>27.591093887423046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3D8-2349-BC5B-F915C21A5B9A}"/>
            </c:ext>
          </c:extLst>
        </c:ser>
        <c:ser>
          <c:idx val="7"/>
          <c:order val="7"/>
          <c:tx>
            <c:strRef>
              <c:f>'Sorted by Subjects'!$I$1</c:f>
              <c:strCache>
                <c:ptCount val="1"/>
                <c:pt idx="0">
                  <c:v>tetranor 12-HETE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Subjects'!$I$2:$I$70</c:f>
              <c:numCache>
                <c:formatCode>General</c:formatCode>
                <c:ptCount val="69"/>
                <c:pt idx="0">
                  <c:v>8.2066817508092998E-2</c:v>
                </c:pt>
                <c:pt idx="1">
                  <c:v>9.4520078071149122E-2</c:v>
                </c:pt>
                <c:pt idx="2">
                  <c:v>0.1026791851014876</c:v>
                </c:pt>
                <c:pt idx="3">
                  <c:v>8.7240780520801392E-2</c:v>
                </c:pt>
                <c:pt idx="4">
                  <c:v>0.10408226219493699</c:v>
                </c:pt>
                <c:pt idx="5">
                  <c:v>0.14426660319153653</c:v>
                </c:pt>
                <c:pt idx="7">
                  <c:v>3.3801644638279456E-2</c:v>
                </c:pt>
                <c:pt idx="8">
                  <c:v>4.173447894467832E-2</c:v>
                </c:pt>
                <c:pt idx="9">
                  <c:v>2.0209658056035095E-2</c:v>
                </c:pt>
                <c:pt idx="10">
                  <c:v>3.2783514561787595E-2</c:v>
                </c:pt>
                <c:pt idx="11">
                  <c:v>2.9297798813499577E-2</c:v>
                </c:pt>
                <c:pt idx="12">
                  <c:v>1.5700533895293616E-2</c:v>
                </c:pt>
                <c:pt idx="14">
                  <c:v>0.52377994261807115</c:v>
                </c:pt>
                <c:pt idx="15">
                  <c:v>0.66353447528910758</c:v>
                </c:pt>
                <c:pt idx="16">
                  <c:v>0.39329284485539123</c:v>
                </c:pt>
                <c:pt idx="17">
                  <c:v>0.18306579488371416</c:v>
                </c:pt>
                <c:pt idx="18">
                  <c:v>0.28881275091815606</c:v>
                </c:pt>
                <c:pt idx="19">
                  <c:v>0.32057651042225332</c:v>
                </c:pt>
                <c:pt idx="21">
                  <c:v>3.4098021466184278E-2</c:v>
                </c:pt>
                <c:pt idx="22">
                  <c:v>1.6396056716134245E-2</c:v>
                </c:pt>
                <c:pt idx="23">
                  <c:v>2.1540098408201931E-2</c:v>
                </c:pt>
                <c:pt idx="24">
                  <c:v>2.9134749024151793E-2</c:v>
                </c:pt>
                <c:pt idx="25">
                  <c:v>2.4051656123183641E-2</c:v>
                </c:pt>
                <c:pt idx="26">
                  <c:v>2.3036899596880159E-2</c:v>
                </c:pt>
                <c:pt idx="28">
                  <c:v>8.2105946292687554E-2</c:v>
                </c:pt>
                <c:pt idx="29">
                  <c:v>5.5737007690515025E-2</c:v>
                </c:pt>
                <c:pt idx="30">
                  <c:v>2.9304363235238596E-2</c:v>
                </c:pt>
                <c:pt idx="31">
                  <c:v>4.159212750821481E-2</c:v>
                </c:pt>
                <c:pt idx="32">
                  <c:v>1.4803757478667235E-2</c:v>
                </c:pt>
                <c:pt idx="33">
                  <c:v>3.8758679452458415E-2</c:v>
                </c:pt>
                <c:pt idx="35">
                  <c:v>3.6261595902912079E-2</c:v>
                </c:pt>
                <c:pt idx="36">
                  <c:v>1.6004422594300127E-2</c:v>
                </c:pt>
                <c:pt idx="37">
                  <c:v>4.7226228792297313E-2</c:v>
                </c:pt>
                <c:pt idx="38">
                  <c:v>6.3552042334132147E-3</c:v>
                </c:pt>
                <c:pt idx="39">
                  <c:v>2.2847700132372761E-2</c:v>
                </c:pt>
                <c:pt idx="40">
                  <c:v>1.5960420353012518E-2</c:v>
                </c:pt>
                <c:pt idx="42">
                  <c:v>5.3248304603287236E-2</c:v>
                </c:pt>
                <c:pt idx="43">
                  <c:v>0.1345168777800857</c:v>
                </c:pt>
                <c:pt idx="44">
                  <c:v>7.2889382402668512E-2</c:v>
                </c:pt>
                <c:pt idx="45">
                  <c:v>7.5198849034575951E-2</c:v>
                </c:pt>
                <c:pt idx="46">
                  <c:v>6.8781217941171535E-2</c:v>
                </c:pt>
                <c:pt idx="47">
                  <c:v>4.9369786855204711E-2</c:v>
                </c:pt>
                <c:pt idx="49">
                  <c:v>2.3063491819209136E-2</c:v>
                </c:pt>
                <c:pt idx="50">
                  <c:v>1.7201872592430119E-2</c:v>
                </c:pt>
                <c:pt idx="51">
                  <c:v>8.8018181270364624E-3</c:v>
                </c:pt>
                <c:pt idx="52">
                  <c:v>3.4822735315663683E-2</c:v>
                </c:pt>
                <c:pt idx="53">
                  <c:v>1.6086264352727277E-2</c:v>
                </c:pt>
                <c:pt idx="54">
                  <c:v>2.2707202292669745E-2</c:v>
                </c:pt>
                <c:pt idx="56">
                  <c:v>7.1147363556194254E-3</c:v>
                </c:pt>
                <c:pt idx="57">
                  <c:v>6.2491827002451455E-2</c:v>
                </c:pt>
                <c:pt idx="58">
                  <c:v>2.8364428968977479E-2</c:v>
                </c:pt>
                <c:pt idx="59">
                  <c:v>3.4826301626769078E-2</c:v>
                </c:pt>
                <c:pt idx="60">
                  <c:v>1.7614556939056118E-2</c:v>
                </c:pt>
                <c:pt idx="61">
                  <c:v>5.3666721004499655E-3</c:v>
                </c:pt>
                <c:pt idx="63">
                  <c:v>5.5043126596341085E-2</c:v>
                </c:pt>
                <c:pt idx="64">
                  <c:v>0.19797191231835057</c:v>
                </c:pt>
                <c:pt idx="65">
                  <c:v>9.5791407469421525E-2</c:v>
                </c:pt>
                <c:pt idx="66">
                  <c:v>0.19151369673027871</c:v>
                </c:pt>
                <c:pt idx="67">
                  <c:v>3.0725365558057008E-2</c:v>
                </c:pt>
                <c:pt idx="68">
                  <c:v>9.092686669056764E-2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3D8-2349-BC5B-F915C21A5B9A}"/>
            </c:ext>
          </c:extLst>
        </c:ser>
        <c:ser>
          <c:idx val="8"/>
          <c:order val="8"/>
          <c:tx>
            <c:strRef>
              <c:f>'Sorted by Subjects'!$J$1</c:f>
              <c:strCache>
                <c:ptCount val="1"/>
                <c:pt idx="0">
                  <c:v>12-HHTrE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Subjects'!$J$2:$J$70</c:f>
              <c:numCache>
                <c:formatCode>General</c:formatCode>
                <c:ptCount val="69"/>
                <c:pt idx="0">
                  <c:v>7.4293639893483102E-2</c:v>
                </c:pt>
                <c:pt idx="1">
                  <c:v>0.1349708960759205</c:v>
                </c:pt>
                <c:pt idx="2">
                  <c:v>0.1350268042742713</c:v>
                </c:pt>
                <c:pt idx="3">
                  <c:v>9.8906698846257399E-2</c:v>
                </c:pt>
                <c:pt idx="4">
                  <c:v>0.13134190229361095</c:v>
                </c:pt>
                <c:pt idx="5">
                  <c:v>0.23398717620111401</c:v>
                </c:pt>
                <c:pt idx="7">
                  <c:v>5.9986017245397351E-2</c:v>
                </c:pt>
                <c:pt idx="8">
                  <c:v>9.5728461079355884E-2</c:v>
                </c:pt>
                <c:pt idx="9">
                  <c:v>0.1007151640484826</c:v>
                </c:pt>
                <c:pt idx="10">
                  <c:v>5.1349089116491678E-2</c:v>
                </c:pt>
                <c:pt idx="11">
                  <c:v>0.10830309898473439</c:v>
                </c:pt>
                <c:pt idx="12">
                  <c:v>5.9955839962729421E-2</c:v>
                </c:pt>
                <c:pt idx="14">
                  <c:v>0.33533857166903813</c:v>
                </c:pt>
                <c:pt idx="15">
                  <c:v>0.36605243003517202</c:v>
                </c:pt>
                <c:pt idx="16">
                  <c:v>0.29064413932196936</c:v>
                </c:pt>
                <c:pt idx="17">
                  <c:v>0.19331240890778817</c:v>
                </c:pt>
                <c:pt idx="18">
                  <c:v>0.27470658936777287</c:v>
                </c:pt>
                <c:pt idx="19">
                  <c:v>0.26404358631101604</c:v>
                </c:pt>
                <c:pt idx="21">
                  <c:v>4.1856852698010642E-2</c:v>
                </c:pt>
                <c:pt idx="22">
                  <c:v>1.6482808338970933E-2</c:v>
                </c:pt>
                <c:pt idx="23">
                  <c:v>2.7574381295606017E-2</c:v>
                </c:pt>
                <c:pt idx="24">
                  <c:v>3.0960632477981469E-2</c:v>
                </c:pt>
                <c:pt idx="25">
                  <c:v>1.198044757834053E-2</c:v>
                </c:pt>
                <c:pt idx="26">
                  <c:v>3.5528739519132081E-2</c:v>
                </c:pt>
                <c:pt idx="28">
                  <c:v>3.4352933018602212E-2</c:v>
                </c:pt>
                <c:pt idx="29">
                  <c:v>2.1245047774411559E-2</c:v>
                </c:pt>
                <c:pt idx="30">
                  <c:v>3.9413232723363542E-2</c:v>
                </c:pt>
                <c:pt idx="31">
                  <c:v>4.8507445093917981E-2</c:v>
                </c:pt>
                <c:pt idx="32">
                  <c:v>3.2551908709997565E-2</c:v>
                </c:pt>
                <c:pt idx="33">
                  <c:v>1.8586548555610743E-2</c:v>
                </c:pt>
                <c:pt idx="35">
                  <c:v>0.22743486253811768</c:v>
                </c:pt>
                <c:pt idx="36">
                  <c:v>0.11471378044469453</c:v>
                </c:pt>
                <c:pt idx="37">
                  <c:v>0.12068925135809312</c:v>
                </c:pt>
                <c:pt idx="38">
                  <c:v>0.31140500743724753</c:v>
                </c:pt>
                <c:pt idx="39">
                  <c:v>0.13820985817779591</c:v>
                </c:pt>
                <c:pt idx="40">
                  <c:v>0.27519633881406441</c:v>
                </c:pt>
                <c:pt idx="42">
                  <c:v>0.10549192421405965</c:v>
                </c:pt>
                <c:pt idx="43">
                  <c:v>0.15782666165533521</c:v>
                </c:pt>
                <c:pt idx="44">
                  <c:v>0.15185288000555938</c:v>
                </c:pt>
                <c:pt idx="45">
                  <c:v>0.12751592125804018</c:v>
                </c:pt>
                <c:pt idx="46">
                  <c:v>9.7456769444342159E-2</c:v>
                </c:pt>
                <c:pt idx="47">
                  <c:v>0.1249101320202286</c:v>
                </c:pt>
                <c:pt idx="49">
                  <c:v>5.9344657312584929E-3</c:v>
                </c:pt>
                <c:pt idx="50">
                  <c:v>5.1127787983056186E-2</c:v>
                </c:pt>
                <c:pt idx="51">
                  <c:v>3.3949869918569207E-2</c:v>
                </c:pt>
                <c:pt idx="52">
                  <c:v>2.9018946096386403E-2</c:v>
                </c:pt>
                <c:pt idx="53">
                  <c:v>7.8420538719545477E-2</c:v>
                </c:pt>
                <c:pt idx="54">
                  <c:v>2.9448402973306077E-2</c:v>
                </c:pt>
                <c:pt idx="56">
                  <c:v>0.10039683524040745</c:v>
                </c:pt>
                <c:pt idx="57">
                  <c:v>8.3100833779855651E-2</c:v>
                </c:pt>
                <c:pt idx="58">
                  <c:v>3.3091833797140383E-2</c:v>
                </c:pt>
                <c:pt idx="59">
                  <c:v>6.0334214439889136E-2</c:v>
                </c:pt>
                <c:pt idx="60">
                  <c:v>7.4019640907836914E-2</c:v>
                </c:pt>
                <c:pt idx="61">
                  <c:v>2.0731527840094389E-2</c:v>
                </c:pt>
                <c:pt idx="63">
                  <c:v>7.6478558372384917E-2</c:v>
                </c:pt>
                <c:pt idx="64">
                  <c:v>0.18205494122791629</c:v>
                </c:pt>
                <c:pt idx="65">
                  <c:v>7.5156675312591639E-2</c:v>
                </c:pt>
                <c:pt idx="66">
                  <c:v>0.11479489632412565</c:v>
                </c:pt>
                <c:pt idx="67">
                  <c:v>3.5289345587901019E-2</c:v>
                </c:pt>
                <c:pt idx="68">
                  <c:v>7.6569993002583298E-2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D8-2349-BC5B-F915C21A5B9A}"/>
            </c:ext>
          </c:extLst>
        </c:ser>
        <c:ser>
          <c:idx val="9"/>
          <c:order val="9"/>
          <c:tx>
            <c:strRef>
              <c:f>'Sorted by Subjects'!$K$1</c:f>
              <c:strCache>
                <c:ptCount val="1"/>
                <c:pt idx="0">
                  <c:v>11,12-DHET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Subjects'!$K$2:$K$70</c:f>
              <c:numCache>
                <c:formatCode>General</c:formatCode>
                <c:ptCount val="69"/>
                <c:pt idx="0">
                  <c:v>1.5546355229219804E-2</c:v>
                </c:pt>
                <c:pt idx="1">
                  <c:v>6.0136882767093468E-2</c:v>
                </c:pt>
                <c:pt idx="2">
                  <c:v>1.7644155912427469E-2</c:v>
                </c:pt>
                <c:pt idx="3">
                  <c:v>8.1830499558271055E-2</c:v>
                </c:pt>
                <c:pt idx="4">
                  <c:v>6.4206590315058543E-2</c:v>
                </c:pt>
                <c:pt idx="5">
                  <c:v>5.5820470139481444E-2</c:v>
                </c:pt>
                <c:pt idx="7">
                  <c:v>2.4994173852248894E-2</c:v>
                </c:pt>
                <c:pt idx="8">
                  <c:v>1.3302865163616215E-2</c:v>
                </c:pt>
                <c:pt idx="9">
                  <c:v>2.1653205060037605E-2</c:v>
                </c:pt>
                <c:pt idx="10">
                  <c:v>2.6203310922145638E-2</c:v>
                </c:pt>
                <c:pt idx="11">
                  <c:v>3.0504824232782335E-2</c:v>
                </c:pt>
                <c:pt idx="12">
                  <c:v>1.4782374018375857E-2</c:v>
                </c:pt>
                <c:pt idx="14">
                  <c:v>0.40648607277982818</c:v>
                </c:pt>
                <c:pt idx="15">
                  <c:v>0.27505488932924554</c:v>
                </c:pt>
                <c:pt idx="16">
                  <c:v>0.27028887193573842</c:v>
                </c:pt>
                <c:pt idx="17">
                  <c:v>0.10912115759658207</c:v>
                </c:pt>
                <c:pt idx="18">
                  <c:v>0.20853851199226375</c:v>
                </c:pt>
                <c:pt idx="19">
                  <c:v>0.22586376789465906</c:v>
                </c:pt>
                <c:pt idx="21">
                  <c:v>3.613981915877016E-2</c:v>
                </c:pt>
                <c:pt idx="22">
                  <c:v>2.186140895484566E-2</c:v>
                </c:pt>
                <c:pt idx="23">
                  <c:v>1.1763032464053537E-2</c:v>
                </c:pt>
                <c:pt idx="24">
                  <c:v>3.1675108612088734E-2</c:v>
                </c:pt>
                <c:pt idx="25">
                  <c:v>2.3597851290670744E-2</c:v>
                </c:pt>
                <c:pt idx="26">
                  <c:v>2.4091405564342989E-2</c:v>
                </c:pt>
                <c:pt idx="28">
                  <c:v>4.3123894640372987E-2</c:v>
                </c:pt>
                <c:pt idx="29">
                  <c:v>4.1990212071778138E-2</c:v>
                </c:pt>
                <c:pt idx="30">
                  <c:v>4.4183710459332615E-2</c:v>
                </c:pt>
                <c:pt idx="31">
                  <c:v>2.1848394691062235E-2</c:v>
                </c:pt>
                <c:pt idx="32">
                  <c:v>1.0550744280376096E-2</c:v>
                </c:pt>
                <c:pt idx="33">
                  <c:v>1.6208175043755338E-2</c:v>
                </c:pt>
                <c:pt idx="35">
                  <c:v>2.0397147695388047E-2</c:v>
                </c:pt>
                <c:pt idx="36">
                  <c:v>2.4052889448081118E-2</c:v>
                </c:pt>
                <c:pt idx="37">
                  <c:v>4.7226228792297313E-2</c:v>
                </c:pt>
                <c:pt idx="38">
                  <c:v>3.8131225400479286E-3</c:v>
                </c:pt>
                <c:pt idx="39">
                  <c:v>3.4833378890338801E-2</c:v>
                </c:pt>
                <c:pt idx="40">
                  <c:v>2.2731507775502684E-2</c:v>
                </c:pt>
                <c:pt idx="42">
                  <c:v>0.11352940415417846</c:v>
                </c:pt>
                <c:pt idx="43">
                  <c:v>0.22872725427588583</c:v>
                </c:pt>
                <c:pt idx="44">
                  <c:v>0.16220137256890121</c:v>
                </c:pt>
                <c:pt idx="45">
                  <c:v>0.15372999566300311</c:v>
                </c:pt>
                <c:pt idx="46">
                  <c:v>0.12422730179170775</c:v>
                </c:pt>
                <c:pt idx="47">
                  <c:v>0.28433340207349383</c:v>
                </c:pt>
                <c:pt idx="49">
                  <c:v>5.9479531533749887E-2</c:v>
                </c:pt>
                <c:pt idx="50">
                  <c:v>1.8635361975132634E-2</c:v>
                </c:pt>
                <c:pt idx="51">
                  <c:v>8.2988570912058066E-2</c:v>
                </c:pt>
                <c:pt idx="52">
                  <c:v>0.25988078392986047</c:v>
                </c:pt>
                <c:pt idx="53">
                  <c:v>7.6409755675454563E-2</c:v>
                </c:pt>
                <c:pt idx="54">
                  <c:v>1.7917401809059721E-2</c:v>
                </c:pt>
                <c:pt idx="56">
                  <c:v>7.9250257738983032E-2</c:v>
                </c:pt>
                <c:pt idx="57">
                  <c:v>0.10819728558137207</c:v>
                </c:pt>
                <c:pt idx="58">
                  <c:v>1.7416754630073888E-2</c:v>
                </c:pt>
                <c:pt idx="59">
                  <c:v>7.5394236764978473E-2</c:v>
                </c:pt>
                <c:pt idx="60">
                  <c:v>1.9443390719613859E-2</c:v>
                </c:pt>
                <c:pt idx="61">
                  <c:v>2.646578022139709E-3</c:v>
                </c:pt>
                <c:pt idx="63">
                  <c:v>6.1703421469611851E-2</c:v>
                </c:pt>
                <c:pt idx="64">
                  <c:v>0.23494036130258494</c:v>
                </c:pt>
                <c:pt idx="65">
                  <c:v>6.4928252045197504E-2</c:v>
                </c:pt>
                <c:pt idx="66">
                  <c:v>0.23094965321675026</c:v>
                </c:pt>
                <c:pt idx="67">
                  <c:v>2.6242885171603069E-2</c:v>
                </c:pt>
                <c:pt idx="68">
                  <c:v>9.1081241676459951E-2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3D8-2349-BC5B-F915C21A5B9A}"/>
            </c:ext>
          </c:extLst>
        </c:ser>
        <c:ser>
          <c:idx val="10"/>
          <c:order val="10"/>
          <c:tx>
            <c:strRef>
              <c:f>'Sorted by Subjects'!$L$1</c:f>
              <c:strCache>
                <c:ptCount val="1"/>
                <c:pt idx="0">
                  <c:v>8,9-DHET 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Subjects'!$L$2:$L$70</c:f>
              <c:numCache>
                <c:formatCode>General</c:formatCode>
                <c:ptCount val="69"/>
                <c:pt idx="0">
                  <c:v>0.31197349387867052</c:v>
                </c:pt>
                <c:pt idx="1">
                  <c:v>0.26967212003180929</c:v>
                </c:pt>
                <c:pt idx="2">
                  <c:v>0.26074141515031701</c:v>
                </c:pt>
                <c:pt idx="3">
                  <c:v>0.25749555956042736</c:v>
                </c:pt>
                <c:pt idx="4">
                  <c:v>0.27462397752300477</c:v>
                </c:pt>
                <c:pt idx="5">
                  <c:v>0.28751365441705512</c:v>
                </c:pt>
                <c:pt idx="7">
                  <c:v>0.16877018344042347</c:v>
                </c:pt>
                <c:pt idx="8">
                  <c:v>0.1552000935755225</c:v>
                </c:pt>
                <c:pt idx="9">
                  <c:v>0.25428635685890316</c:v>
                </c:pt>
                <c:pt idx="10">
                  <c:v>0.23582979829931075</c:v>
                </c:pt>
                <c:pt idx="11">
                  <c:v>0.23240725800371576</c:v>
                </c:pt>
                <c:pt idx="12">
                  <c:v>0.26268554078616974</c:v>
                </c:pt>
                <c:pt idx="14">
                  <c:v>0.28919220294158515</c:v>
                </c:pt>
                <c:pt idx="15">
                  <c:v>0.24953433258735669</c:v>
                </c:pt>
                <c:pt idx="16">
                  <c:v>0.27145203007209445</c:v>
                </c:pt>
                <c:pt idx="17">
                  <c:v>0.21803104480091517</c:v>
                </c:pt>
                <c:pt idx="18">
                  <c:v>0.25056614795165305</c:v>
                </c:pt>
                <c:pt idx="19">
                  <c:v>0.24850373039418305</c:v>
                </c:pt>
                <c:pt idx="21">
                  <c:v>0.21785981379891395</c:v>
                </c:pt>
                <c:pt idx="22">
                  <c:v>0.26242365908098458</c:v>
                </c:pt>
                <c:pt idx="23">
                  <c:v>0.21715780061885842</c:v>
                </c:pt>
                <c:pt idx="24">
                  <c:v>0.31381379534733522</c:v>
                </c:pt>
                <c:pt idx="25">
                  <c:v>0.25276929170968471</c:v>
                </c:pt>
                <c:pt idx="26">
                  <c:v>0.25210804206726595</c:v>
                </c:pt>
                <c:pt idx="28">
                  <c:v>0.30137998683695699</c:v>
                </c:pt>
                <c:pt idx="29">
                  <c:v>0.24069389419715681</c:v>
                </c:pt>
                <c:pt idx="30">
                  <c:v>0.22682485806500577</c:v>
                </c:pt>
                <c:pt idx="31">
                  <c:v>0.3045746397529272</c:v>
                </c:pt>
                <c:pt idx="32">
                  <c:v>0.25403574988254379</c:v>
                </c:pt>
                <c:pt idx="33">
                  <c:v>0.32662996229480867</c:v>
                </c:pt>
                <c:pt idx="35">
                  <c:v>0.2170363166541944</c:v>
                </c:pt>
                <c:pt idx="36">
                  <c:v>0.20111916023126286</c:v>
                </c:pt>
                <c:pt idx="37">
                  <c:v>0.17268580629102651</c:v>
                </c:pt>
                <c:pt idx="38">
                  <c:v>0.13422191340968709</c:v>
                </c:pt>
                <c:pt idx="39">
                  <c:v>0.14457725001796534</c:v>
                </c:pt>
                <c:pt idx="40">
                  <c:v>0.10398455684538462</c:v>
                </c:pt>
                <c:pt idx="42">
                  <c:v>0.22002601336075295</c:v>
                </c:pt>
                <c:pt idx="43">
                  <c:v>0.27923178600559312</c:v>
                </c:pt>
                <c:pt idx="44">
                  <c:v>0.25871231408354561</c:v>
                </c:pt>
                <c:pt idx="45">
                  <c:v>0.27024933486133429</c:v>
                </c:pt>
                <c:pt idx="46">
                  <c:v>0.26048630351481572</c:v>
                </c:pt>
                <c:pt idx="47">
                  <c:v>0.38684427894645362</c:v>
                </c:pt>
                <c:pt idx="49">
                  <c:v>0.3853356498683071</c:v>
                </c:pt>
                <c:pt idx="50">
                  <c:v>0.15625034271457361</c:v>
                </c:pt>
                <c:pt idx="51">
                  <c:v>0.17163545347721099</c:v>
                </c:pt>
                <c:pt idx="52">
                  <c:v>0.1064028023534168</c:v>
                </c:pt>
                <c:pt idx="53">
                  <c:v>0.12265776568954548</c:v>
                </c:pt>
                <c:pt idx="54">
                  <c:v>0.15362841551134376</c:v>
                </c:pt>
                <c:pt idx="56">
                  <c:v>0.19763156543387292</c:v>
                </c:pt>
                <c:pt idx="57">
                  <c:v>0.16553686088947245</c:v>
                </c:pt>
                <c:pt idx="58">
                  <c:v>0.21746062209549402</c:v>
                </c:pt>
                <c:pt idx="59">
                  <c:v>0.26467989236344497</c:v>
                </c:pt>
                <c:pt idx="60">
                  <c:v>0.24515998100424005</c:v>
                </c:pt>
                <c:pt idx="61">
                  <c:v>0.28494823371704203</c:v>
                </c:pt>
                <c:pt idx="63">
                  <c:v>0.28922521874961976</c:v>
                </c:pt>
                <c:pt idx="64">
                  <c:v>0.27961057049186822</c:v>
                </c:pt>
                <c:pt idx="65">
                  <c:v>0.21034974806423579</c:v>
                </c:pt>
                <c:pt idx="66">
                  <c:v>0.28897037080604188</c:v>
                </c:pt>
                <c:pt idx="67">
                  <c:v>0.25183389807532136</c:v>
                </c:pt>
                <c:pt idx="68">
                  <c:v>0.31662309606511757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3D8-2349-BC5B-F915C21A5B9A}"/>
            </c:ext>
          </c:extLst>
        </c:ser>
        <c:ser>
          <c:idx val="11"/>
          <c:order val="11"/>
          <c:tx>
            <c:strRef>
              <c:f>'Sorted by Subjects'!$M$1</c:f>
              <c:strCache>
                <c:ptCount val="1"/>
                <c:pt idx="0">
                  <c:v>13-HODE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Subjects'!$M$2:$M$70</c:f>
              <c:numCache>
                <c:formatCode>General</c:formatCode>
                <c:ptCount val="69"/>
                <c:pt idx="0">
                  <c:v>26.508069971097029</c:v>
                </c:pt>
                <c:pt idx="1">
                  <c:v>35.842864530861704</c:v>
                </c:pt>
                <c:pt idx="2">
                  <c:v>32.514750355366019</c:v>
                </c:pt>
                <c:pt idx="3">
                  <c:v>24.668430761236682</c:v>
                </c:pt>
                <c:pt idx="4">
                  <c:v>36.288741360725375</c:v>
                </c:pt>
                <c:pt idx="5">
                  <c:v>53.230160342801852</c:v>
                </c:pt>
                <c:pt idx="7">
                  <c:v>14.913779172702396</c:v>
                </c:pt>
                <c:pt idx="8">
                  <c:v>14.989767950546836</c:v>
                </c:pt>
                <c:pt idx="9">
                  <c:v>13.493518027961734</c:v>
                </c:pt>
                <c:pt idx="10">
                  <c:v>12.797576685160385</c:v>
                </c:pt>
                <c:pt idx="11">
                  <c:v>13.994834522202941</c:v>
                </c:pt>
                <c:pt idx="12">
                  <c:v>5.9594148791004855</c:v>
                </c:pt>
                <c:pt idx="14">
                  <c:v>51.990413100536344</c:v>
                </c:pt>
                <c:pt idx="15">
                  <c:v>79.490653786104602</c:v>
                </c:pt>
                <c:pt idx="16">
                  <c:v>55.757851331120214</c:v>
                </c:pt>
                <c:pt idx="17">
                  <c:v>24.252802559414985</c:v>
                </c:pt>
                <c:pt idx="18">
                  <c:v>25.504106419043406</c:v>
                </c:pt>
                <c:pt idx="19">
                  <c:v>43.768601276335339</c:v>
                </c:pt>
                <c:pt idx="21">
                  <c:v>9.7032077701455055</c:v>
                </c:pt>
                <c:pt idx="22">
                  <c:v>6.2883737359074852</c:v>
                </c:pt>
                <c:pt idx="23">
                  <c:v>7.8541155595541561</c:v>
                </c:pt>
                <c:pt idx="24">
                  <c:v>5.4874877695589204</c:v>
                </c:pt>
                <c:pt idx="25">
                  <c:v>6.1753721629751146</c:v>
                </c:pt>
                <c:pt idx="26">
                  <c:v>5.5811230044371234</c:v>
                </c:pt>
                <c:pt idx="28">
                  <c:v>12.563480960941328</c:v>
                </c:pt>
                <c:pt idx="29">
                  <c:v>25.852275787187832</c:v>
                </c:pt>
                <c:pt idx="30">
                  <c:v>8.1311229674796746</c:v>
                </c:pt>
                <c:pt idx="31">
                  <c:v>10.396488928606891</c:v>
                </c:pt>
                <c:pt idx="32">
                  <c:v>8.0282575192642316</c:v>
                </c:pt>
                <c:pt idx="33">
                  <c:v>8.8242862053162234</c:v>
                </c:pt>
                <c:pt idx="35">
                  <c:v>16.552419067333677</c:v>
                </c:pt>
                <c:pt idx="36">
                  <c:v>12.284819317798039</c:v>
                </c:pt>
                <c:pt idx="37">
                  <c:v>13.315946479885056</c:v>
                </c:pt>
                <c:pt idx="38">
                  <c:v>9.9883048482734544</c:v>
                </c:pt>
                <c:pt idx="39">
                  <c:v>11.020949494949495</c:v>
                </c:pt>
                <c:pt idx="40">
                  <c:v>6.4941812581063552</c:v>
                </c:pt>
                <c:pt idx="42">
                  <c:v>20.337628448494051</c:v>
                </c:pt>
                <c:pt idx="43">
                  <c:v>17.105121716076159</c:v>
                </c:pt>
                <c:pt idx="44">
                  <c:v>13.580841653247452</c:v>
                </c:pt>
                <c:pt idx="45">
                  <c:v>14.90306361058054</c:v>
                </c:pt>
                <c:pt idx="46">
                  <c:v>10.787380985620549</c:v>
                </c:pt>
                <c:pt idx="47">
                  <c:v>19.178179400029553</c:v>
                </c:pt>
                <c:pt idx="49">
                  <c:v>7.5990119483052911</c:v>
                </c:pt>
                <c:pt idx="50">
                  <c:v>11.427536482334867</c:v>
                </c:pt>
                <c:pt idx="51">
                  <c:v>10.731091739310916</c:v>
                </c:pt>
                <c:pt idx="52">
                  <c:v>10.859929019929019</c:v>
                </c:pt>
                <c:pt idx="53">
                  <c:v>2.7009581442259196</c:v>
                </c:pt>
                <c:pt idx="54">
                  <c:v>5.4053925032910675</c:v>
                </c:pt>
                <c:pt idx="56">
                  <c:v>11.141801105809284</c:v>
                </c:pt>
                <c:pt idx="57">
                  <c:v>18.60597279679077</c:v>
                </c:pt>
                <c:pt idx="58">
                  <c:v>17.280001567398116</c:v>
                </c:pt>
                <c:pt idx="59">
                  <c:v>12.998308426207359</c:v>
                </c:pt>
                <c:pt idx="60">
                  <c:v>7.2053083822389539</c:v>
                </c:pt>
                <c:pt idx="61">
                  <c:v>7.9245183860067572</c:v>
                </c:pt>
                <c:pt idx="63">
                  <c:v>23.678334958398331</c:v>
                </c:pt>
                <c:pt idx="64">
                  <c:v>53.688094687879591</c:v>
                </c:pt>
                <c:pt idx="65">
                  <c:v>66.865244725738393</c:v>
                </c:pt>
                <c:pt idx="66">
                  <c:v>42.631065594213744</c:v>
                </c:pt>
                <c:pt idx="67">
                  <c:v>12.326832779623476</c:v>
                </c:pt>
                <c:pt idx="68">
                  <c:v>30.119712522384237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3D8-2349-BC5B-F915C21A5B9A}"/>
            </c:ext>
          </c:extLst>
        </c:ser>
        <c:ser>
          <c:idx val="12"/>
          <c:order val="12"/>
          <c:tx>
            <c:strRef>
              <c:f>'Sorted by Subjects'!$N$1</c:f>
              <c:strCache>
                <c:ptCount val="1"/>
                <c:pt idx="0">
                  <c:v>9-HODE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Subjects'!$N$2:$N$70</c:f>
              <c:numCache>
                <c:formatCode>General</c:formatCode>
                <c:ptCount val="69"/>
                <c:pt idx="0">
                  <c:v>11.031624604911254</c:v>
                </c:pt>
                <c:pt idx="1">
                  <c:v>14.42677689594356</c:v>
                </c:pt>
                <c:pt idx="2">
                  <c:v>13.036406727828743</c:v>
                </c:pt>
                <c:pt idx="3">
                  <c:v>16.946873822975512</c:v>
                </c:pt>
                <c:pt idx="4">
                  <c:v>14.855452245414293</c:v>
                </c:pt>
                <c:pt idx="5">
                  <c:v>18.138304629024049</c:v>
                </c:pt>
                <c:pt idx="7">
                  <c:v>10.276473091947992</c:v>
                </c:pt>
                <c:pt idx="8">
                  <c:v>3.7495233282802762</c:v>
                </c:pt>
                <c:pt idx="9">
                  <c:v>3.9923735286751807</c:v>
                </c:pt>
                <c:pt idx="10">
                  <c:v>3.4158322615219721</c:v>
                </c:pt>
                <c:pt idx="11">
                  <c:v>4.2852352732614083</c:v>
                </c:pt>
                <c:pt idx="12">
                  <c:v>0.46350146627565986</c:v>
                </c:pt>
                <c:pt idx="14">
                  <c:v>7.3079546809779359</c:v>
                </c:pt>
                <c:pt idx="15">
                  <c:v>6.9500701227147506</c:v>
                </c:pt>
                <c:pt idx="16">
                  <c:v>5.7435737571312133</c:v>
                </c:pt>
                <c:pt idx="17">
                  <c:v>2.8067843438219491</c:v>
                </c:pt>
                <c:pt idx="18">
                  <c:v>2.9907732085693177</c:v>
                </c:pt>
                <c:pt idx="19">
                  <c:v>6.2225318707382149</c:v>
                </c:pt>
                <c:pt idx="21">
                  <c:v>2.5873275737940959</c:v>
                </c:pt>
                <c:pt idx="22">
                  <c:v>1.7440655290102387</c:v>
                </c:pt>
                <c:pt idx="23">
                  <c:v>2.8806753359341135</c:v>
                </c:pt>
                <c:pt idx="24">
                  <c:v>2.5333538408954968</c:v>
                </c:pt>
                <c:pt idx="25">
                  <c:v>1.4755656045637953</c:v>
                </c:pt>
                <c:pt idx="26">
                  <c:v>2.0310955455394484</c:v>
                </c:pt>
                <c:pt idx="28">
                  <c:v>3.9946212989493795</c:v>
                </c:pt>
                <c:pt idx="29">
                  <c:v>2.6218406880475849</c:v>
                </c:pt>
                <c:pt idx="30">
                  <c:v>2.9213716157428733</c:v>
                </c:pt>
                <c:pt idx="31">
                  <c:v>3.5818585773273264</c:v>
                </c:pt>
                <c:pt idx="32">
                  <c:v>2.2573529002642934</c:v>
                </c:pt>
                <c:pt idx="33">
                  <c:v>2.6204110043089162</c:v>
                </c:pt>
                <c:pt idx="35">
                  <c:v>3.3297571333775711</c:v>
                </c:pt>
                <c:pt idx="36">
                  <c:v>1.2748846729905141</c:v>
                </c:pt>
                <c:pt idx="37">
                  <c:v>1.6640354702718418</c:v>
                </c:pt>
                <c:pt idx="38">
                  <c:v>3.2587176749703444</c:v>
                </c:pt>
                <c:pt idx="39">
                  <c:v>2.5307925407925409</c:v>
                </c:pt>
                <c:pt idx="40">
                  <c:v>1.5090631469979292</c:v>
                </c:pt>
                <c:pt idx="42">
                  <c:v>4.0897822706065314</c:v>
                </c:pt>
                <c:pt idx="43">
                  <c:v>4.6790821771611517</c:v>
                </c:pt>
                <c:pt idx="44">
                  <c:v>3.1564363916730906</c:v>
                </c:pt>
                <c:pt idx="45">
                  <c:v>3.1422149425287347</c:v>
                </c:pt>
                <c:pt idx="46">
                  <c:v>2.257423184357541</c:v>
                </c:pt>
                <c:pt idx="47">
                  <c:v>2.7446588585238891</c:v>
                </c:pt>
                <c:pt idx="49">
                  <c:v>3.6166125791995047</c:v>
                </c:pt>
                <c:pt idx="50">
                  <c:v>3.0081210902591597</c:v>
                </c:pt>
                <c:pt idx="51">
                  <c:v>6.2918394308943073</c:v>
                </c:pt>
                <c:pt idx="52">
                  <c:v>2.1101684794199187</c:v>
                </c:pt>
                <c:pt idx="53">
                  <c:v>0.21698303979125885</c:v>
                </c:pt>
                <c:pt idx="54">
                  <c:v>0.40939624413145548</c:v>
                </c:pt>
                <c:pt idx="56">
                  <c:v>2.7006377224199287</c:v>
                </c:pt>
                <c:pt idx="57">
                  <c:v>5.4820220786214318</c:v>
                </c:pt>
                <c:pt idx="58">
                  <c:v>9.3620095171230187</c:v>
                </c:pt>
                <c:pt idx="59">
                  <c:v>4.0317818509615382</c:v>
                </c:pt>
                <c:pt idx="60">
                  <c:v>6.0139495798319329</c:v>
                </c:pt>
                <c:pt idx="61">
                  <c:v>2.9793436881376576</c:v>
                </c:pt>
                <c:pt idx="63">
                  <c:v>4.2719703058718466</c:v>
                </c:pt>
                <c:pt idx="64">
                  <c:v>11.746320891331971</c:v>
                </c:pt>
                <c:pt idx="65">
                  <c:v>8.7863740128741092</c:v>
                </c:pt>
                <c:pt idx="66">
                  <c:v>7.2728418115475408</c:v>
                </c:pt>
                <c:pt idx="67">
                  <c:v>2.4236158672764012</c:v>
                </c:pt>
                <c:pt idx="68">
                  <c:v>7.1633875834323844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3D8-2349-BC5B-F915C21A5B9A}"/>
            </c:ext>
          </c:extLst>
        </c:ser>
        <c:ser>
          <c:idx val="13"/>
          <c:order val="13"/>
          <c:tx>
            <c:strRef>
              <c:f>'Sorted by Subjects'!$O$1</c:f>
              <c:strCache>
                <c:ptCount val="1"/>
                <c:pt idx="0">
                  <c:v>15-HETE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Subjects'!$O$2:$O$70</c:f>
              <c:numCache>
                <c:formatCode>General</c:formatCode>
                <c:ptCount val="69"/>
                <c:pt idx="0">
                  <c:v>1.1410172930413802</c:v>
                </c:pt>
                <c:pt idx="1">
                  <c:v>1.1083737396376943</c:v>
                </c:pt>
                <c:pt idx="2">
                  <c:v>1.4750036362492065</c:v>
                </c:pt>
                <c:pt idx="3">
                  <c:v>1.0867342083211882</c:v>
                </c:pt>
                <c:pt idx="4">
                  <c:v>1.1368796638958725</c:v>
                </c:pt>
                <c:pt idx="5">
                  <c:v>1.7258543480886972</c:v>
                </c:pt>
                <c:pt idx="7">
                  <c:v>0.30665415295362269</c:v>
                </c:pt>
                <c:pt idx="8">
                  <c:v>0.63653032674197696</c:v>
                </c:pt>
                <c:pt idx="9">
                  <c:v>0.27370476929827875</c:v>
                </c:pt>
                <c:pt idx="10">
                  <c:v>0.42031071818079885</c:v>
                </c:pt>
                <c:pt idx="11">
                  <c:v>0.41886006506081902</c:v>
                </c:pt>
                <c:pt idx="12">
                  <c:v>0.4925925293395344</c:v>
                </c:pt>
                <c:pt idx="14">
                  <c:v>3.3360677208012901</c:v>
                </c:pt>
                <c:pt idx="15">
                  <c:v>4.5625806772672499</c:v>
                </c:pt>
                <c:pt idx="16">
                  <c:v>3.6378667462227581</c:v>
                </c:pt>
                <c:pt idx="17">
                  <c:v>1.2036652981756073</c:v>
                </c:pt>
                <c:pt idx="18">
                  <c:v>1.5379073873762541</c:v>
                </c:pt>
                <c:pt idx="19">
                  <c:v>2.569458585373682</c:v>
                </c:pt>
                <c:pt idx="21">
                  <c:v>0.45737766170497107</c:v>
                </c:pt>
                <c:pt idx="22">
                  <c:v>0.34324099882418291</c:v>
                </c:pt>
                <c:pt idx="23">
                  <c:v>0.60068385117567358</c:v>
                </c:pt>
                <c:pt idx="24">
                  <c:v>0.29360370036014016</c:v>
                </c:pt>
                <c:pt idx="25">
                  <c:v>0.37387558652991648</c:v>
                </c:pt>
                <c:pt idx="26">
                  <c:v>0.39131552806991543</c:v>
                </c:pt>
                <c:pt idx="28">
                  <c:v>0.49282236117083661</c:v>
                </c:pt>
                <c:pt idx="29">
                  <c:v>0.73708689629499702</c:v>
                </c:pt>
                <c:pt idx="30">
                  <c:v>0.36577369786963393</c:v>
                </c:pt>
                <c:pt idx="31">
                  <c:v>0.40160745466871728</c:v>
                </c:pt>
                <c:pt idx="32">
                  <c:v>0.37345479360001482</c:v>
                </c:pt>
                <c:pt idx="33">
                  <c:v>0.65941166006579199</c:v>
                </c:pt>
                <c:pt idx="35">
                  <c:v>0.68484273196731027</c:v>
                </c:pt>
                <c:pt idx="36">
                  <c:v>0.58369696486664191</c:v>
                </c:pt>
                <c:pt idx="37">
                  <c:v>0.53961417110369381</c:v>
                </c:pt>
                <c:pt idx="38">
                  <c:v>0.20794430480836212</c:v>
                </c:pt>
                <c:pt idx="39">
                  <c:v>0.66580271144249004</c:v>
                </c:pt>
                <c:pt idx="40">
                  <c:v>0.55081925324314462</c:v>
                </c:pt>
                <c:pt idx="42">
                  <c:v>1.6242929835117117</c:v>
                </c:pt>
                <c:pt idx="43">
                  <c:v>1.0778033047836983</c:v>
                </c:pt>
                <c:pt idx="44">
                  <c:v>1.3778462801818345</c:v>
                </c:pt>
                <c:pt idx="45">
                  <c:v>1.5738179152033138</c:v>
                </c:pt>
                <c:pt idx="46">
                  <c:v>1.3361510270814765</c:v>
                </c:pt>
                <c:pt idx="47">
                  <c:v>2.2607874056176791</c:v>
                </c:pt>
                <c:pt idx="49">
                  <c:v>0.13598747193249777</c:v>
                </c:pt>
                <c:pt idx="50">
                  <c:v>6.6067281534781641E-2</c:v>
                </c:pt>
                <c:pt idx="51">
                  <c:v>4.0852876989968985E-2</c:v>
                </c:pt>
                <c:pt idx="52">
                  <c:v>0.54451530728993225</c:v>
                </c:pt>
                <c:pt idx="53">
                  <c:v>4.364229385971418E-2</c:v>
                </c:pt>
                <c:pt idx="54">
                  <c:v>0.21528522237814432</c:v>
                </c:pt>
                <c:pt idx="56">
                  <c:v>0.29411111079372598</c:v>
                </c:pt>
                <c:pt idx="57">
                  <c:v>1.1417770693720795</c:v>
                </c:pt>
                <c:pt idx="58">
                  <c:v>0.66519723872763525</c:v>
                </c:pt>
                <c:pt idx="59">
                  <c:v>0.49391835935590139</c:v>
                </c:pt>
                <c:pt idx="60">
                  <c:v>0.31446848889279894</c:v>
                </c:pt>
                <c:pt idx="61">
                  <c:v>0.16382052359847515</c:v>
                </c:pt>
                <c:pt idx="63">
                  <c:v>0.84676045934439637</c:v>
                </c:pt>
                <c:pt idx="64">
                  <c:v>2.2137407970708631</c:v>
                </c:pt>
                <c:pt idx="65">
                  <c:v>0.83450138375469241</c:v>
                </c:pt>
                <c:pt idx="66">
                  <c:v>1.7035615527377537</c:v>
                </c:pt>
                <c:pt idx="67">
                  <c:v>0.32760753320450692</c:v>
                </c:pt>
                <c:pt idx="68">
                  <c:v>1.1135448331591931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3D8-2349-BC5B-F915C21A5B9A}"/>
            </c:ext>
          </c:extLst>
        </c:ser>
        <c:ser>
          <c:idx val="14"/>
          <c:order val="14"/>
          <c:tx>
            <c:strRef>
              <c:f>'Sorted by Subjects'!$P$1</c:f>
              <c:strCache>
                <c:ptCount val="1"/>
                <c:pt idx="0">
                  <c:v>13-HOTrE 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Subjects'!$P$2:$P$70</c:f>
              <c:numCache>
                <c:formatCode>General</c:formatCode>
                <c:ptCount val="69"/>
                <c:pt idx="0">
                  <c:v>1.3494913460062894</c:v>
                </c:pt>
                <c:pt idx="1">
                  <c:v>0.95930326455053405</c:v>
                </c:pt>
                <c:pt idx="2">
                  <c:v>1.2299191905919451</c:v>
                </c:pt>
                <c:pt idx="3">
                  <c:v>1.0535616134395889</c:v>
                </c:pt>
                <c:pt idx="4">
                  <c:v>1.2738238286844701</c:v>
                </c:pt>
                <c:pt idx="5">
                  <c:v>2.3862746661552054</c:v>
                </c:pt>
                <c:pt idx="7">
                  <c:v>0.58445930893948295</c:v>
                </c:pt>
                <c:pt idx="8">
                  <c:v>1.260273213884227</c:v>
                </c:pt>
                <c:pt idx="9">
                  <c:v>0.82207805708250614</c:v>
                </c:pt>
                <c:pt idx="10">
                  <c:v>0.47860723902436847</c:v>
                </c:pt>
                <c:pt idx="11">
                  <c:v>0.88533354773151696</c:v>
                </c:pt>
                <c:pt idx="12">
                  <c:v>1.1962961426817262</c:v>
                </c:pt>
                <c:pt idx="14">
                  <c:v>11.792010597267828</c:v>
                </c:pt>
                <c:pt idx="15">
                  <c:v>12.542936960335714</c:v>
                </c:pt>
                <c:pt idx="16">
                  <c:v>9.789595198862747</c:v>
                </c:pt>
                <c:pt idx="17">
                  <c:v>4.7227396696306903</c:v>
                </c:pt>
                <c:pt idx="18">
                  <c:v>5.1763166463834942</c:v>
                </c:pt>
                <c:pt idx="19">
                  <c:v>10.002042722313295</c:v>
                </c:pt>
                <c:pt idx="21">
                  <c:v>0.43077595905421295</c:v>
                </c:pt>
                <c:pt idx="22">
                  <c:v>0.33665428456103225</c:v>
                </c:pt>
                <c:pt idx="23">
                  <c:v>0.45897097661563147</c:v>
                </c:pt>
                <c:pt idx="24">
                  <c:v>0.4254591235844899</c:v>
                </c:pt>
                <c:pt idx="25">
                  <c:v>0.46140612318841917</c:v>
                </c:pt>
                <c:pt idx="26">
                  <c:v>0.42817073015960266</c:v>
                </c:pt>
                <c:pt idx="28">
                  <c:v>0.67478754068006852</c:v>
                </c:pt>
                <c:pt idx="29">
                  <c:v>0.63933702115910129</c:v>
                </c:pt>
                <c:pt idx="30">
                  <c:v>0.51855571570406933</c:v>
                </c:pt>
                <c:pt idx="31">
                  <c:v>0.36637873057497011</c:v>
                </c:pt>
                <c:pt idx="32">
                  <c:v>0.24574172804150082</c:v>
                </c:pt>
                <c:pt idx="33">
                  <c:v>0.52378798530048731</c:v>
                </c:pt>
                <c:pt idx="35">
                  <c:v>0.81164100056685085</c:v>
                </c:pt>
                <c:pt idx="36">
                  <c:v>0.67019663556374687</c:v>
                </c:pt>
                <c:pt idx="37">
                  <c:v>0.90631330395316534</c:v>
                </c:pt>
                <c:pt idx="38">
                  <c:v>0.34798842845481004</c:v>
                </c:pt>
                <c:pt idx="39">
                  <c:v>0.6817819765171097</c:v>
                </c:pt>
                <c:pt idx="40">
                  <c:v>0.35277188129055337</c:v>
                </c:pt>
                <c:pt idx="42">
                  <c:v>3.9382857569453193</c:v>
                </c:pt>
                <c:pt idx="43">
                  <c:v>3.0011760530993592</c:v>
                </c:pt>
                <c:pt idx="44">
                  <c:v>2.6274545404915233</c:v>
                </c:pt>
                <c:pt idx="45">
                  <c:v>3.3417974246191591</c:v>
                </c:pt>
                <c:pt idx="46">
                  <c:v>2.7531024511314897</c:v>
                </c:pt>
                <c:pt idx="47">
                  <c:v>3.8818537542198537</c:v>
                </c:pt>
                <c:pt idx="49">
                  <c:v>0.10314025648986547</c:v>
                </c:pt>
                <c:pt idx="50">
                  <c:v>0.1247937540101431</c:v>
                </c:pt>
                <c:pt idx="51">
                  <c:v>4.7661689821630486E-2</c:v>
                </c:pt>
                <c:pt idx="52">
                  <c:v>0.53194956942939553</c:v>
                </c:pt>
                <c:pt idx="53">
                  <c:v>0.27276433662321364</c:v>
                </c:pt>
                <c:pt idx="54">
                  <c:v>0.11946093942051332</c:v>
                </c:pt>
                <c:pt idx="56">
                  <c:v>0.74432002796341012</c:v>
                </c:pt>
                <c:pt idx="57">
                  <c:v>0.72501982836447276</c:v>
                </c:pt>
                <c:pt idx="58">
                  <c:v>0.67402729056915256</c:v>
                </c:pt>
                <c:pt idx="59">
                  <c:v>0.44249943105458633</c:v>
                </c:pt>
                <c:pt idx="60">
                  <c:v>0.36920192841527966</c:v>
                </c:pt>
                <c:pt idx="61">
                  <c:v>0.18435512962056813</c:v>
                </c:pt>
                <c:pt idx="63">
                  <c:v>1.8024729738784093</c:v>
                </c:pt>
                <c:pt idx="64">
                  <c:v>3.7035019260221347</c:v>
                </c:pt>
                <c:pt idx="65">
                  <c:v>2.663611974891432</c:v>
                </c:pt>
                <c:pt idx="66">
                  <c:v>3.6396841385739114</c:v>
                </c:pt>
                <c:pt idx="67">
                  <c:v>0.65264357870725165</c:v>
                </c:pt>
                <c:pt idx="68">
                  <c:v>1.6598605684389425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D8-2349-BC5B-F915C21A5B9A}"/>
            </c:ext>
          </c:extLst>
        </c:ser>
        <c:ser>
          <c:idx val="15"/>
          <c:order val="15"/>
          <c:tx>
            <c:strRef>
              <c:f>'Sorted by Subjects'!$Q$1</c:f>
              <c:strCache>
                <c:ptCount val="1"/>
                <c:pt idx="0">
                  <c:v>13-oxoODE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Subjects'!$Q$2:$Q$70</c:f>
              <c:numCache>
                <c:formatCode>General</c:formatCode>
                <c:ptCount val="69"/>
                <c:pt idx="0">
                  <c:v>38.580543482547824</c:v>
                </c:pt>
                <c:pt idx="1">
                  <c:v>45.719876661243219</c:v>
                </c:pt>
                <c:pt idx="2">
                  <c:v>39.915151919720152</c:v>
                </c:pt>
                <c:pt idx="3">
                  <c:v>33.550903377527057</c:v>
                </c:pt>
                <c:pt idx="4">
                  <c:v>32.886574940759807</c:v>
                </c:pt>
                <c:pt idx="5">
                  <c:v>43.761657402700649</c:v>
                </c:pt>
                <c:pt idx="7">
                  <c:v>12.491160090702948</c:v>
                </c:pt>
                <c:pt idx="8">
                  <c:v>19.032777184625495</c:v>
                </c:pt>
                <c:pt idx="9">
                  <c:v>26.823350174135982</c:v>
                </c:pt>
                <c:pt idx="10">
                  <c:v>20.463388148687528</c:v>
                </c:pt>
                <c:pt idx="11">
                  <c:v>32.372811256009435</c:v>
                </c:pt>
                <c:pt idx="12">
                  <c:v>12.193818433719915</c:v>
                </c:pt>
                <c:pt idx="14">
                  <c:v>258.43665543386692</c:v>
                </c:pt>
                <c:pt idx="15">
                  <c:v>97.146591946792299</c:v>
                </c:pt>
                <c:pt idx="16">
                  <c:v>9.6723270455961696</c:v>
                </c:pt>
                <c:pt idx="17">
                  <c:v>85.112829684625495</c:v>
                </c:pt>
                <c:pt idx="18">
                  <c:v>8.4333318585385371</c:v>
                </c:pt>
                <c:pt idx="19">
                  <c:v>78.28191233419814</c:v>
                </c:pt>
                <c:pt idx="21">
                  <c:v>20.256600644122386</c:v>
                </c:pt>
                <c:pt idx="22">
                  <c:v>14.9183294273803</c:v>
                </c:pt>
                <c:pt idx="23">
                  <c:v>14.914321482817531</c:v>
                </c:pt>
                <c:pt idx="24">
                  <c:v>17.584593268854885</c:v>
                </c:pt>
                <c:pt idx="25">
                  <c:v>15.013313532372774</c:v>
                </c:pt>
                <c:pt idx="26">
                  <c:v>14.776757576505156</c:v>
                </c:pt>
                <c:pt idx="28">
                  <c:v>27.762281124497996</c:v>
                </c:pt>
                <c:pt idx="29">
                  <c:v>19.46023137602015</c:v>
                </c:pt>
                <c:pt idx="30">
                  <c:v>13.664876067833243</c:v>
                </c:pt>
                <c:pt idx="31">
                  <c:v>18.570740208185708</c:v>
                </c:pt>
                <c:pt idx="32">
                  <c:v>12.649416942763962</c:v>
                </c:pt>
                <c:pt idx="33">
                  <c:v>22.523977021962832</c:v>
                </c:pt>
                <c:pt idx="35">
                  <c:v>30.136286307053943</c:v>
                </c:pt>
                <c:pt idx="36">
                  <c:v>24.054125398911207</c:v>
                </c:pt>
                <c:pt idx="37">
                  <c:v>26.157119392120922</c:v>
                </c:pt>
                <c:pt idx="38">
                  <c:v>21.804826452111314</c:v>
                </c:pt>
                <c:pt idx="39">
                  <c:v>39.916153451968071</c:v>
                </c:pt>
                <c:pt idx="40">
                  <c:v>15.585772739018802</c:v>
                </c:pt>
                <c:pt idx="42">
                  <c:v>55.513765791341378</c:v>
                </c:pt>
                <c:pt idx="43">
                  <c:v>84.347492776631526</c:v>
                </c:pt>
                <c:pt idx="44">
                  <c:v>27.779454643803792</c:v>
                </c:pt>
                <c:pt idx="45">
                  <c:v>26.980401962205562</c:v>
                </c:pt>
                <c:pt idx="46">
                  <c:v>21.936451863245249</c:v>
                </c:pt>
                <c:pt idx="47">
                  <c:v>43.973306276427849</c:v>
                </c:pt>
                <c:pt idx="49">
                  <c:v>68.827726190476184</c:v>
                </c:pt>
                <c:pt idx="50">
                  <c:v>-0.37849364870784064</c:v>
                </c:pt>
                <c:pt idx="51">
                  <c:v>-1.4585585020115865E-2</c:v>
                </c:pt>
                <c:pt idx="52">
                  <c:v>34.826788837167868</c:v>
                </c:pt>
                <c:pt idx="53">
                  <c:v>6.9844021846254938</c:v>
                </c:pt>
                <c:pt idx="54">
                  <c:v>30.279240814568997</c:v>
                </c:pt>
                <c:pt idx="56">
                  <c:v>7.6644933652381999</c:v>
                </c:pt>
                <c:pt idx="57">
                  <c:v>16.861891417682919</c:v>
                </c:pt>
                <c:pt idx="58">
                  <c:v>7.849976162612915</c:v>
                </c:pt>
                <c:pt idx="59">
                  <c:v>12.188373599185217</c:v>
                </c:pt>
                <c:pt idx="60">
                  <c:v>10.384267578017242</c:v>
                </c:pt>
                <c:pt idx="61">
                  <c:v>5.3026601529689446</c:v>
                </c:pt>
                <c:pt idx="63">
                  <c:v>50.252985804892781</c:v>
                </c:pt>
                <c:pt idx="64">
                  <c:v>110.39228525997184</c:v>
                </c:pt>
                <c:pt idx="65">
                  <c:v>125.89351151480335</c:v>
                </c:pt>
                <c:pt idx="66">
                  <c:v>86.861271385656423</c:v>
                </c:pt>
                <c:pt idx="67">
                  <c:v>21.603305143691376</c:v>
                </c:pt>
                <c:pt idx="68">
                  <c:v>46.394767914290568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3D8-2349-BC5B-F915C21A5B9A}"/>
            </c:ext>
          </c:extLst>
        </c:ser>
        <c:ser>
          <c:idx val="16"/>
          <c:order val="16"/>
          <c:tx>
            <c:strRef>
              <c:f>'Sorted by Subjects'!$R$1</c:f>
              <c:strCache>
                <c:ptCount val="1"/>
                <c:pt idx="0">
                  <c:v>15-oxoETE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Subjects'!$R$2:$R$70</c:f>
              <c:numCache>
                <c:formatCode>General</c:formatCode>
                <c:ptCount val="69"/>
                <c:pt idx="0">
                  <c:v>1.459241964109643</c:v>
                </c:pt>
                <c:pt idx="1">
                  <c:v>1.8776628602501362</c:v>
                </c:pt>
                <c:pt idx="2">
                  <c:v>1.0378219836111897</c:v>
                </c:pt>
                <c:pt idx="3">
                  <c:v>1.0777722496247051</c:v>
                </c:pt>
                <c:pt idx="4">
                  <c:v>1.0627894963409383</c:v>
                </c:pt>
                <c:pt idx="5">
                  <c:v>1.0983880292467267</c:v>
                </c:pt>
                <c:pt idx="7">
                  <c:v>0.17945306122448978</c:v>
                </c:pt>
                <c:pt idx="8">
                  <c:v>0.32586979166666669</c:v>
                </c:pt>
                <c:pt idx="9">
                  <c:v>0.44313286713286715</c:v>
                </c:pt>
                <c:pt idx="10">
                  <c:v>0.30864658514762899</c:v>
                </c:pt>
                <c:pt idx="11">
                  <c:v>0.64871852546079356</c:v>
                </c:pt>
                <c:pt idx="12">
                  <c:v>0.51452789181357161</c:v>
                </c:pt>
                <c:pt idx="14">
                  <c:v>4.450449873631003</c:v>
                </c:pt>
                <c:pt idx="15">
                  <c:v>3.784796282709709</c:v>
                </c:pt>
                <c:pt idx="16">
                  <c:v>4.0744721941354909</c:v>
                </c:pt>
                <c:pt idx="17">
                  <c:v>1.7375025000000002</c:v>
                </c:pt>
                <c:pt idx="18">
                  <c:v>2.0311605797101451</c:v>
                </c:pt>
                <c:pt idx="19">
                  <c:v>3.1182329059829064</c:v>
                </c:pt>
                <c:pt idx="21">
                  <c:v>0.65352657004830916</c:v>
                </c:pt>
                <c:pt idx="22">
                  <c:v>0.4515206773038099</c:v>
                </c:pt>
                <c:pt idx="23">
                  <c:v>0.69904031272904965</c:v>
                </c:pt>
                <c:pt idx="24">
                  <c:v>0.75155555555555553</c:v>
                </c:pt>
                <c:pt idx="25">
                  <c:v>0.54994717762817202</c:v>
                </c:pt>
                <c:pt idx="26">
                  <c:v>0.79099479755711377</c:v>
                </c:pt>
                <c:pt idx="28">
                  <c:v>1.0413119143239626</c:v>
                </c:pt>
                <c:pt idx="29">
                  <c:v>0.37533175074183972</c:v>
                </c:pt>
                <c:pt idx="30">
                  <c:v>0.3189054897739505</c:v>
                </c:pt>
                <c:pt idx="31">
                  <c:v>0.61973821989528799</c:v>
                </c:pt>
                <c:pt idx="32">
                  <c:v>0.20623842274186155</c:v>
                </c:pt>
                <c:pt idx="33">
                  <c:v>0.51187027027027032</c:v>
                </c:pt>
                <c:pt idx="35">
                  <c:v>0.96127385892116179</c:v>
                </c:pt>
                <c:pt idx="36">
                  <c:v>0.45771428571428568</c:v>
                </c:pt>
                <c:pt idx="37">
                  <c:v>0.95833638025594159</c:v>
                </c:pt>
                <c:pt idx="38">
                  <c:v>0.6073534971644613</c:v>
                </c:pt>
                <c:pt idx="39">
                  <c:v>0.50531483457844184</c:v>
                </c:pt>
                <c:pt idx="40">
                  <c:v>0.25471129707112972</c:v>
                </c:pt>
                <c:pt idx="42">
                  <c:v>0.98411639460610356</c:v>
                </c:pt>
                <c:pt idx="43">
                  <c:v>2.3974962292609354</c:v>
                </c:pt>
                <c:pt idx="44">
                  <c:v>1.2202633658151172</c:v>
                </c:pt>
                <c:pt idx="45">
                  <c:v>1.0631435349940688</c:v>
                </c:pt>
                <c:pt idx="46">
                  <c:v>0.82376184032476329</c:v>
                </c:pt>
                <c:pt idx="47">
                  <c:v>1.5229444132509826</c:v>
                </c:pt>
                <c:pt idx="49">
                  <c:v>0.92602380952380969</c:v>
                </c:pt>
                <c:pt idx="50">
                  <c:v>7.5155555555555557E-3</c:v>
                </c:pt>
                <c:pt idx="51">
                  <c:v>8.3377503852080134E-2</c:v>
                </c:pt>
                <c:pt idx="52">
                  <c:v>1.4330508474576271</c:v>
                </c:pt>
                <c:pt idx="53">
                  <c:v>3.2551749999999999</c:v>
                </c:pt>
                <c:pt idx="54">
                  <c:v>0.80250847457627128</c:v>
                </c:pt>
                <c:pt idx="56">
                  <c:v>8.5340874483358711E-2</c:v>
                </c:pt>
                <c:pt idx="57">
                  <c:v>0.50038903259182621</c:v>
                </c:pt>
                <c:pt idx="58">
                  <c:v>0.260562893081761</c:v>
                </c:pt>
                <c:pt idx="59">
                  <c:v>0.27480592850915431</c:v>
                </c:pt>
                <c:pt idx="60">
                  <c:v>0.21237824023366192</c:v>
                </c:pt>
                <c:pt idx="61">
                  <c:v>0.16230471234460828</c:v>
                </c:pt>
                <c:pt idx="63">
                  <c:v>1.00510057384476</c:v>
                </c:pt>
                <c:pt idx="64">
                  <c:v>2.2814396381113942</c:v>
                </c:pt>
                <c:pt idx="65">
                  <c:v>1.6182375215146299</c:v>
                </c:pt>
                <c:pt idx="66">
                  <c:v>2.1290038659793815</c:v>
                </c:pt>
                <c:pt idx="67">
                  <c:v>0.53333617474693662</c:v>
                </c:pt>
                <c:pt idx="68">
                  <c:v>0.94365550239234464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3D8-2349-BC5B-F915C21A5B9A}"/>
            </c:ext>
          </c:extLst>
        </c:ser>
        <c:ser>
          <c:idx val="17"/>
          <c:order val="17"/>
          <c:tx>
            <c:strRef>
              <c:f>'Sorted by Subjects'!$S$1</c:f>
              <c:strCache>
                <c:ptCount val="1"/>
                <c:pt idx="0">
                  <c:v>9-oxoODE 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Subjects'!$S$2:$S$70</c:f>
              <c:numCache>
                <c:formatCode>General</c:formatCode>
                <c:ptCount val="69"/>
                <c:pt idx="0">
                  <c:v>16.733263656083611</c:v>
                </c:pt>
                <c:pt idx="1">
                  <c:v>20.931116968529004</c:v>
                </c:pt>
                <c:pt idx="2">
                  <c:v>17.029442090555438</c:v>
                </c:pt>
                <c:pt idx="3">
                  <c:v>19.355399878767145</c:v>
                </c:pt>
                <c:pt idx="4">
                  <c:v>17.99036140339167</c:v>
                </c:pt>
                <c:pt idx="5">
                  <c:v>15.047866881498381</c:v>
                </c:pt>
                <c:pt idx="7">
                  <c:v>9.4235863945578231</c:v>
                </c:pt>
                <c:pt idx="8">
                  <c:v>8.1654038665544242</c:v>
                </c:pt>
                <c:pt idx="9">
                  <c:v>9.2083329075654952</c:v>
                </c:pt>
                <c:pt idx="10">
                  <c:v>7.0324146129165133</c:v>
                </c:pt>
                <c:pt idx="11">
                  <c:v>8.8488253498311344</c:v>
                </c:pt>
                <c:pt idx="12">
                  <c:v>2.8955547299353501</c:v>
                </c:pt>
                <c:pt idx="14">
                  <c:v>15.576574557708511</c:v>
                </c:pt>
                <c:pt idx="15">
                  <c:v>14.490901867097039</c:v>
                </c:pt>
                <c:pt idx="16">
                  <c:v>10.466749624316893</c:v>
                </c:pt>
                <c:pt idx="17">
                  <c:v>7.0446760019710917</c:v>
                </c:pt>
                <c:pt idx="18">
                  <c:v>9.9879350237102216</c:v>
                </c:pt>
                <c:pt idx="19">
                  <c:v>12.225170125902714</c:v>
                </c:pt>
                <c:pt idx="21">
                  <c:v>8.4795072463768122</c:v>
                </c:pt>
                <c:pt idx="22">
                  <c:v>7.7521386973471893</c:v>
                </c:pt>
                <c:pt idx="23">
                  <c:v>7.6009491054404306</c:v>
                </c:pt>
                <c:pt idx="24">
                  <c:v>6.8935315127237793</c:v>
                </c:pt>
                <c:pt idx="25">
                  <c:v>6.5849818991746121</c:v>
                </c:pt>
                <c:pt idx="26">
                  <c:v>7.2710877442239745</c:v>
                </c:pt>
                <c:pt idx="28">
                  <c:v>13.838129852744311</c:v>
                </c:pt>
                <c:pt idx="29">
                  <c:v>8.5248655049384485</c:v>
                </c:pt>
                <c:pt idx="30">
                  <c:v>6.969659492283256</c:v>
                </c:pt>
                <c:pt idx="31">
                  <c:v>10.887436045265492</c:v>
                </c:pt>
                <c:pt idx="32">
                  <c:v>6.0739113584589406</c:v>
                </c:pt>
                <c:pt idx="33">
                  <c:v>11.003397561030152</c:v>
                </c:pt>
                <c:pt idx="35">
                  <c:v>9.0671981327800832</c:v>
                </c:pt>
                <c:pt idx="36">
                  <c:v>6.8547563591139493</c:v>
                </c:pt>
                <c:pt idx="37">
                  <c:v>7.5008518474921146</c:v>
                </c:pt>
                <c:pt idx="38">
                  <c:v>10.382523001025911</c:v>
                </c:pt>
                <c:pt idx="39">
                  <c:v>8.9191910099753589</c:v>
                </c:pt>
                <c:pt idx="40">
                  <c:v>3.1802280417200453</c:v>
                </c:pt>
                <c:pt idx="42">
                  <c:v>4.4597274662881476</c:v>
                </c:pt>
                <c:pt idx="43">
                  <c:v>9.4659240223330823</c:v>
                </c:pt>
                <c:pt idx="44">
                  <c:v>5.2699220679442265</c:v>
                </c:pt>
                <c:pt idx="45">
                  <c:v>6.5352948483530602</c:v>
                </c:pt>
                <c:pt idx="46">
                  <c:v>5.348556093310739</c:v>
                </c:pt>
                <c:pt idx="47">
                  <c:v>8.5020478787257225</c:v>
                </c:pt>
                <c:pt idx="49">
                  <c:v>59.527226190476185</c:v>
                </c:pt>
                <c:pt idx="50">
                  <c:v>-0.45443927580668725</c:v>
                </c:pt>
                <c:pt idx="51">
                  <c:v>-0.36370833932320834</c:v>
                </c:pt>
                <c:pt idx="52">
                  <c:v>9.1673825697676996</c:v>
                </c:pt>
                <c:pt idx="53">
                  <c:v>4.6138635019710907</c:v>
                </c:pt>
                <c:pt idx="54">
                  <c:v>8.7060766779194356</c:v>
                </c:pt>
                <c:pt idx="56">
                  <c:v>3.7211564063519691</c:v>
                </c:pt>
                <c:pt idx="57">
                  <c:v>5.1860959773978879</c:v>
                </c:pt>
                <c:pt idx="58">
                  <c:v>7.5350925900214047</c:v>
                </c:pt>
                <c:pt idx="59">
                  <c:v>6.5022328350138112</c:v>
                </c:pt>
                <c:pt idx="60">
                  <c:v>5.236103963818481</c:v>
                </c:pt>
                <c:pt idx="61">
                  <c:v>3.2830992998895638</c:v>
                </c:pt>
                <c:pt idx="63">
                  <c:v>14.116351555421323</c:v>
                </c:pt>
                <c:pt idx="64">
                  <c:v>28.008002284837922</c:v>
                </c:pt>
                <c:pt idx="65">
                  <c:v>41.093453361408841</c:v>
                </c:pt>
                <c:pt idx="66">
                  <c:v>25.888648295785522</c:v>
                </c:pt>
                <c:pt idx="67">
                  <c:v>5.2118771984726004</c:v>
                </c:pt>
                <c:pt idx="68">
                  <c:v>13.379245679004583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3D8-2349-BC5B-F915C21A5B9A}"/>
            </c:ext>
          </c:extLst>
        </c:ser>
        <c:ser>
          <c:idx val="18"/>
          <c:order val="18"/>
          <c:tx>
            <c:strRef>
              <c:f>'Sorted by Subjects'!$T$1</c:f>
              <c:strCache>
                <c:ptCount val="1"/>
                <c:pt idx="0">
                  <c:v>10-HDoHE 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Subjects'!$T$2:$T$70</c:f>
              <c:numCache>
                <c:formatCode>General</c:formatCode>
                <c:ptCount val="69"/>
                <c:pt idx="0">
                  <c:v>1.4095202663486186</c:v>
                </c:pt>
                <c:pt idx="1">
                  <c:v>1.5730803116197769</c:v>
                </c:pt>
                <c:pt idx="2">
                  <c:v>1.3247103036387573</c:v>
                </c:pt>
                <c:pt idx="3">
                  <c:v>1.1072236519021814</c:v>
                </c:pt>
                <c:pt idx="4">
                  <c:v>1.1936713734405833</c:v>
                </c:pt>
                <c:pt idx="5">
                  <c:v>1.367573565280539</c:v>
                </c:pt>
                <c:pt idx="7">
                  <c:v>1.1998441127867463</c:v>
                </c:pt>
                <c:pt idx="8">
                  <c:v>1.5123755861180783</c:v>
                </c:pt>
                <c:pt idx="9">
                  <c:v>1.4795805996066167</c:v>
                </c:pt>
                <c:pt idx="10">
                  <c:v>2.2524244961197506</c:v>
                </c:pt>
                <c:pt idx="11">
                  <c:v>2.2681338424985498</c:v>
                </c:pt>
                <c:pt idx="12">
                  <c:v>1.5429077994680158</c:v>
                </c:pt>
                <c:pt idx="14">
                  <c:v>1.6379365915192703</c:v>
                </c:pt>
                <c:pt idx="15">
                  <c:v>7.1768118618340232E-2</c:v>
                </c:pt>
                <c:pt idx="16">
                  <c:v>8.8052434638585003E-2</c:v>
                </c:pt>
                <c:pt idx="17">
                  <c:v>1.7248799803600157</c:v>
                </c:pt>
                <c:pt idx="18">
                  <c:v>1.8949320206203597</c:v>
                </c:pt>
                <c:pt idx="19">
                  <c:v>1.8853438446034385</c:v>
                </c:pt>
                <c:pt idx="21">
                  <c:v>1.9570669124970548</c:v>
                </c:pt>
                <c:pt idx="22">
                  <c:v>1.6279043221743772</c:v>
                </c:pt>
                <c:pt idx="23">
                  <c:v>1.6085745600658929</c:v>
                </c:pt>
                <c:pt idx="24">
                  <c:v>1.4874472724691681</c:v>
                </c:pt>
                <c:pt idx="25">
                  <c:v>1.5614062272878242</c:v>
                </c:pt>
                <c:pt idx="26">
                  <c:v>1.6179944880022474</c:v>
                </c:pt>
                <c:pt idx="28">
                  <c:v>2.021176344584716</c:v>
                </c:pt>
                <c:pt idx="29">
                  <c:v>1.1440139358048758</c:v>
                </c:pt>
                <c:pt idx="30">
                  <c:v>1.5233265555302578</c:v>
                </c:pt>
                <c:pt idx="31">
                  <c:v>1.3998618710782644</c:v>
                </c:pt>
                <c:pt idx="32">
                  <c:v>1.4600661107307249</c:v>
                </c:pt>
                <c:pt idx="33">
                  <c:v>1.7747662834891074</c:v>
                </c:pt>
                <c:pt idx="35">
                  <c:v>1.8360733575565256</c:v>
                </c:pt>
                <c:pt idx="36">
                  <c:v>1.5262232542573875</c:v>
                </c:pt>
                <c:pt idx="37">
                  <c:v>0.13206550954191321</c:v>
                </c:pt>
                <c:pt idx="38">
                  <c:v>2.0676522541217519</c:v>
                </c:pt>
                <c:pt idx="39">
                  <c:v>1.9913244010262645</c:v>
                </c:pt>
                <c:pt idx="40">
                  <c:v>2.3231147413014663</c:v>
                </c:pt>
                <c:pt idx="42">
                  <c:v>1.7403132973676971</c:v>
                </c:pt>
                <c:pt idx="43">
                  <c:v>2.327201716496937</c:v>
                </c:pt>
                <c:pt idx="44">
                  <c:v>1.5205993427242013</c:v>
                </c:pt>
                <c:pt idx="45">
                  <c:v>1.3580312531132794</c:v>
                </c:pt>
                <c:pt idx="46">
                  <c:v>1.6551642942290734</c:v>
                </c:pt>
                <c:pt idx="47">
                  <c:v>1.7258032163039054</c:v>
                </c:pt>
                <c:pt idx="49">
                  <c:v>7.8966135622219484</c:v>
                </c:pt>
                <c:pt idx="50">
                  <c:v>0.43117705310780446</c:v>
                </c:pt>
                <c:pt idx="51">
                  <c:v>0.61662043388738386</c:v>
                </c:pt>
                <c:pt idx="52">
                  <c:v>0.38320202890716476</c:v>
                </c:pt>
                <c:pt idx="53">
                  <c:v>0.19466730583156514</c:v>
                </c:pt>
                <c:pt idx="54">
                  <c:v>1.3508449872790744</c:v>
                </c:pt>
                <c:pt idx="56">
                  <c:v>1.3342119931691094</c:v>
                </c:pt>
                <c:pt idx="57">
                  <c:v>1.0941713914301185</c:v>
                </c:pt>
                <c:pt idx="58">
                  <c:v>1.4444257652961379</c:v>
                </c:pt>
                <c:pt idx="59">
                  <c:v>1.2602259646822425</c:v>
                </c:pt>
                <c:pt idx="60">
                  <c:v>1.5868721289171661</c:v>
                </c:pt>
                <c:pt idx="61">
                  <c:v>1.3763346316389078</c:v>
                </c:pt>
                <c:pt idx="63">
                  <c:v>1.3442747552517675</c:v>
                </c:pt>
                <c:pt idx="64">
                  <c:v>1.2889081450955964</c:v>
                </c:pt>
                <c:pt idx="65">
                  <c:v>1.4595255322407341</c:v>
                </c:pt>
                <c:pt idx="66">
                  <c:v>1.9112016431037337</c:v>
                </c:pt>
                <c:pt idx="67">
                  <c:v>1.1040440056596643</c:v>
                </c:pt>
                <c:pt idx="68">
                  <c:v>1.5600004544447699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3D8-2349-BC5B-F915C21A5B9A}"/>
            </c:ext>
          </c:extLst>
        </c:ser>
        <c:ser>
          <c:idx val="19"/>
          <c:order val="19"/>
          <c:tx>
            <c:strRef>
              <c:f>'Sorted by Subjects'!$U$1</c:f>
              <c:strCache>
                <c:ptCount val="1"/>
                <c:pt idx="0">
                  <c:v>12-HETE 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Subjects'!$U$2:$U$70</c:f>
              <c:numCache>
                <c:formatCode>General</c:formatCode>
                <c:ptCount val="69"/>
                <c:pt idx="0">
                  <c:v>0.26890688706173965</c:v>
                </c:pt>
                <c:pt idx="1">
                  <c:v>0.27942873956403935</c:v>
                </c:pt>
                <c:pt idx="2">
                  <c:v>0.2459586731989718</c:v>
                </c:pt>
                <c:pt idx="3">
                  <c:v>0.19631242537379157</c:v>
                </c:pt>
                <c:pt idx="4">
                  <c:v>0.13612041977831216</c:v>
                </c:pt>
                <c:pt idx="5">
                  <c:v>0.23229280981201103</c:v>
                </c:pt>
                <c:pt idx="7">
                  <c:v>9.8155745490490859E-2</c:v>
                </c:pt>
                <c:pt idx="8">
                  <c:v>2.8026177642545034E-2</c:v>
                </c:pt>
                <c:pt idx="9">
                  <c:v>0.20601755184395926</c:v>
                </c:pt>
                <c:pt idx="10">
                  <c:v>0.10845006833169167</c:v>
                </c:pt>
                <c:pt idx="11">
                  <c:v>0.17058388230490484</c:v>
                </c:pt>
                <c:pt idx="12">
                  <c:v>0.10935249277140102</c:v>
                </c:pt>
                <c:pt idx="14">
                  <c:v>0.53020534446421563</c:v>
                </c:pt>
                <c:pt idx="15">
                  <c:v>0.73616691370630827</c:v>
                </c:pt>
                <c:pt idx="16">
                  <c:v>0.5339693513404099</c:v>
                </c:pt>
                <c:pt idx="17">
                  <c:v>0.16993498418903022</c:v>
                </c:pt>
                <c:pt idx="18">
                  <c:v>0.22935776618459683</c:v>
                </c:pt>
                <c:pt idx="19">
                  <c:v>0.33040494286654937</c:v>
                </c:pt>
                <c:pt idx="21">
                  <c:v>0.19878061833739721</c:v>
                </c:pt>
                <c:pt idx="22">
                  <c:v>6.7533148736491633E-2</c:v>
                </c:pt>
                <c:pt idx="23">
                  <c:v>0.12359937513620457</c:v>
                </c:pt>
                <c:pt idx="24">
                  <c:v>6.7684491271619782E-2</c:v>
                </c:pt>
                <c:pt idx="25">
                  <c:v>8.2881662087252908E-2</c:v>
                </c:pt>
                <c:pt idx="26">
                  <c:v>5.7984640507316935E-2</c:v>
                </c:pt>
                <c:pt idx="28">
                  <c:v>0.15510985259929694</c:v>
                </c:pt>
                <c:pt idx="29">
                  <c:v>0.2806439638090325</c:v>
                </c:pt>
                <c:pt idx="30">
                  <c:v>0.12842736403051425</c:v>
                </c:pt>
                <c:pt idx="31">
                  <c:v>0.11428677910746954</c:v>
                </c:pt>
                <c:pt idx="32">
                  <c:v>6.8840117479445948E-2</c:v>
                </c:pt>
                <c:pt idx="33">
                  <c:v>0.20629492736208793</c:v>
                </c:pt>
                <c:pt idx="35">
                  <c:v>0.1320517875589749</c:v>
                </c:pt>
                <c:pt idx="36">
                  <c:v>7.909000057076096E-2</c:v>
                </c:pt>
                <c:pt idx="37">
                  <c:v>0.17119603088766527</c:v>
                </c:pt>
                <c:pt idx="38">
                  <c:v>0.18644725528496725</c:v>
                </c:pt>
                <c:pt idx="39">
                  <c:v>0.14825918898151752</c:v>
                </c:pt>
                <c:pt idx="40">
                  <c:v>6.360909410706396E-2</c:v>
                </c:pt>
                <c:pt idx="42">
                  <c:v>0.1126649104356498</c:v>
                </c:pt>
                <c:pt idx="43">
                  <c:v>7.1272489320145863E-2</c:v>
                </c:pt>
                <c:pt idx="44">
                  <c:v>7.9874388645797517E-2</c:v>
                </c:pt>
                <c:pt idx="45">
                  <c:v>9.2233242735519236E-2</c:v>
                </c:pt>
                <c:pt idx="46">
                  <c:v>9.0619945042998584E-2</c:v>
                </c:pt>
                <c:pt idx="47">
                  <c:v>0.1191669238036696</c:v>
                </c:pt>
                <c:pt idx="49">
                  <c:v>0.1458072475045841</c:v>
                </c:pt>
                <c:pt idx="50">
                  <c:v>0.8719358185068935</c:v>
                </c:pt>
                <c:pt idx="51">
                  <c:v>0.50780506320137497</c:v>
                </c:pt>
                <c:pt idx="52">
                  <c:v>0.26589528536415513</c:v>
                </c:pt>
                <c:pt idx="53">
                  <c:v>0.26280086287261289</c:v>
                </c:pt>
                <c:pt idx="54">
                  <c:v>3.4381521254981971E-2</c:v>
                </c:pt>
                <c:pt idx="56">
                  <c:v>0.11300041079472192</c:v>
                </c:pt>
                <c:pt idx="57">
                  <c:v>0.48013603418294853</c:v>
                </c:pt>
                <c:pt idx="58">
                  <c:v>0.32534190560184573</c:v>
                </c:pt>
                <c:pt idx="59">
                  <c:v>0.18869693588825021</c:v>
                </c:pt>
                <c:pt idx="60">
                  <c:v>0.12725192099335753</c:v>
                </c:pt>
                <c:pt idx="61">
                  <c:v>8.409546146130048E-2</c:v>
                </c:pt>
                <c:pt idx="63">
                  <c:v>0.1868199155519408</c:v>
                </c:pt>
                <c:pt idx="64">
                  <c:v>0.49581385904080594</c:v>
                </c:pt>
                <c:pt idx="65">
                  <c:v>0.28192954843366674</c:v>
                </c:pt>
                <c:pt idx="66">
                  <c:v>0.33617227598567306</c:v>
                </c:pt>
                <c:pt idx="67">
                  <c:v>0.1045979774105016</c:v>
                </c:pt>
                <c:pt idx="68">
                  <c:v>0.27899438867442045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3D8-2349-BC5B-F915C21A5B9A}"/>
            </c:ext>
          </c:extLst>
        </c:ser>
        <c:ser>
          <c:idx val="20"/>
          <c:order val="20"/>
          <c:tx>
            <c:strRef>
              <c:f>'Sorted by Subjects'!$V$1</c:f>
              <c:strCache>
                <c:ptCount val="1"/>
                <c:pt idx="0">
                  <c:v>5-HETE 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Subjects'!$V$2:$V$70</c:f>
              <c:numCache>
                <c:formatCode>General</c:formatCode>
                <c:ptCount val="69"/>
                <c:pt idx="0">
                  <c:v>0.55318786762790972</c:v>
                </c:pt>
                <c:pt idx="1">
                  <c:v>0.65426913587127788</c:v>
                </c:pt>
                <c:pt idx="2">
                  <c:v>0.51379500508506859</c:v>
                </c:pt>
                <c:pt idx="3">
                  <c:v>0.31311689107332225</c:v>
                </c:pt>
                <c:pt idx="4">
                  <c:v>0.45102503502935565</c:v>
                </c:pt>
                <c:pt idx="5">
                  <c:v>0.50802987325718307</c:v>
                </c:pt>
                <c:pt idx="7">
                  <c:v>0.12415510740432838</c:v>
                </c:pt>
                <c:pt idx="8">
                  <c:v>0.35866132915160981</c:v>
                </c:pt>
                <c:pt idx="9">
                  <c:v>0.15673611277027835</c:v>
                </c:pt>
                <c:pt idx="10">
                  <c:v>0.22578892183946517</c:v>
                </c:pt>
                <c:pt idx="11">
                  <c:v>0.45823918116915674</c:v>
                </c:pt>
                <c:pt idx="12">
                  <c:v>0.43257239787630575</c:v>
                </c:pt>
                <c:pt idx="14">
                  <c:v>1.8934728890620798</c:v>
                </c:pt>
                <c:pt idx="15">
                  <c:v>1.5324304892874672</c:v>
                </c:pt>
                <c:pt idx="16">
                  <c:v>1.5788244699579739</c:v>
                </c:pt>
                <c:pt idx="17">
                  <c:v>0.60836002628120889</c:v>
                </c:pt>
                <c:pt idx="18">
                  <c:v>0.90519269610923836</c:v>
                </c:pt>
                <c:pt idx="19">
                  <c:v>1.0507642904073589</c:v>
                </c:pt>
                <c:pt idx="21">
                  <c:v>0.32654859166999944</c:v>
                </c:pt>
                <c:pt idx="22">
                  <c:v>0.25092457395729884</c:v>
                </c:pt>
                <c:pt idx="23">
                  <c:v>0.14863426002472735</c:v>
                </c:pt>
                <c:pt idx="24">
                  <c:v>0.1847369653681489</c:v>
                </c:pt>
                <c:pt idx="25">
                  <c:v>0.21353335406613583</c:v>
                </c:pt>
                <c:pt idx="26">
                  <c:v>5.0455856812887723E-2</c:v>
                </c:pt>
                <c:pt idx="28">
                  <c:v>0.17645426911324669</c:v>
                </c:pt>
                <c:pt idx="29">
                  <c:v>0.14842941623741993</c:v>
                </c:pt>
                <c:pt idx="30">
                  <c:v>0.14697850174477239</c:v>
                </c:pt>
                <c:pt idx="31">
                  <c:v>9.5281697408342567E-2</c:v>
                </c:pt>
                <c:pt idx="32">
                  <c:v>0.15496459989841788</c:v>
                </c:pt>
                <c:pt idx="33">
                  <c:v>0.15021235216819975</c:v>
                </c:pt>
                <c:pt idx="35">
                  <c:v>0.15075772896549094</c:v>
                </c:pt>
                <c:pt idx="36">
                  <c:v>0.15247118453163133</c:v>
                </c:pt>
                <c:pt idx="37">
                  <c:v>0.24097136933746852</c:v>
                </c:pt>
                <c:pt idx="38">
                  <c:v>7.0278936033325967E-2</c:v>
                </c:pt>
                <c:pt idx="39">
                  <c:v>0.49776878706751354</c:v>
                </c:pt>
                <c:pt idx="40">
                  <c:v>0.18666555897052436</c:v>
                </c:pt>
                <c:pt idx="42">
                  <c:v>0.29743964694767727</c:v>
                </c:pt>
                <c:pt idx="43">
                  <c:v>0.23449439591868287</c:v>
                </c:pt>
                <c:pt idx="44">
                  <c:v>0.37206931054567255</c:v>
                </c:pt>
                <c:pt idx="45">
                  <c:v>0.26661356101028333</c:v>
                </c:pt>
                <c:pt idx="46">
                  <c:v>0.38051085691322045</c:v>
                </c:pt>
                <c:pt idx="47">
                  <c:v>0.48770518046749861</c:v>
                </c:pt>
                <c:pt idx="49">
                  <c:v>0.54317859489393672</c:v>
                </c:pt>
                <c:pt idx="50">
                  <c:v>0.20278667542706966</c:v>
                </c:pt>
                <c:pt idx="51">
                  <c:v>0.17706078491320926</c:v>
                </c:pt>
                <c:pt idx="52">
                  <c:v>0.68741245907481241</c:v>
                </c:pt>
                <c:pt idx="53">
                  <c:v>0.31685418035479629</c:v>
                </c:pt>
                <c:pt idx="54">
                  <c:v>0.47464193602784666</c:v>
                </c:pt>
                <c:pt idx="56">
                  <c:v>0.1676287506249434</c:v>
                </c:pt>
                <c:pt idx="57">
                  <c:v>0.37242250272431315</c:v>
                </c:pt>
                <c:pt idx="58">
                  <c:v>0.1211618500979347</c:v>
                </c:pt>
                <c:pt idx="59">
                  <c:v>0.13436606218358579</c:v>
                </c:pt>
                <c:pt idx="60">
                  <c:v>8.1440431898421553E-2</c:v>
                </c:pt>
                <c:pt idx="61">
                  <c:v>0.31267098456520326</c:v>
                </c:pt>
                <c:pt idx="63">
                  <c:v>0.30010713065316863</c:v>
                </c:pt>
                <c:pt idx="64">
                  <c:v>0.44241933240379444</c:v>
                </c:pt>
                <c:pt idx="65">
                  <c:v>0.57396113909363755</c:v>
                </c:pt>
                <c:pt idx="66">
                  <c:v>0.40722839674465239</c:v>
                </c:pt>
                <c:pt idx="67">
                  <c:v>0.17526108217813396</c:v>
                </c:pt>
                <c:pt idx="68">
                  <c:v>0.29789027280900859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3D8-2349-BC5B-F915C21A5B9A}"/>
            </c:ext>
          </c:extLst>
        </c:ser>
        <c:ser>
          <c:idx val="21"/>
          <c:order val="21"/>
          <c:tx>
            <c:strRef>
              <c:f>'Sorted by Subjects'!$W$1</c:f>
              <c:strCache>
                <c:ptCount val="1"/>
                <c:pt idx="0">
                  <c:v>11-HETE 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Subjects'!$W$2:$W$70</c:f>
              <c:numCache>
                <c:formatCode>General</c:formatCode>
                <c:ptCount val="69"/>
                <c:pt idx="0">
                  <c:v>0.56974646696206099</c:v>
                </c:pt>
                <c:pt idx="1">
                  <c:v>0.33117480244626879</c:v>
                </c:pt>
                <c:pt idx="2">
                  <c:v>0.74778039569888732</c:v>
                </c:pt>
                <c:pt idx="3">
                  <c:v>0.51127521773174289</c:v>
                </c:pt>
                <c:pt idx="4">
                  <c:v>0.60510210897403527</c:v>
                </c:pt>
                <c:pt idx="5">
                  <c:v>0.91775800870814783</c:v>
                </c:pt>
                <c:pt idx="7">
                  <c:v>0.5903994840696688</c:v>
                </c:pt>
                <c:pt idx="8">
                  <c:v>0.13182683557789698</c:v>
                </c:pt>
                <c:pt idx="9">
                  <c:v>0.31393150757174748</c:v>
                </c:pt>
                <c:pt idx="10">
                  <c:v>0.10288852636596391</c:v>
                </c:pt>
                <c:pt idx="11">
                  <c:v>0.19134276745312082</c:v>
                </c:pt>
                <c:pt idx="12">
                  <c:v>0.36637076045308814</c:v>
                </c:pt>
                <c:pt idx="14">
                  <c:v>3.3038353310224546</c:v>
                </c:pt>
                <c:pt idx="15">
                  <c:v>9.31463188007125</c:v>
                </c:pt>
                <c:pt idx="16">
                  <c:v>4.5964986522343914</c:v>
                </c:pt>
                <c:pt idx="17">
                  <c:v>1.1177413748771423</c:v>
                </c:pt>
                <c:pt idx="18">
                  <c:v>2.0382806244857323</c:v>
                </c:pt>
                <c:pt idx="19">
                  <c:v>1.8963051460255516</c:v>
                </c:pt>
                <c:pt idx="21">
                  <c:v>0.20082990306252499</c:v>
                </c:pt>
                <c:pt idx="22">
                  <c:v>0.1371989232225567</c:v>
                </c:pt>
                <c:pt idx="23">
                  <c:v>0.3238541319674591</c:v>
                </c:pt>
                <c:pt idx="24">
                  <c:v>0.10636134342683111</c:v>
                </c:pt>
                <c:pt idx="25">
                  <c:v>0.13696545853401965</c:v>
                </c:pt>
                <c:pt idx="26">
                  <c:v>0.16001530601538425</c:v>
                </c:pt>
                <c:pt idx="28">
                  <c:v>0.45345890581325071</c:v>
                </c:pt>
                <c:pt idx="29">
                  <c:v>0.28454179663971352</c:v>
                </c:pt>
                <c:pt idx="30">
                  <c:v>6.6756798134673223E-2</c:v>
                </c:pt>
                <c:pt idx="31">
                  <c:v>8.8285025130637851E-2</c:v>
                </c:pt>
                <c:pt idx="32">
                  <c:v>0.22422209693305253</c:v>
                </c:pt>
                <c:pt idx="33">
                  <c:v>0.24408941787117269</c:v>
                </c:pt>
                <c:pt idx="35">
                  <c:v>9.5678241285245283E-2</c:v>
                </c:pt>
                <c:pt idx="36">
                  <c:v>0.14535459564356068</c:v>
                </c:pt>
                <c:pt idx="37">
                  <c:v>0.48913151682190081</c:v>
                </c:pt>
                <c:pt idx="38">
                  <c:v>0.58324526012220512</c:v>
                </c:pt>
                <c:pt idx="39">
                  <c:v>0.81687906085894946</c:v>
                </c:pt>
                <c:pt idx="40">
                  <c:v>1.8363668907430639</c:v>
                </c:pt>
                <c:pt idx="42">
                  <c:v>2.1693988073247463</c:v>
                </c:pt>
                <c:pt idx="43">
                  <c:v>2.2807196582446676</c:v>
                </c:pt>
                <c:pt idx="44">
                  <c:v>1.9147458586586041</c:v>
                </c:pt>
                <c:pt idx="45">
                  <c:v>1.4674721903890073</c:v>
                </c:pt>
                <c:pt idx="46">
                  <c:v>1.2884835894524369</c:v>
                </c:pt>
                <c:pt idx="47">
                  <c:v>2.3040954962851647</c:v>
                </c:pt>
                <c:pt idx="49">
                  <c:v>0.59857712133460828</c:v>
                </c:pt>
                <c:pt idx="50">
                  <c:v>0.74737355872019451</c:v>
                </c:pt>
                <c:pt idx="51">
                  <c:v>8.5057348086230302</c:v>
                </c:pt>
                <c:pt idx="52">
                  <c:v>4.754833338276657</c:v>
                </c:pt>
                <c:pt idx="53">
                  <c:v>6.7452221470637319</c:v>
                </c:pt>
                <c:pt idx="54">
                  <c:v>0.12656386085167279</c:v>
                </c:pt>
                <c:pt idx="56">
                  <c:v>0.24617946637421562</c:v>
                </c:pt>
                <c:pt idx="57">
                  <c:v>1.1393327015760395</c:v>
                </c:pt>
                <c:pt idx="58">
                  <c:v>0.40379314525051774</c:v>
                </c:pt>
                <c:pt idx="59">
                  <c:v>0.37787524151090918</c:v>
                </c:pt>
                <c:pt idx="60">
                  <c:v>0.29808326698444026</c:v>
                </c:pt>
                <c:pt idx="61">
                  <c:v>0.23022173360445131</c:v>
                </c:pt>
                <c:pt idx="63">
                  <c:v>0.47006301332423805</c:v>
                </c:pt>
                <c:pt idx="64">
                  <c:v>0.79551965084394882</c:v>
                </c:pt>
                <c:pt idx="65">
                  <c:v>0.36780464077265712</c:v>
                </c:pt>
                <c:pt idx="66">
                  <c:v>0.39375734177951516</c:v>
                </c:pt>
                <c:pt idx="67">
                  <c:v>0.1626622089651501</c:v>
                </c:pt>
                <c:pt idx="68">
                  <c:v>0.46363391115258451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3D8-2349-BC5B-F915C21A5B9A}"/>
            </c:ext>
          </c:extLst>
        </c:ser>
        <c:ser>
          <c:idx val="22"/>
          <c:order val="22"/>
          <c:tx>
            <c:strRef>
              <c:f>'Sorted by Subjects'!$X$1</c:f>
              <c:strCache>
                <c:ptCount val="1"/>
                <c:pt idx="0">
                  <c:v>15-HETrE 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Subjects'!$X$2:$X$70</c:f>
              <c:numCache>
                <c:formatCode>General</c:formatCode>
                <c:ptCount val="69"/>
                <c:pt idx="0">
                  <c:v>3.9203101691282423</c:v>
                </c:pt>
                <c:pt idx="1">
                  <c:v>4.9371878632015198</c:v>
                </c:pt>
                <c:pt idx="2">
                  <c:v>6.6927360625946362</c:v>
                </c:pt>
                <c:pt idx="3">
                  <c:v>2.5848595397520868</c:v>
                </c:pt>
                <c:pt idx="4">
                  <c:v>4.5727287178439617</c:v>
                </c:pt>
                <c:pt idx="5">
                  <c:v>7.8937901736959661</c:v>
                </c:pt>
                <c:pt idx="7">
                  <c:v>1.3377650410383675</c:v>
                </c:pt>
                <c:pt idx="8">
                  <c:v>1.3554953138574106</c:v>
                </c:pt>
                <c:pt idx="9">
                  <c:v>0.78257976473133972</c:v>
                </c:pt>
                <c:pt idx="10">
                  <c:v>0.44335018072459659</c:v>
                </c:pt>
                <c:pt idx="11">
                  <c:v>0.67902212135106987</c:v>
                </c:pt>
                <c:pt idx="12">
                  <c:v>1.0089344848359276</c:v>
                </c:pt>
                <c:pt idx="14">
                  <c:v>4.7572448446151983</c:v>
                </c:pt>
                <c:pt idx="15">
                  <c:v>13.337463820260501</c:v>
                </c:pt>
                <c:pt idx="16">
                  <c:v>11.401545406408172</c:v>
                </c:pt>
                <c:pt idx="17">
                  <c:v>1.6097440684663684</c:v>
                </c:pt>
                <c:pt idx="18">
                  <c:v>2.4036568118490678</c:v>
                </c:pt>
                <c:pt idx="19">
                  <c:v>3.973009798355239</c:v>
                </c:pt>
                <c:pt idx="21">
                  <c:v>0.700239264767203</c:v>
                </c:pt>
                <c:pt idx="22">
                  <c:v>0.89800641056721098</c:v>
                </c:pt>
                <c:pt idx="23">
                  <c:v>1.3041671583497776</c:v>
                </c:pt>
                <c:pt idx="24">
                  <c:v>1.2137496796722282</c:v>
                </c:pt>
                <c:pt idx="25">
                  <c:v>1.137341034698675</c:v>
                </c:pt>
                <c:pt idx="26">
                  <c:v>0.79673845446205638</c:v>
                </c:pt>
                <c:pt idx="28">
                  <c:v>0.89543796956971233</c:v>
                </c:pt>
                <c:pt idx="29">
                  <c:v>2.2548962925489628</c:v>
                </c:pt>
                <c:pt idx="30">
                  <c:v>1.3946337884156301</c:v>
                </c:pt>
                <c:pt idx="31">
                  <c:v>1.3566528778388514</c:v>
                </c:pt>
                <c:pt idx="32">
                  <c:v>0.8516389809278071</c:v>
                </c:pt>
                <c:pt idx="33">
                  <c:v>1.3495081437431995</c:v>
                </c:pt>
                <c:pt idx="35">
                  <c:v>1.5024570142191418</c:v>
                </c:pt>
                <c:pt idx="36">
                  <c:v>1.3755828510944292</c:v>
                </c:pt>
                <c:pt idx="37">
                  <c:v>1.5443406075897257</c:v>
                </c:pt>
                <c:pt idx="38">
                  <c:v>0.61960136520479647</c:v>
                </c:pt>
                <c:pt idx="39">
                  <c:v>1.2703766120620337</c:v>
                </c:pt>
                <c:pt idx="40">
                  <c:v>1.2347259204854109</c:v>
                </c:pt>
                <c:pt idx="42">
                  <c:v>2.8063338048014246</c:v>
                </c:pt>
                <c:pt idx="43">
                  <c:v>3.0250545333139258</c:v>
                </c:pt>
                <c:pt idx="44">
                  <c:v>2.1558660920231159</c:v>
                </c:pt>
                <c:pt idx="45">
                  <c:v>2.1447268670881314</c:v>
                </c:pt>
                <c:pt idx="46">
                  <c:v>1.9680183255291659</c:v>
                </c:pt>
                <c:pt idx="47">
                  <c:v>3.5370017013571475</c:v>
                </c:pt>
                <c:pt idx="49">
                  <c:v>0.20628457876868245</c:v>
                </c:pt>
                <c:pt idx="50">
                  <c:v>1.4865431337205586</c:v>
                </c:pt>
                <c:pt idx="51">
                  <c:v>1.4434967710731155</c:v>
                </c:pt>
                <c:pt idx="52">
                  <c:v>0.47331878834309493</c:v>
                </c:pt>
                <c:pt idx="53">
                  <c:v>0.46916390603034874</c:v>
                </c:pt>
                <c:pt idx="54">
                  <c:v>0.30281070242748376</c:v>
                </c:pt>
                <c:pt idx="56">
                  <c:v>1.5391166336224875</c:v>
                </c:pt>
                <c:pt idx="57">
                  <c:v>2.2569054924023035</c:v>
                </c:pt>
                <c:pt idx="58">
                  <c:v>1.18398612032349</c:v>
                </c:pt>
                <c:pt idx="59">
                  <c:v>0.83310194115151348</c:v>
                </c:pt>
                <c:pt idx="60">
                  <c:v>0.48763479956557193</c:v>
                </c:pt>
                <c:pt idx="61">
                  <c:v>0.32810383857448144</c:v>
                </c:pt>
                <c:pt idx="63">
                  <c:v>1.5767288791918708</c:v>
                </c:pt>
                <c:pt idx="64">
                  <c:v>4.3895850736639828</c:v>
                </c:pt>
                <c:pt idx="65">
                  <c:v>1.5004339504481261</c:v>
                </c:pt>
                <c:pt idx="66">
                  <c:v>2.7951548680286789</c:v>
                </c:pt>
                <c:pt idx="67">
                  <c:v>0.71694490195694993</c:v>
                </c:pt>
                <c:pt idx="68">
                  <c:v>1.9758013563013772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3D8-2349-BC5B-F915C21A5B9A}"/>
            </c:ext>
          </c:extLst>
        </c:ser>
        <c:ser>
          <c:idx val="23"/>
          <c:order val="23"/>
          <c:tx>
            <c:strRef>
              <c:f>'Sorted by Subjects'!$Y$1</c:f>
              <c:strCache>
                <c:ptCount val="1"/>
                <c:pt idx="0">
                  <c:v>12,13-EpOME 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Subjects'!$Y$2:$Y$70</c:f>
              <c:numCache>
                <c:formatCode>General</c:formatCode>
                <c:ptCount val="69"/>
                <c:pt idx="0">
                  <c:v>427.15293272075382</c:v>
                </c:pt>
                <c:pt idx="1">
                  <c:v>224.1126250373033</c:v>
                </c:pt>
                <c:pt idx="2">
                  <c:v>259.53807672553512</c:v>
                </c:pt>
                <c:pt idx="3">
                  <c:v>180.56309670755604</c:v>
                </c:pt>
                <c:pt idx="4">
                  <c:v>154.30202897731775</c:v>
                </c:pt>
                <c:pt idx="5">
                  <c:v>274.93243964987801</c:v>
                </c:pt>
                <c:pt idx="7">
                  <c:v>18.173025450984085</c:v>
                </c:pt>
                <c:pt idx="8">
                  <c:v>39.0402026917927</c:v>
                </c:pt>
                <c:pt idx="9">
                  <c:v>66.766513143144707</c:v>
                </c:pt>
                <c:pt idx="10">
                  <c:v>22.577913194317947</c:v>
                </c:pt>
                <c:pt idx="11">
                  <c:v>34.180576362830919</c:v>
                </c:pt>
                <c:pt idx="12">
                  <c:v>64.451763517275765</c:v>
                </c:pt>
                <c:pt idx="14">
                  <c:v>232.41637851895823</c:v>
                </c:pt>
                <c:pt idx="15">
                  <c:v>226.66087219692102</c:v>
                </c:pt>
                <c:pt idx="16">
                  <c:v>89.600538562701345</c:v>
                </c:pt>
                <c:pt idx="17">
                  <c:v>135.2547990555268</c:v>
                </c:pt>
                <c:pt idx="18">
                  <c:v>285.18628638741603</c:v>
                </c:pt>
                <c:pt idx="19">
                  <c:v>202.30959114899755</c:v>
                </c:pt>
                <c:pt idx="21">
                  <c:v>13.401422615939756</c:v>
                </c:pt>
                <c:pt idx="22">
                  <c:v>18.190432156926896</c:v>
                </c:pt>
                <c:pt idx="23">
                  <c:v>13.860304884372507</c:v>
                </c:pt>
                <c:pt idx="24">
                  <c:v>14.142740442868336</c:v>
                </c:pt>
                <c:pt idx="25">
                  <c:v>23.305689085880573</c:v>
                </c:pt>
                <c:pt idx="26">
                  <c:v>35.009723799036713</c:v>
                </c:pt>
                <c:pt idx="28">
                  <c:v>21.411589218920398</c:v>
                </c:pt>
                <c:pt idx="29">
                  <c:v>14.598042056773188</c:v>
                </c:pt>
                <c:pt idx="30">
                  <c:v>14.916019279855776</c:v>
                </c:pt>
                <c:pt idx="31">
                  <c:v>9.0838262074192677</c:v>
                </c:pt>
                <c:pt idx="32">
                  <c:v>29.521097679238881</c:v>
                </c:pt>
                <c:pt idx="33">
                  <c:v>52.665247235123168</c:v>
                </c:pt>
                <c:pt idx="35">
                  <c:v>103.82517530275149</c:v>
                </c:pt>
                <c:pt idx="36">
                  <c:v>57.219178181901462</c:v>
                </c:pt>
                <c:pt idx="37">
                  <c:v>68.942284441272761</c:v>
                </c:pt>
                <c:pt idx="38">
                  <c:v>38.783017505626063</c:v>
                </c:pt>
                <c:pt idx="39">
                  <c:v>55.936939090133023</c:v>
                </c:pt>
                <c:pt idx="40">
                  <c:v>30.509072916082154</c:v>
                </c:pt>
                <c:pt idx="42">
                  <c:v>62.192856552322361</c:v>
                </c:pt>
                <c:pt idx="43">
                  <c:v>24.281181747417374</c:v>
                </c:pt>
                <c:pt idx="44">
                  <c:v>31.882900505559824</c:v>
                </c:pt>
                <c:pt idx="45">
                  <c:v>34.115428735224896</c:v>
                </c:pt>
                <c:pt idx="46">
                  <c:v>50.327873386310024</c:v>
                </c:pt>
                <c:pt idx="47">
                  <c:v>38.093582569269479</c:v>
                </c:pt>
                <c:pt idx="49">
                  <c:v>22.243184279643124</c:v>
                </c:pt>
                <c:pt idx="50">
                  <c:v>12.641511337029611</c:v>
                </c:pt>
                <c:pt idx="51">
                  <c:v>13.00907092750367</c:v>
                </c:pt>
                <c:pt idx="52">
                  <c:v>20.016638664430801</c:v>
                </c:pt>
                <c:pt idx="53">
                  <c:v>15.974392362262151</c:v>
                </c:pt>
                <c:pt idx="54">
                  <c:v>4.3079803979606703</c:v>
                </c:pt>
                <c:pt idx="56">
                  <c:v>11.138717123883239</c:v>
                </c:pt>
                <c:pt idx="57">
                  <c:v>15.566774579997283</c:v>
                </c:pt>
                <c:pt idx="58">
                  <c:v>11.114145937494225</c:v>
                </c:pt>
                <c:pt idx="59">
                  <c:v>50.587689550964008</c:v>
                </c:pt>
                <c:pt idx="60">
                  <c:v>17.902907750942095</c:v>
                </c:pt>
                <c:pt idx="61">
                  <c:v>12.241141026165771</c:v>
                </c:pt>
                <c:pt idx="63">
                  <c:v>71.481011061752497</c:v>
                </c:pt>
                <c:pt idx="64">
                  <c:v>56.039519157918441</c:v>
                </c:pt>
                <c:pt idx="65">
                  <c:v>235.03803682339296</c:v>
                </c:pt>
                <c:pt idx="66">
                  <c:v>87.464824408775442</c:v>
                </c:pt>
                <c:pt idx="67">
                  <c:v>22.458543161945759</c:v>
                </c:pt>
                <c:pt idx="68">
                  <c:v>26.933278892782347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3D8-2349-BC5B-F915C21A5B9A}"/>
            </c:ext>
          </c:extLst>
        </c:ser>
        <c:ser>
          <c:idx val="24"/>
          <c:order val="24"/>
          <c:tx>
            <c:strRef>
              <c:f>'Sorted by Subjects'!$Z$1</c:f>
              <c:strCache>
                <c:ptCount val="1"/>
                <c:pt idx="0">
                  <c:v>9,10-EpOME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Subjects'!$Z$2:$Z$70</c:f>
              <c:numCache>
                <c:formatCode>General</c:formatCode>
                <c:ptCount val="69"/>
                <c:pt idx="0">
                  <c:v>315.80832009881811</c:v>
                </c:pt>
                <c:pt idx="1">
                  <c:v>153.11351093923599</c:v>
                </c:pt>
                <c:pt idx="2">
                  <c:v>185.43776967182541</c:v>
                </c:pt>
                <c:pt idx="3">
                  <c:v>131.81576236077743</c:v>
                </c:pt>
                <c:pt idx="4">
                  <c:v>129.4498062967873</c:v>
                </c:pt>
                <c:pt idx="5">
                  <c:v>231.33516078059355</c:v>
                </c:pt>
                <c:pt idx="7">
                  <c:v>26.268938391194453</c:v>
                </c:pt>
                <c:pt idx="8">
                  <c:v>57.248753996076061</c:v>
                </c:pt>
                <c:pt idx="9">
                  <c:v>85.70256473847266</c:v>
                </c:pt>
                <c:pt idx="10">
                  <c:v>27.418364545306641</c:v>
                </c:pt>
                <c:pt idx="11">
                  <c:v>44.019508941382739</c:v>
                </c:pt>
                <c:pt idx="12">
                  <c:v>76.983731354858932</c:v>
                </c:pt>
                <c:pt idx="14">
                  <c:v>268.07432215804351</c:v>
                </c:pt>
                <c:pt idx="15">
                  <c:v>236.88085988204594</c:v>
                </c:pt>
                <c:pt idx="16">
                  <c:v>90.40688099909751</c:v>
                </c:pt>
                <c:pt idx="17">
                  <c:v>134.90217396131109</c:v>
                </c:pt>
                <c:pt idx="18">
                  <c:v>391.51000699694248</c:v>
                </c:pt>
                <c:pt idx="19">
                  <c:v>244.50453809536626</c:v>
                </c:pt>
                <c:pt idx="21">
                  <c:v>17.437100509038629</c:v>
                </c:pt>
                <c:pt idx="22">
                  <c:v>20.958082653771108</c:v>
                </c:pt>
                <c:pt idx="23">
                  <c:v>16.390328076862559</c:v>
                </c:pt>
                <c:pt idx="24">
                  <c:v>15.38411172538706</c:v>
                </c:pt>
                <c:pt idx="25">
                  <c:v>31.845492917428505</c:v>
                </c:pt>
                <c:pt idx="26">
                  <c:v>46.299454705950915</c:v>
                </c:pt>
                <c:pt idx="28">
                  <c:v>26.435950307511035</c:v>
                </c:pt>
                <c:pt idx="29">
                  <c:v>17.366761284070549</c:v>
                </c:pt>
                <c:pt idx="30">
                  <c:v>16.506470077792617</c:v>
                </c:pt>
                <c:pt idx="31">
                  <c:v>9.8749203888834156</c:v>
                </c:pt>
                <c:pt idx="32">
                  <c:v>36.378574742650358</c:v>
                </c:pt>
                <c:pt idx="33">
                  <c:v>57.567681082652321</c:v>
                </c:pt>
                <c:pt idx="35">
                  <c:v>102.50657337314381</c:v>
                </c:pt>
                <c:pt idx="36">
                  <c:v>68.383672621277995</c:v>
                </c:pt>
                <c:pt idx="37">
                  <c:v>71.01403331513869</c:v>
                </c:pt>
                <c:pt idx="38">
                  <c:v>46.917788651073877</c:v>
                </c:pt>
                <c:pt idx="39">
                  <c:v>60.768335938789569</c:v>
                </c:pt>
                <c:pt idx="40">
                  <c:v>34.504729168318555</c:v>
                </c:pt>
                <c:pt idx="42">
                  <c:v>92.272406565644673</c:v>
                </c:pt>
                <c:pt idx="43">
                  <c:v>29.053086580182249</c:v>
                </c:pt>
                <c:pt idx="44">
                  <c:v>46.084624577180115</c:v>
                </c:pt>
                <c:pt idx="45">
                  <c:v>48.600258444137026</c:v>
                </c:pt>
                <c:pt idx="46">
                  <c:v>65.579848798552774</c:v>
                </c:pt>
                <c:pt idx="47">
                  <c:v>54.826565508555674</c:v>
                </c:pt>
                <c:pt idx="49">
                  <c:v>18.978299106908548</c:v>
                </c:pt>
                <c:pt idx="50">
                  <c:v>9.5813443996783132</c:v>
                </c:pt>
                <c:pt idx="51">
                  <c:v>9.2842362738236446</c:v>
                </c:pt>
                <c:pt idx="52">
                  <c:v>19.349380336123854</c:v>
                </c:pt>
                <c:pt idx="53">
                  <c:v>16.730886958827821</c:v>
                </c:pt>
                <c:pt idx="54">
                  <c:v>13.506694258013974</c:v>
                </c:pt>
                <c:pt idx="56">
                  <c:v>11.173016483772027</c:v>
                </c:pt>
                <c:pt idx="57">
                  <c:v>19.404124059600058</c:v>
                </c:pt>
                <c:pt idx="58">
                  <c:v>18.53649993329735</c:v>
                </c:pt>
                <c:pt idx="59">
                  <c:v>64.290793458594251</c:v>
                </c:pt>
                <c:pt idx="60">
                  <c:v>20.891320459751245</c:v>
                </c:pt>
                <c:pt idx="61">
                  <c:v>10.811048014379242</c:v>
                </c:pt>
                <c:pt idx="63">
                  <c:v>86.918074072170768</c:v>
                </c:pt>
                <c:pt idx="64">
                  <c:v>57.879203309592604</c:v>
                </c:pt>
                <c:pt idx="65">
                  <c:v>341.30837450643259</c:v>
                </c:pt>
                <c:pt idx="66">
                  <c:v>110.32391794128158</c:v>
                </c:pt>
                <c:pt idx="67">
                  <c:v>26.328446777625274</c:v>
                </c:pt>
                <c:pt idx="68">
                  <c:v>35.908787802257145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03D8-2349-BC5B-F915C21A5B9A}"/>
            </c:ext>
          </c:extLst>
        </c:ser>
        <c:ser>
          <c:idx val="25"/>
          <c:order val="25"/>
          <c:tx>
            <c:strRef>
              <c:f>'Sorted by Subjects'!$AA$1</c:f>
              <c:strCache>
                <c:ptCount val="1"/>
                <c:pt idx="0">
                  <c:v>5-HETrE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Subjects'!$AA$2:$AA$70</c:f>
              <c:numCache>
                <c:formatCode>General</c:formatCode>
                <c:ptCount val="69"/>
                <c:pt idx="0">
                  <c:v>0.49343518010343279</c:v>
                </c:pt>
                <c:pt idx="1">
                  <c:v>0.68190279730361636</c:v>
                </c:pt>
                <c:pt idx="2">
                  <c:v>0.86703645951859165</c:v>
                </c:pt>
                <c:pt idx="3">
                  <c:v>0.22755186421879406</c:v>
                </c:pt>
                <c:pt idx="4">
                  <c:v>0.27763302866398126</c:v>
                </c:pt>
                <c:pt idx="5">
                  <c:v>0.68619811637065442</c:v>
                </c:pt>
                <c:pt idx="7">
                  <c:v>0.33530210514076597</c:v>
                </c:pt>
                <c:pt idx="8">
                  <c:v>0.3423220928634792</c:v>
                </c:pt>
                <c:pt idx="9">
                  <c:v>0.21817404633956086</c:v>
                </c:pt>
                <c:pt idx="10">
                  <c:v>0.30692903885628231</c:v>
                </c:pt>
                <c:pt idx="11">
                  <c:v>0.5688610011075248</c:v>
                </c:pt>
                <c:pt idx="12">
                  <c:v>0.30938286485667754</c:v>
                </c:pt>
                <c:pt idx="14">
                  <c:v>3.767530889298456</c:v>
                </c:pt>
                <c:pt idx="15">
                  <c:v>5.8002399192279395</c:v>
                </c:pt>
                <c:pt idx="16">
                  <c:v>4.6009046730865126</c:v>
                </c:pt>
                <c:pt idx="17">
                  <c:v>2.0649498503590018</c:v>
                </c:pt>
                <c:pt idx="18">
                  <c:v>2.5475318812948751</c:v>
                </c:pt>
                <c:pt idx="19">
                  <c:v>2.5409434475414585</c:v>
                </c:pt>
                <c:pt idx="21">
                  <c:v>0.59959956610694509</c:v>
                </c:pt>
                <c:pt idx="22">
                  <c:v>0.59151117054801394</c:v>
                </c:pt>
                <c:pt idx="23">
                  <c:v>0.36515738017192678</c:v>
                </c:pt>
                <c:pt idx="24">
                  <c:v>0.30611786277879194</c:v>
                </c:pt>
                <c:pt idx="25">
                  <c:v>0.57663252004754362</c:v>
                </c:pt>
                <c:pt idx="26">
                  <c:v>0.25841606084884522</c:v>
                </c:pt>
                <c:pt idx="28">
                  <c:v>0.20320166175753487</c:v>
                </c:pt>
                <c:pt idx="29">
                  <c:v>0.52457860466633299</c:v>
                </c:pt>
                <c:pt idx="30">
                  <c:v>0.38284123689573807</c:v>
                </c:pt>
                <c:pt idx="31">
                  <c:v>0.2810465130000544</c:v>
                </c:pt>
                <c:pt idx="32">
                  <c:v>0.1878589786611036</c:v>
                </c:pt>
                <c:pt idx="33">
                  <c:v>0.40407623249962182</c:v>
                </c:pt>
                <c:pt idx="35">
                  <c:v>0.46038784408879285</c:v>
                </c:pt>
                <c:pt idx="36">
                  <c:v>0.1955166596683536</c:v>
                </c:pt>
                <c:pt idx="37">
                  <c:v>0.29762071762887349</c:v>
                </c:pt>
                <c:pt idx="38">
                  <c:v>0.13832895377286333</c:v>
                </c:pt>
                <c:pt idx="39">
                  <c:v>0.59888446863576295</c:v>
                </c:pt>
                <c:pt idx="40">
                  <c:v>7.9290219774450971E-2</c:v>
                </c:pt>
                <c:pt idx="42">
                  <c:v>0.47329813926421216</c:v>
                </c:pt>
                <c:pt idx="43">
                  <c:v>0.9097431683076862</c:v>
                </c:pt>
                <c:pt idx="44">
                  <c:v>0.49510463812604022</c:v>
                </c:pt>
                <c:pt idx="45">
                  <c:v>0.6851614724450632</c:v>
                </c:pt>
                <c:pt idx="46">
                  <c:v>0.18684424532336996</c:v>
                </c:pt>
                <c:pt idx="47">
                  <c:v>0.61938833066493004</c:v>
                </c:pt>
                <c:pt idx="49">
                  <c:v>6.0092872770668965E-2</c:v>
                </c:pt>
                <c:pt idx="50">
                  <c:v>0.61659420858222869</c:v>
                </c:pt>
                <c:pt idx="51">
                  <c:v>4.7044944583328974E-2</c:v>
                </c:pt>
                <c:pt idx="52">
                  <c:v>0.12019549771153766</c:v>
                </c:pt>
                <c:pt idx="53">
                  <c:v>0.11759064172398111</c:v>
                </c:pt>
                <c:pt idx="54">
                  <c:v>9.8081822985431472E-2</c:v>
                </c:pt>
                <c:pt idx="56">
                  <c:v>9.7591051677657234E-2</c:v>
                </c:pt>
                <c:pt idx="57">
                  <c:v>0.14875369690670714</c:v>
                </c:pt>
                <c:pt idx="58">
                  <c:v>0.11298177184141858</c:v>
                </c:pt>
                <c:pt idx="59">
                  <c:v>0.21362203321566997</c:v>
                </c:pt>
                <c:pt idx="60">
                  <c:v>0.22408915127340157</c:v>
                </c:pt>
                <c:pt idx="61">
                  <c:v>9.5521992694161215E-2</c:v>
                </c:pt>
                <c:pt idx="63">
                  <c:v>0.3763310615870879</c:v>
                </c:pt>
                <c:pt idx="64">
                  <c:v>0.93046074142399982</c:v>
                </c:pt>
                <c:pt idx="65">
                  <c:v>0.45727348289792297</c:v>
                </c:pt>
                <c:pt idx="66">
                  <c:v>0.7786954754893014</c:v>
                </c:pt>
                <c:pt idx="67">
                  <c:v>0.15671702431199641</c:v>
                </c:pt>
                <c:pt idx="68">
                  <c:v>0.43920345977973407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03D8-2349-BC5B-F915C21A5B9A}"/>
            </c:ext>
          </c:extLst>
        </c:ser>
        <c:ser>
          <c:idx val="26"/>
          <c:order val="26"/>
          <c:tx>
            <c:strRef>
              <c:f>'Sorted by Subjects'!$AB$1</c:f>
              <c:strCache>
                <c:ptCount val="1"/>
                <c:pt idx="0">
                  <c:v>EPA 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Subjects'!$AB$2:$AB$70</c:f>
              <c:numCache>
                <c:formatCode>General</c:formatCode>
                <c:ptCount val="69"/>
                <c:pt idx="0">
                  <c:v>1.041344886371123</c:v>
                </c:pt>
                <c:pt idx="1">
                  <c:v>1.2279873728749184</c:v>
                </c:pt>
                <c:pt idx="2">
                  <c:v>1.3834685464038488</c:v>
                </c:pt>
                <c:pt idx="3">
                  <c:v>0.81459968742661104</c:v>
                </c:pt>
                <c:pt idx="4">
                  <c:v>0.42294191286340066</c:v>
                </c:pt>
                <c:pt idx="5">
                  <c:v>1.8974434792753954</c:v>
                </c:pt>
                <c:pt idx="7">
                  <c:v>0.96748714190834106</c:v>
                </c:pt>
                <c:pt idx="8">
                  <c:v>11.588407684234884</c:v>
                </c:pt>
                <c:pt idx="9">
                  <c:v>4.3942691868462829</c:v>
                </c:pt>
                <c:pt idx="10">
                  <c:v>10.191255838286397</c:v>
                </c:pt>
                <c:pt idx="11">
                  <c:v>9.9229167430458531</c:v>
                </c:pt>
                <c:pt idx="12">
                  <c:v>1.2312353256488371</c:v>
                </c:pt>
                <c:pt idx="14">
                  <c:v>3.4241004775585546</c:v>
                </c:pt>
                <c:pt idx="15">
                  <c:v>6.4598231606018661</c:v>
                </c:pt>
                <c:pt idx="16">
                  <c:v>2.951361920258921</c:v>
                </c:pt>
                <c:pt idx="17">
                  <c:v>2.6560810022467787</c:v>
                </c:pt>
                <c:pt idx="18">
                  <c:v>1.3693104172416504</c:v>
                </c:pt>
                <c:pt idx="19">
                  <c:v>3.5194529788853708</c:v>
                </c:pt>
                <c:pt idx="21">
                  <c:v>3.9613776218111973</c:v>
                </c:pt>
                <c:pt idx="22">
                  <c:v>2.4575897989245621</c:v>
                </c:pt>
                <c:pt idx="23">
                  <c:v>3.6956131578423563</c:v>
                </c:pt>
                <c:pt idx="24">
                  <c:v>1.2767416679046946</c:v>
                </c:pt>
                <c:pt idx="25">
                  <c:v>1.7884360003585711</c:v>
                </c:pt>
                <c:pt idx="26">
                  <c:v>1.5129874395355234</c:v>
                </c:pt>
                <c:pt idx="28">
                  <c:v>1.2701641127319472</c:v>
                </c:pt>
                <c:pt idx="29">
                  <c:v>6.0187619393713456</c:v>
                </c:pt>
                <c:pt idx="30">
                  <c:v>1.2212268746498556</c:v>
                </c:pt>
                <c:pt idx="31">
                  <c:v>0.5668660849278212</c:v>
                </c:pt>
                <c:pt idx="32">
                  <c:v>0.80728137332432603</c:v>
                </c:pt>
                <c:pt idx="33">
                  <c:v>0.46716648110095071</c:v>
                </c:pt>
                <c:pt idx="35">
                  <c:v>1.0675691223902697</c:v>
                </c:pt>
                <c:pt idx="36">
                  <c:v>0.306866739646247</c:v>
                </c:pt>
                <c:pt idx="37">
                  <c:v>0.56658538643199396</c:v>
                </c:pt>
                <c:pt idx="38">
                  <c:v>0.21773686772929907</c:v>
                </c:pt>
                <c:pt idx="39">
                  <c:v>5.5624802830574831</c:v>
                </c:pt>
                <c:pt idx="40">
                  <c:v>0</c:v>
                </c:pt>
                <c:pt idx="42">
                  <c:v>8.7364231039446345</c:v>
                </c:pt>
                <c:pt idx="43">
                  <c:v>5.4652512099714912</c:v>
                </c:pt>
                <c:pt idx="44">
                  <c:v>3.7090390873847325</c:v>
                </c:pt>
                <c:pt idx="45">
                  <c:v>5.5660995757129532</c:v>
                </c:pt>
                <c:pt idx="46">
                  <c:v>4.1580299485702925</c:v>
                </c:pt>
                <c:pt idx="47">
                  <c:v>4.7684078417720333</c:v>
                </c:pt>
                <c:pt idx="49">
                  <c:v>0.25179063028801357</c:v>
                </c:pt>
                <c:pt idx="50">
                  <c:v>6.5174342367999752E-2</c:v>
                </c:pt>
                <c:pt idx="51">
                  <c:v>0.12003620099727012</c:v>
                </c:pt>
                <c:pt idx="52">
                  <c:v>0</c:v>
                </c:pt>
                <c:pt idx="53">
                  <c:v>4.9692183252668567</c:v>
                </c:pt>
                <c:pt idx="54">
                  <c:v>0</c:v>
                </c:pt>
                <c:pt idx="56">
                  <c:v>2.0960719932035864E-2</c:v>
                </c:pt>
                <c:pt idx="57">
                  <c:v>6.5213532850429416</c:v>
                </c:pt>
                <c:pt idx="58">
                  <c:v>4.1829263789105999</c:v>
                </c:pt>
                <c:pt idx="59">
                  <c:v>7.1319328928966774</c:v>
                </c:pt>
                <c:pt idx="60">
                  <c:v>4.7407989671162447</c:v>
                </c:pt>
                <c:pt idx="61">
                  <c:v>4.3581761474985594</c:v>
                </c:pt>
                <c:pt idx="63">
                  <c:v>1.0880620753752854</c:v>
                </c:pt>
                <c:pt idx="64">
                  <c:v>2.6462757200819973</c:v>
                </c:pt>
                <c:pt idx="65">
                  <c:v>4.3471875228559522</c:v>
                </c:pt>
                <c:pt idx="66">
                  <c:v>1.5556867936911136</c:v>
                </c:pt>
                <c:pt idx="67">
                  <c:v>0</c:v>
                </c:pt>
                <c:pt idx="68">
                  <c:v>1.6190208771331271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3D8-2349-BC5B-F915C21A5B9A}"/>
            </c:ext>
          </c:extLst>
        </c:ser>
        <c:ser>
          <c:idx val="27"/>
          <c:order val="27"/>
          <c:tx>
            <c:strRef>
              <c:f>'Sorted by Subjects'!$AC$1</c:f>
              <c:strCache>
                <c:ptCount val="1"/>
                <c:pt idx="0">
                  <c:v>DHA 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Subjects'!$AC$2:$AC$70</c:f>
              <c:numCache>
                <c:formatCode>General</c:formatCode>
                <c:ptCount val="69"/>
                <c:pt idx="0">
                  <c:v>4.0451227121599072</c:v>
                </c:pt>
                <c:pt idx="1">
                  <c:v>4.3093043180683885</c:v>
                </c:pt>
                <c:pt idx="2">
                  <c:v>2.8585322517420213</c:v>
                </c:pt>
                <c:pt idx="3">
                  <c:v>0.21526673928502987</c:v>
                </c:pt>
                <c:pt idx="4">
                  <c:v>0.19055624645493877</c:v>
                </c:pt>
                <c:pt idx="5">
                  <c:v>5.8113582575593292E-2</c:v>
                </c:pt>
                <c:pt idx="7">
                  <c:v>9.0828633607488843E-2</c:v>
                </c:pt>
                <c:pt idx="8">
                  <c:v>0.86569630206541071</c:v>
                </c:pt>
                <c:pt idx="9">
                  <c:v>2.4086561764293757</c:v>
                </c:pt>
                <c:pt idx="10">
                  <c:v>35.476379224943933</c:v>
                </c:pt>
                <c:pt idx="11">
                  <c:v>37.138198017994</c:v>
                </c:pt>
                <c:pt idx="12">
                  <c:v>3.7666438786427725</c:v>
                </c:pt>
                <c:pt idx="14">
                  <c:v>8.0973710230812124</c:v>
                </c:pt>
                <c:pt idx="15">
                  <c:v>4.2356410057858659E-2</c:v>
                </c:pt>
                <c:pt idx="16">
                  <c:v>10.148657934179175</c:v>
                </c:pt>
                <c:pt idx="17">
                  <c:v>17.408465464623571</c:v>
                </c:pt>
                <c:pt idx="18">
                  <c:v>2.1223112421346069</c:v>
                </c:pt>
                <c:pt idx="19">
                  <c:v>4.5635647362919682</c:v>
                </c:pt>
                <c:pt idx="21">
                  <c:v>6.6185899554940288</c:v>
                </c:pt>
                <c:pt idx="22">
                  <c:v>2.726286283606981</c:v>
                </c:pt>
                <c:pt idx="23">
                  <c:v>8.7888998125327689</c:v>
                </c:pt>
                <c:pt idx="24">
                  <c:v>2.131840535875027</c:v>
                </c:pt>
                <c:pt idx="25">
                  <c:v>3.5742263853319955</c:v>
                </c:pt>
                <c:pt idx="26">
                  <c:v>0</c:v>
                </c:pt>
                <c:pt idx="28">
                  <c:v>2.302832165604042</c:v>
                </c:pt>
                <c:pt idx="29">
                  <c:v>0</c:v>
                </c:pt>
                <c:pt idx="30">
                  <c:v>0.40536880884603871</c:v>
                </c:pt>
                <c:pt idx="31">
                  <c:v>5.3152443395392615</c:v>
                </c:pt>
                <c:pt idx="32">
                  <c:v>0.88334431679081393</c:v>
                </c:pt>
                <c:pt idx="33">
                  <c:v>1.8821939113082704</c:v>
                </c:pt>
                <c:pt idx="35">
                  <c:v>2.8728303208634594</c:v>
                </c:pt>
                <c:pt idx="36">
                  <c:v>0</c:v>
                </c:pt>
                <c:pt idx="37">
                  <c:v>3.9545347379539169</c:v>
                </c:pt>
                <c:pt idx="38">
                  <c:v>7.664337744071327</c:v>
                </c:pt>
                <c:pt idx="39">
                  <c:v>14.496654324805741</c:v>
                </c:pt>
                <c:pt idx="40">
                  <c:v>4.5301579031359527</c:v>
                </c:pt>
                <c:pt idx="42">
                  <c:v>0.69192988313995241</c:v>
                </c:pt>
                <c:pt idx="43">
                  <c:v>2.0547205806880937</c:v>
                </c:pt>
                <c:pt idx="44">
                  <c:v>0</c:v>
                </c:pt>
                <c:pt idx="45">
                  <c:v>1.7587283978572157</c:v>
                </c:pt>
                <c:pt idx="46">
                  <c:v>2.9342734014642788</c:v>
                </c:pt>
                <c:pt idx="47">
                  <c:v>2.1546813212078462</c:v>
                </c:pt>
                <c:pt idx="49">
                  <c:v>3.0265233760619239</c:v>
                </c:pt>
                <c:pt idx="50">
                  <c:v>0.39619139702652478</c:v>
                </c:pt>
                <c:pt idx="51">
                  <c:v>0.61760561480853493</c:v>
                </c:pt>
                <c:pt idx="52">
                  <c:v>7.4791950233100426</c:v>
                </c:pt>
                <c:pt idx="53">
                  <c:v>19.645746867334083</c:v>
                </c:pt>
                <c:pt idx="54">
                  <c:v>0.354057068797342</c:v>
                </c:pt>
                <c:pt idx="56">
                  <c:v>0.54021491824837886</c:v>
                </c:pt>
                <c:pt idx="57">
                  <c:v>1.363997388894135</c:v>
                </c:pt>
                <c:pt idx="58">
                  <c:v>6.7624414370107759</c:v>
                </c:pt>
                <c:pt idx="59">
                  <c:v>24.1817654888699</c:v>
                </c:pt>
                <c:pt idx="60">
                  <c:v>2.3917407007734366</c:v>
                </c:pt>
                <c:pt idx="61">
                  <c:v>3.621959698809365</c:v>
                </c:pt>
                <c:pt idx="63">
                  <c:v>0</c:v>
                </c:pt>
                <c:pt idx="64">
                  <c:v>4.7789713220840316E-2</c:v>
                </c:pt>
                <c:pt idx="65">
                  <c:v>7.223813094360039E-2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3D8-2349-BC5B-F915C21A5B9A}"/>
            </c:ext>
          </c:extLst>
        </c:ser>
        <c:ser>
          <c:idx val="28"/>
          <c:order val="28"/>
          <c:tx>
            <c:strRef>
              <c:f>'Sorted by Subjects'!$AD$1</c:f>
              <c:strCache>
                <c:ptCount val="1"/>
                <c:pt idx="0">
                  <c:v>Arachidonic acid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Subjects'!$AD$2:$AD$70</c:f>
              <c:numCache>
                <c:formatCode>General</c:formatCode>
                <c:ptCount val="69"/>
                <c:pt idx="0">
                  <c:v>1.128564128123019</c:v>
                </c:pt>
                <c:pt idx="1">
                  <c:v>0.7521324826850202</c:v>
                </c:pt>
                <c:pt idx="2">
                  <c:v>0.55147918608374114</c:v>
                </c:pt>
                <c:pt idx="3">
                  <c:v>0.17638596258597164</c:v>
                </c:pt>
                <c:pt idx="4">
                  <c:v>0.15868621220463539</c:v>
                </c:pt>
                <c:pt idx="5">
                  <c:v>0.36338493200883032</c:v>
                </c:pt>
                <c:pt idx="7">
                  <c:v>0.12245646138152513</c:v>
                </c:pt>
                <c:pt idx="8">
                  <c:v>0.37712219146861459</c:v>
                </c:pt>
                <c:pt idx="9">
                  <c:v>1.682391319170975</c:v>
                </c:pt>
                <c:pt idx="10">
                  <c:v>13.812811820101695</c:v>
                </c:pt>
                <c:pt idx="11">
                  <c:v>14.367619676361903</c:v>
                </c:pt>
                <c:pt idx="12">
                  <c:v>4.5439224131372642</c:v>
                </c:pt>
                <c:pt idx="14">
                  <c:v>11.743815687494216</c:v>
                </c:pt>
                <c:pt idx="15">
                  <c:v>1.3092836975662534</c:v>
                </c:pt>
                <c:pt idx="16">
                  <c:v>7.9282970382928744</c:v>
                </c:pt>
                <c:pt idx="17">
                  <c:v>23.408637544682076</c:v>
                </c:pt>
                <c:pt idx="18">
                  <c:v>6.7770074240366087</c:v>
                </c:pt>
                <c:pt idx="19">
                  <c:v>6.527910584972175</c:v>
                </c:pt>
                <c:pt idx="21">
                  <c:v>3.8851220802264805</c:v>
                </c:pt>
                <c:pt idx="22">
                  <c:v>1.9578798731432345</c:v>
                </c:pt>
                <c:pt idx="23">
                  <c:v>3.1108512315875463</c:v>
                </c:pt>
                <c:pt idx="24">
                  <c:v>1.3676129609939967</c:v>
                </c:pt>
                <c:pt idx="25">
                  <c:v>2.4590995004930347</c:v>
                </c:pt>
                <c:pt idx="26">
                  <c:v>0.94821435037057777</c:v>
                </c:pt>
                <c:pt idx="28">
                  <c:v>1.9369123104125674</c:v>
                </c:pt>
                <c:pt idx="29">
                  <c:v>0.44624276291573617</c:v>
                </c:pt>
                <c:pt idx="30">
                  <c:v>1.5079719689072641</c:v>
                </c:pt>
                <c:pt idx="31">
                  <c:v>2.1668631055034151</c:v>
                </c:pt>
                <c:pt idx="32">
                  <c:v>1.123703218144916</c:v>
                </c:pt>
                <c:pt idx="33">
                  <c:v>1.0894538787064643</c:v>
                </c:pt>
                <c:pt idx="35">
                  <c:v>0.49481556946102484</c:v>
                </c:pt>
                <c:pt idx="36">
                  <c:v>0.34849219644368745</c:v>
                </c:pt>
                <c:pt idx="37">
                  <c:v>0.57814835350203475</c:v>
                </c:pt>
                <c:pt idx="38">
                  <c:v>0.2540263456841822</c:v>
                </c:pt>
                <c:pt idx="39">
                  <c:v>3.9010659671808701</c:v>
                </c:pt>
                <c:pt idx="40">
                  <c:v>0.43681599193711929</c:v>
                </c:pt>
                <c:pt idx="42">
                  <c:v>2.6901199194973855</c:v>
                </c:pt>
                <c:pt idx="43">
                  <c:v>2.2991483077587964</c:v>
                </c:pt>
                <c:pt idx="44">
                  <c:v>1.0028097033733911</c:v>
                </c:pt>
                <c:pt idx="45">
                  <c:v>2.3488196181448298</c:v>
                </c:pt>
                <c:pt idx="46">
                  <c:v>3.1753682954319431</c:v>
                </c:pt>
                <c:pt idx="47">
                  <c:v>2.6703488359032952</c:v>
                </c:pt>
                <c:pt idx="49">
                  <c:v>0.6378695967296345</c:v>
                </c:pt>
                <c:pt idx="50">
                  <c:v>0.18523234146694667</c:v>
                </c:pt>
                <c:pt idx="51">
                  <c:v>7.9378778078839932E-2</c:v>
                </c:pt>
                <c:pt idx="52">
                  <c:v>0.70500608826283173</c:v>
                </c:pt>
                <c:pt idx="53">
                  <c:v>0.34668965060001322</c:v>
                </c:pt>
                <c:pt idx="54">
                  <c:v>4.8835457765150615E-2</c:v>
                </c:pt>
                <c:pt idx="56">
                  <c:v>0.33060771892802021</c:v>
                </c:pt>
                <c:pt idx="57">
                  <c:v>1.1021004097928284</c:v>
                </c:pt>
                <c:pt idx="58">
                  <c:v>2.3601216205128437</c:v>
                </c:pt>
                <c:pt idx="59">
                  <c:v>14.251073081052736</c:v>
                </c:pt>
                <c:pt idx="60">
                  <c:v>2.0495190389992901</c:v>
                </c:pt>
                <c:pt idx="61">
                  <c:v>1.8405411217229868</c:v>
                </c:pt>
                <c:pt idx="63">
                  <c:v>0.36025647803980632</c:v>
                </c:pt>
                <c:pt idx="64">
                  <c:v>1.0634804182077664</c:v>
                </c:pt>
                <c:pt idx="65">
                  <c:v>1.1558100950976062</c:v>
                </c:pt>
                <c:pt idx="66">
                  <c:v>0.40263368137999178</c:v>
                </c:pt>
                <c:pt idx="67">
                  <c:v>0.19325798615649128</c:v>
                </c:pt>
                <c:pt idx="68">
                  <c:v>0.28248021469092172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3D8-2349-BC5B-F915C21A5B9A}"/>
            </c:ext>
          </c:extLst>
        </c:ser>
        <c:ser>
          <c:idx val="29"/>
          <c:order val="29"/>
          <c:tx>
            <c:strRef>
              <c:f>'Sorted by Subjects'!$AE$1</c:f>
              <c:strCache>
                <c:ptCount val="1"/>
                <c:pt idx="0">
                  <c:v>Linolenic acid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'Sorted by Subjects'!$A$2:$A$70</c:f>
              <c:strCache>
                <c:ptCount val="69"/>
                <c:pt idx="0">
                  <c:v>4_1</c:v>
                </c:pt>
                <c:pt idx="1">
                  <c:v>4_2</c:v>
                </c:pt>
                <c:pt idx="2">
                  <c:v>4_3</c:v>
                </c:pt>
                <c:pt idx="3">
                  <c:v>4_4</c:v>
                </c:pt>
                <c:pt idx="4">
                  <c:v>4_5</c:v>
                </c:pt>
                <c:pt idx="5">
                  <c:v>4_6</c:v>
                </c:pt>
                <c:pt idx="7">
                  <c:v>2_1</c:v>
                </c:pt>
                <c:pt idx="8">
                  <c:v>2_2</c:v>
                </c:pt>
                <c:pt idx="9">
                  <c:v>2_3</c:v>
                </c:pt>
                <c:pt idx="10">
                  <c:v>2_4</c:v>
                </c:pt>
                <c:pt idx="11">
                  <c:v>2_5</c:v>
                </c:pt>
                <c:pt idx="12">
                  <c:v>2_6</c:v>
                </c:pt>
                <c:pt idx="14">
                  <c:v>8_1</c:v>
                </c:pt>
                <c:pt idx="15">
                  <c:v>8_2</c:v>
                </c:pt>
                <c:pt idx="16">
                  <c:v>8_3</c:v>
                </c:pt>
                <c:pt idx="17">
                  <c:v>8_4</c:v>
                </c:pt>
                <c:pt idx="18">
                  <c:v>8_5</c:v>
                </c:pt>
                <c:pt idx="19">
                  <c:v>8_6</c:v>
                </c:pt>
                <c:pt idx="21">
                  <c:v>3_1</c:v>
                </c:pt>
                <c:pt idx="22">
                  <c:v>3_2</c:v>
                </c:pt>
                <c:pt idx="23">
                  <c:v>3_3</c:v>
                </c:pt>
                <c:pt idx="24">
                  <c:v>3_4</c:v>
                </c:pt>
                <c:pt idx="25">
                  <c:v>3_5</c:v>
                </c:pt>
                <c:pt idx="26">
                  <c:v>3_6</c:v>
                </c:pt>
                <c:pt idx="28">
                  <c:v>14_1</c:v>
                </c:pt>
                <c:pt idx="29">
                  <c:v>14_2</c:v>
                </c:pt>
                <c:pt idx="30">
                  <c:v>14_3</c:v>
                </c:pt>
                <c:pt idx="31">
                  <c:v>14_4</c:v>
                </c:pt>
                <c:pt idx="32">
                  <c:v>14_5</c:v>
                </c:pt>
                <c:pt idx="33">
                  <c:v>14_6</c:v>
                </c:pt>
                <c:pt idx="35">
                  <c:v>5_1</c:v>
                </c:pt>
                <c:pt idx="36">
                  <c:v>5_2</c:v>
                </c:pt>
                <c:pt idx="37">
                  <c:v>5_3</c:v>
                </c:pt>
                <c:pt idx="38">
                  <c:v>5_4</c:v>
                </c:pt>
                <c:pt idx="39">
                  <c:v>5_5</c:v>
                </c:pt>
                <c:pt idx="40">
                  <c:v>5_6</c:v>
                </c:pt>
                <c:pt idx="42">
                  <c:v>18_1</c:v>
                </c:pt>
                <c:pt idx="43">
                  <c:v>18_2</c:v>
                </c:pt>
                <c:pt idx="44">
                  <c:v>18_3</c:v>
                </c:pt>
                <c:pt idx="45">
                  <c:v>18_4</c:v>
                </c:pt>
                <c:pt idx="46">
                  <c:v>18_5</c:v>
                </c:pt>
                <c:pt idx="47">
                  <c:v>18_6</c:v>
                </c:pt>
                <c:pt idx="49">
                  <c:v>16_1</c:v>
                </c:pt>
                <c:pt idx="50">
                  <c:v>16_2</c:v>
                </c:pt>
                <c:pt idx="51">
                  <c:v>16_3</c:v>
                </c:pt>
                <c:pt idx="52">
                  <c:v>16_4</c:v>
                </c:pt>
                <c:pt idx="53">
                  <c:v>16_5</c:v>
                </c:pt>
                <c:pt idx="54">
                  <c:v>16_6</c:v>
                </c:pt>
                <c:pt idx="56">
                  <c:v>22_1</c:v>
                </c:pt>
                <c:pt idx="57">
                  <c:v>22_2</c:v>
                </c:pt>
                <c:pt idx="58">
                  <c:v>22_3</c:v>
                </c:pt>
                <c:pt idx="59">
                  <c:v>22_4</c:v>
                </c:pt>
                <c:pt idx="60">
                  <c:v>22_5</c:v>
                </c:pt>
                <c:pt idx="61">
                  <c:v>22_6</c:v>
                </c:pt>
                <c:pt idx="63">
                  <c:v>20_1</c:v>
                </c:pt>
                <c:pt idx="64">
                  <c:v>20_2</c:v>
                </c:pt>
                <c:pt idx="65">
                  <c:v>20_3</c:v>
                </c:pt>
                <c:pt idx="66">
                  <c:v>20_4</c:v>
                </c:pt>
                <c:pt idx="67">
                  <c:v>20_5</c:v>
                </c:pt>
                <c:pt idx="68">
                  <c:v>20_6</c:v>
                </c:pt>
              </c:strCache>
            </c:strRef>
          </c:cat>
          <c:val>
            <c:numRef>
              <c:f>'Sorted by Subjects'!$AE$2:$AE$70</c:f>
              <c:numCache>
                <c:formatCode>General</c:formatCode>
                <c:ptCount val="69"/>
                <c:pt idx="0">
                  <c:v>5.0032128677678571</c:v>
                </c:pt>
                <c:pt idx="1">
                  <c:v>3.6526558758491037</c:v>
                </c:pt>
                <c:pt idx="2">
                  <c:v>5.3144274506685774</c:v>
                </c:pt>
                <c:pt idx="3">
                  <c:v>1.102886421975726</c:v>
                </c:pt>
                <c:pt idx="4">
                  <c:v>0.81268587338273524</c:v>
                </c:pt>
                <c:pt idx="5">
                  <c:v>3.0135043301849818</c:v>
                </c:pt>
                <c:pt idx="7">
                  <c:v>0.66986117285523028</c:v>
                </c:pt>
                <c:pt idx="8">
                  <c:v>1.1767249135859175</c:v>
                </c:pt>
                <c:pt idx="9">
                  <c:v>7.4142594182069717</c:v>
                </c:pt>
                <c:pt idx="10">
                  <c:v>13.881439805544696</c:v>
                </c:pt>
                <c:pt idx="11">
                  <c:v>21.030885546730349</c:v>
                </c:pt>
                <c:pt idx="12">
                  <c:v>37.179823233319837</c:v>
                </c:pt>
                <c:pt idx="14">
                  <c:v>46.496212092845006</c:v>
                </c:pt>
                <c:pt idx="15">
                  <c:v>4.6036711465108162</c:v>
                </c:pt>
                <c:pt idx="16">
                  <c:v>67.186435467636898</c:v>
                </c:pt>
                <c:pt idx="17">
                  <c:v>126.80930969077174</c:v>
                </c:pt>
                <c:pt idx="18">
                  <c:v>55.513427055563852</c:v>
                </c:pt>
                <c:pt idx="19">
                  <c:v>42.87936929146074</c:v>
                </c:pt>
                <c:pt idx="21">
                  <c:v>21.740650432832531</c:v>
                </c:pt>
                <c:pt idx="22">
                  <c:v>8.7719571889614052</c:v>
                </c:pt>
                <c:pt idx="23">
                  <c:v>8.5186144230687724</c:v>
                </c:pt>
                <c:pt idx="24">
                  <c:v>5.757605130138181</c:v>
                </c:pt>
                <c:pt idx="25">
                  <c:v>8.9818642325700431</c:v>
                </c:pt>
                <c:pt idx="26">
                  <c:v>3.6511919108890969</c:v>
                </c:pt>
                <c:pt idx="28">
                  <c:v>6.1414721849684586</c:v>
                </c:pt>
                <c:pt idx="29">
                  <c:v>1.8441358224764917</c:v>
                </c:pt>
                <c:pt idx="30">
                  <c:v>4.5640260835970841</c:v>
                </c:pt>
                <c:pt idx="31">
                  <c:v>6.4332302292580197</c:v>
                </c:pt>
                <c:pt idx="32">
                  <c:v>5.6012751568721768</c:v>
                </c:pt>
                <c:pt idx="33">
                  <c:v>4.7636551219598884</c:v>
                </c:pt>
                <c:pt idx="35">
                  <c:v>3.4319900394668519</c:v>
                </c:pt>
                <c:pt idx="36">
                  <c:v>2.6311160831498404</c:v>
                </c:pt>
                <c:pt idx="37">
                  <c:v>6.0821206788414059</c:v>
                </c:pt>
                <c:pt idx="38">
                  <c:v>3.6579793778522238</c:v>
                </c:pt>
                <c:pt idx="39">
                  <c:v>15.970752320755086</c:v>
                </c:pt>
                <c:pt idx="40">
                  <c:v>5.3083267894345285</c:v>
                </c:pt>
                <c:pt idx="42">
                  <c:v>14.388261588657892</c:v>
                </c:pt>
                <c:pt idx="43">
                  <c:v>9.364637293396294</c:v>
                </c:pt>
                <c:pt idx="44">
                  <c:v>3.8656895576533925</c:v>
                </c:pt>
                <c:pt idx="45">
                  <c:v>9.4247830335937</c:v>
                </c:pt>
                <c:pt idx="46">
                  <c:v>6.2273325693069781</c:v>
                </c:pt>
                <c:pt idx="47">
                  <c:v>9.673315908022273</c:v>
                </c:pt>
                <c:pt idx="49">
                  <c:v>5.3060678822694065</c:v>
                </c:pt>
                <c:pt idx="50">
                  <c:v>9.2616170733473335E-2</c:v>
                </c:pt>
                <c:pt idx="51">
                  <c:v>0.14326901409351597</c:v>
                </c:pt>
                <c:pt idx="52">
                  <c:v>3.545465400394241</c:v>
                </c:pt>
                <c:pt idx="53">
                  <c:v>6.2404137108002384</c:v>
                </c:pt>
                <c:pt idx="54">
                  <c:v>1.3551839529829297</c:v>
                </c:pt>
                <c:pt idx="56">
                  <c:v>1.5739595148965111</c:v>
                </c:pt>
                <c:pt idx="57">
                  <c:v>4.2567147010492903</c:v>
                </c:pt>
                <c:pt idx="58">
                  <c:v>7.9093304849972563</c:v>
                </c:pt>
                <c:pt idx="59">
                  <c:v>40.577748731433566</c:v>
                </c:pt>
                <c:pt idx="60">
                  <c:v>8.416823632454129</c:v>
                </c:pt>
                <c:pt idx="61">
                  <c:v>2.8167669480441271</c:v>
                </c:pt>
                <c:pt idx="63">
                  <c:v>4.6629148190010552</c:v>
                </c:pt>
                <c:pt idx="64">
                  <c:v>11.073195151356838</c:v>
                </c:pt>
                <c:pt idx="65">
                  <c:v>11.565840750720021</c:v>
                </c:pt>
                <c:pt idx="66">
                  <c:v>6.4371527264590638</c:v>
                </c:pt>
                <c:pt idx="67">
                  <c:v>2.7218341918901459</c:v>
                </c:pt>
                <c:pt idx="68">
                  <c:v>2.7684059203013121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03D8-2349-BC5B-F915C21A5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80914064"/>
        <c:axId val="680915744"/>
      </c:barChart>
      <c:catAx>
        <c:axId val="68091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915744"/>
        <c:crosses val="autoZero"/>
        <c:auto val="1"/>
        <c:lblAlgn val="ctr"/>
        <c:lblOffset val="100"/>
        <c:noMultiLvlLbl val="0"/>
      </c:catAx>
      <c:valAx>
        <c:axId val="68091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914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 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47-5944-88F4-FD62BB2BDD4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A47-5944-88F4-FD62BB2BDD4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A47-5944-88F4-FD62BB2BDD4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47-5944-88F4-FD62BB2BDD4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A47-5944-88F4-FD62BB2BDD4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A47-5944-88F4-FD62BB2BDD4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A47-5944-88F4-FD62BB2BDD4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A47-5944-88F4-FD62BB2BDD4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A47-5944-88F4-FD62BB2BDD4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A47-5944-88F4-FD62BB2BDD4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A47-5944-88F4-FD62BB2BDD4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A47-5944-88F4-FD62BB2BDD4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AA47-5944-88F4-FD62BB2BDD40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AA47-5944-88F4-FD62BB2BDD40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AA47-5944-88F4-FD62BB2BDD40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AA47-5944-88F4-FD62BB2BDD40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AA47-5944-88F4-FD62BB2BDD40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AA47-5944-88F4-FD62BB2BDD40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AA47-5944-88F4-FD62BB2BDD40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AA47-5944-88F4-FD62BB2BDD40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AA47-5944-88F4-FD62BB2BDD40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AA47-5944-88F4-FD62BB2BDD40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AA47-5944-88F4-FD62BB2BDD40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AA47-5944-88F4-FD62BB2BDD40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AA47-5944-88F4-FD62BB2BDD40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AA47-5944-88F4-FD62BB2BDD40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AA47-5944-88F4-FD62BB2BDD40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AA47-5944-88F4-FD62BB2BDD40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AA47-5944-88F4-FD62BB2BDD40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AA47-5944-88F4-FD62BB2BDD40}"/>
              </c:ext>
            </c:extLst>
          </c:dPt>
          <c:cat>
            <c:strRef>
              <c:f>Proportions!$B$107:$AE$107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Proportions!$B$108:$AE$108</c:f>
              <c:numCache>
                <c:formatCode>General</c:formatCode>
                <c:ptCount val="30"/>
                <c:pt idx="0">
                  <c:v>0.80773279927000008</c:v>
                </c:pt>
                <c:pt idx="1">
                  <c:v>4.543424716427797E-2</c:v>
                </c:pt>
                <c:pt idx="2">
                  <c:v>36.012909956700831</c:v>
                </c:pt>
                <c:pt idx="3">
                  <c:v>0.14167971575555557</c:v>
                </c:pt>
                <c:pt idx="4">
                  <c:v>0.42279740124637266</c:v>
                </c:pt>
                <c:pt idx="5">
                  <c:v>1.8612931824116565</c:v>
                </c:pt>
                <c:pt idx="6">
                  <c:v>11.930995193823087</c:v>
                </c:pt>
                <c:pt idx="7">
                  <c:v>2.5963087165553917E-2</c:v>
                </c:pt>
                <c:pt idx="8">
                  <c:v>6.1945814334203986E-2</c:v>
                </c:pt>
                <c:pt idx="9">
                  <c:v>5.039141724286017E-2</c:v>
                </c:pt>
                <c:pt idx="10">
                  <c:v>0.22923619258392769</c:v>
                </c:pt>
                <c:pt idx="11">
                  <c:v>12.525985110741871</c:v>
                </c:pt>
                <c:pt idx="12">
                  <c:v>5.0949574061825844</c:v>
                </c:pt>
                <c:pt idx="13">
                  <c:v>0.51221546512343596</c:v>
                </c:pt>
                <c:pt idx="14">
                  <c:v>0.52323727266457831</c:v>
                </c:pt>
                <c:pt idx="15">
                  <c:v>10.041943712617574</c:v>
                </c:pt>
                <c:pt idx="16">
                  <c:v>0.24929694687406176</c:v>
                </c:pt>
                <c:pt idx="17">
                  <c:v>5.2439635120821864</c:v>
                </c:pt>
                <c:pt idx="18">
                  <c:v>1.3493736458556136</c:v>
                </c:pt>
                <c:pt idx="19">
                  <c:v>0.21975377815373742</c:v>
                </c:pt>
                <c:pt idx="20">
                  <c:v>0.19828176368240027</c:v>
                </c:pt>
                <c:pt idx="21">
                  <c:v>0.44924759255009561</c:v>
                </c:pt>
                <c:pt idx="22">
                  <c:v>1.1048081376066412</c:v>
                </c:pt>
                <c:pt idx="23">
                  <c:v>19.758562661574434</c:v>
                </c:pt>
                <c:pt idx="24">
                  <c:v>24.184467068232365</c:v>
                </c:pt>
                <c:pt idx="25">
                  <c:v>0.1487599496015026</c:v>
                </c:pt>
                <c:pt idx="26">
                  <c:v>4.4926913985661763</c:v>
                </c:pt>
                <c:pt idx="27">
                  <c:v>6.4770199387676657</c:v>
                </c:pt>
                <c:pt idx="28">
                  <c:v>3.6556604985014505</c:v>
                </c:pt>
                <c:pt idx="29">
                  <c:v>10.925224002145812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B3-8B49-AE40-1717CC852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 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95-304C-9CAF-F2234A95B1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95-304C-9CAF-F2234A95B1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495-304C-9CAF-F2234A95B1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495-304C-9CAF-F2234A95B18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495-304C-9CAF-F2234A95B18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495-304C-9CAF-F2234A95B18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495-304C-9CAF-F2234A95B18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495-304C-9CAF-F2234A95B18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495-304C-9CAF-F2234A95B18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5495-304C-9CAF-F2234A95B181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5495-304C-9CAF-F2234A95B181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5495-304C-9CAF-F2234A95B181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5495-304C-9CAF-F2234A95B181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5495-304C-9CAF-F2234A95B181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5495-304C-9CAF-F2234A95B181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5495-304C-9CAF-F2234A95B181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5495-304C-9CAF-F2234A95B181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5495-304C-9CAF-F2234A95B181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5495-304C-9CAF-F2234A95B181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5495-304C-9CAF-F2234A95B181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5495-304C-9CAF-F2234A95B181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5495-304C-9CAF-F2234A95B181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5495-304C-9CAF-F2234A95B181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5495-304C-9CAF-F2234A95B181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5495-304C-9CAF-F2234A95B181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5495-304C-9CAF-F2234A95B181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5495-304C-9CAF-F2234A95B181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5495-304C-9CAF-F2234A95B181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5495-304C-9CAF-F2234A95B181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5495-304C-9CAF-F2234A95B181}"/>
              </c:ext>
            </c:extLst>
          </c:dPt>
          <c:cat>
            <c:strRef>
              <c:f>Proportions!$B$110:$AE$110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Proportions!$B$111:$AE$111</c:f>
              <c:numCache>
                <c:formatCode>General</c:formatCode>
                <c:ptCount val="30"/>
                <c:pt idx="0">
                  <c:v>0.15754852802000002</c:v>
                </c:pt>
                <c:pt idx="1">
                  <c:v>3.8731905596718276E-2</c:v>
                </c:pt>
                <c:pt idx="2">
                  <c:v>40.569852700279732</c:v>
                </c:pt>
                <c:pt idx="3">
                  <c:v>3.3533860077777776E-2</c:v>
                </c:pt>
                <c:pt idx="4">
                  <c:v>0.44983130688666928</c:v>
                </c:pt>
                <c:pt idx="5">
                  <c:v>8.0132722423423157</c:v>
                </c:pt>
                <c:pt idx="6">
                  <c:v>37.122471060915672</c:v>
                </c:pt>
                <c:pt idx="7">
                  <c:v>0.11032872922716942</c:v>
                </c:pt>
                <c:pt idx="8">
                  <c:v>9.3390734971250458E-2</c:v>
                </c:pt>
                <c:pt idx="9">
                  <c:v>0.11830763581370128</c:v>
                </c:pt>
                <c:pt idx="10">
                  <c:v>0.2727688170420341</c:v>
                </c:pt>
                <c:pt idx="11">
                  <c:v>38.21821421137296</c:v>
                </c:pt>
                <c:pt idx="12">
                  <c:v>6.9440850787223747</c:v>
                </c:pt>
                <c:pt idx="13">
                  <c:v>1.1732860932119009</c:v>
                </c:pt>
                <c:pt idx="14">
                  <c:v>2.3536291934186804</c:v>
                </c:pt>
                <c:pt idx="15">
                  <c:v>73.566354503884398</c:v>
                </c:pt>
                <c:pt idx="16">
                  <c:v>1.4184622127649078</c:v>
                </c:pt>
                <c:pt idx="17">
                  <c:v>21.282929729155132</c:v>
                </c:pt>
                <c:pt idx="18">
                  <c:v>1.4446590892993776</c:v>
                </c:pt>
                <c:pt idx="19">
                  <c:v>0.28072132751616813</c:v>
                </c:pt>
                <c:pt idx="20">
                  <c:v>0.36614455898039927</c:v>
                </c:pt>
                <c:pt idx="21">
                  <c:v>0.44224012780634903</c:v>
                </c:pt>
                <c:pt idx="22">
                  <c:v>2.1591081715984974</c:v>
                </c:pt>
                <c:pt idx="23">
                  <c:v>83.235868917761252</c:v>
                </c:pt>
                <c:pt idx="24">
                  <c:v>109.77780073489332</c:v>
                </c:pt>
                <c:pt idx="25">
                  <c:v>0.52311354091500706</c:v>
                </c:pt>
                <c:pt idx="26">
                  <c:v>1.8760388315229128</c:v>
                </c:pt>
                <c:pt idx="27">
                  <c:v>2.0004640694073452E-2</c:v>
                </c:pt>
                <c:pt idx="28">
                  <c:v>0.57631981226209728</c:v>
                </c:pt>
                <c:pt idx="29">
                  <c:v>6.5382239266214057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2-C740-8BD0-874A9F37F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</a:t>
            </a:r>
            <a:r>
              <a:rPr lang="en-US" sz="10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4</a:t>
            </a:r>
            <a:endParaRPr lang="en-US" sz="1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FBE-9641-99C6-7C37D80EF17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FBE-9641-99C6-7C37D80EF17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FBE-9641-99C6-7C37D80EF17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FBE-9641-99C6-7C37D80EF17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FBE-9641-99C6-7C37D80EF17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FBE-9641-99C6-7C37D80EF17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FBE-9641-99C6-7C37D80EF17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FBE-9641-99C6-7C37D80EF17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FBE-9641-99C6-7C37D80EF17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FBE-9641-99C6-7C37D80EF17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FBE-9641-99C6-7C37D80EF17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3FBE-9641-99C6-7C37D80EF17E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3FBE-9641-99C6-7C37D80EF17E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3FBE-9641-99C6-7C37D80EF17E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3FBE-9641-99C6-7C37D80EF17E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3FBE-9641-99C6-7C37D80EF17E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3FBE-9641-99C6-7C37D80EF17E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3FBE-9641-99C6-7C37D80EF17E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3FBE-9641-99C6-7C37D80EF17E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3FBE-9641-99C6-7C37D80EF17E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3FBE-9641-99C6-7C37D80EF17E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3FBE-9641-99C6-7C37D80EF17E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3FBE-9641-99C6-7C37D80EF17E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3FBE-9641-99C6-7C37D80EF17E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3FBE-9641-99C6-7C37D80EF17E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3FBE-9641-99C6-7C37D80EF17E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3FBE-9641-99C6-7C37D80EF17E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3FBE-9641-99C6-7C37D80EF17E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3FBE-9641-99C6-7C37D80EF17E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3FBE-9641-99C6-7C37D80EF17E}"/>
              </c:ext>
            </c:extLst>
          </c:dPt>
          <c:cat>
            <c:strRef>
              <c:f>Proportions!$B$83:$AE$83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Proportions!$B$84:$AE$84</c:f>
              <c:numCache>
                <c:formatCode>General</c:formatCode>
                <c:ptCount val="30"/>
                <c:pt idx="0">
                  <c:v>0.79163613823000001</c:v>
                </c:pt>
                <c:pt idx="1">
                  <c:v>5.1080658632885807E-2</c:v>
                </c:pt>
                <c:pt idx="2">
                  <c:v>49.441614570252227</c:v>
                </c:pt>
                <c:pt idx="3">
                  <c:v>7.1128690044444456E-2</c:v>
                </c:pt>
                <c:pt idx="4">
                  <c:v>0.32320883015238361</c:v>
                </c:pt>
                <c:pt idx="5">
                  <c:v>12.661516212541564</c:v>
                </c:pt>
                <c:pt idx="6">
                  <c:v>38.090873999859305</c:v>
                </c:pt>
                <c:pt idx="7">
                  <c:v>0.1024759544313341</c:v>
                </c:pt>
                <c:pt idx="8">
                  <c:v>0.13475451959744286</c:v>
                </c:pt>
                <c:pt idx="9">
                  <c:v>4.9197492320258628E-2</c:v>
                </c:pt>
                <c:pt idx="10">
                  <c:v>0.27700337009354736</c:v>
                </c:pt>
                <c:pt idx="11">
                  <c:v>34.842169553681437</c:v>
                </c:pt>
                <c:pt idx="12">
                  <c:v>14.739239821016234</c:v>
                </c:pt>
                <c:pt idx="13">
                  <c:v>1.2789771482056731</c:v>
                </c:pt>
                <c:pt idx="14">
                  <c:v>1.375395651571339</c:v>
                </c:pt>
                <c:pt idx="15">
                  <c:v>39.069117964083112</c:v>
                </c:pt>
                <c:pt idx="16">
                  <c:v>1.2689460971972233</c:v>
                </c:pt>
                <c:pt idx="17">
                  <c:v>17.847908479804207</c:v>
                </c:pt>
                <c:pt idx="18">
                  <c:v>1.3292965787050761</c:v>
                </c:pt>
                <c:pt idx="19">
                  <c:v>0.22650332579814425</c:v>
                </c:pt>
                <c:pt idx="20">
                  <c:v>0.4989039679906862</c:v>
                </c:pt>
                <c:pt idx="21">
                  <c:v>0.61380616675352384</c:v>
                </c:pt>
                <c:pt idx="22">
                  <c:v>5.1002687543694023</c:v>
                </c:pt>
                <c:pt idx="23">
                  <c:v>253.43353330305737</c:v>
                </c:pt>
                <c:pt idx="24">
                  <c:v>191.16005502467294</c:v>
                </c:pt>
                <c:pt idx="25">
                  <c:v>0.53895957436317843</c:v>
                </c:pt>
                <c:pt idx="26">
                  <c:v>1.1312976475358829</c:v>
                </c:pt>
                <c:pt idx="27">
                  <c:v>1.9461493083809798</c:v>
                </c:pt>
                <c:pt idx="28">
                  <c:v>0.52177215061520299</c:v>
                </c:pt>
                <c:pt idx="29">
                  <c:v>3.1498954699714967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3-BF40-BA24-2C238CA59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76C-D04C-9D60-0F00E35686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76C-D04C-9D60-0F00E35686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76C-D04C-9D60-0F00E35686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76C-D04C-9D60-0F00E35686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76C-D04C-9D60-0F00E35686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76C-D04C-9D60-0F00E35686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76C-D04C-9D60-0F00E356868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76C-D04C-9D60-0F00E356868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76C-D04C-9D60-0F00E356868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76C-D04C-9D60-0F00E356868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76C-D04C-9D60-0F00E356868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76C-D04C-9D60-0F00E3568684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176C-D04C-9D60-0F00E3568684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76C-D04C-9D60-0F00E3568684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176C-D04C-9D60-0F00E3568684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176C-D04C-9D60-0F00E3568684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176C-D04C-9D60-0F00E3568684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176C-D04C-9D60-0F00E3568684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176C-D04C-9D60-0F00E3568684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176C-D04C-9D60-0F00E3568684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176C-D04C-9D60-0F00E3568684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176C-D04C-9D60-0F00E3568684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176C-D04C-9D60-0F00E3568684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176C-D04C-9D60-0F00E3568684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176C-D04C-9D60-0F00E3568684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176C-D04C-9D60-0F00E3568684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176C-D04C-9D60-0F00E3568684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176C-D04C-9D60-0F00E3568684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176C-D04C-9D60-0F00E3568684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176C-D04C-9D60-0F00E3568684}"/>
              </c:ext>
            </c:extLst>
          </c:dPt>
          <c:cat>
            <c:strRef>
              <c:f>Proportions!$B$86:$AE$86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Proportions!$B$87:$AE$87</c:f>
              <c:numCache>
                <c:formatCode>General</c:formatCode>
                <c:ptCount val="30"/>
                <c:pt idx="0">
                  <c:v>0.12776870526999998</c:v>
                </c:pt>
                <c:pt idx="1">
                  <c:v>3.576516237945046E-2</c:v>
                </c:pt>
                <c:pt idx="2">
                  <c:v>13.863628826174351</c:v>
                </c:pt>
                <c:pt idx="3">
                  <c:v>0.12526256485555554</c:v>
                </c:pt>
                <c:pt idx="4">
                  <c:v>0.30931032179956502</c:v>
                </c:pt>
                <c:pt idx="5">
                  <c:v>6.8728412034452759</c:v>
                </c:pt>
                <c:pt idx="6">
                  <c:v>22.696715604291196</c:v>
                </c:pt>
                <c:pt idx="7">
                  <c:v>2.8921271484928943E-2</c:v>
                </c:pt>
                <c:pt idx="8">
                  <c:v>7.9339611739531885E-2</c:v>
                </c:pt>
                <c:pt idx="9">
                  <c:v>2.1906792208201093E-2</c:v>
                </c:pt>
                <c:pt idx="10">
                  <c:v>0.21819653849400755</c:v>
                </c:pt>
                <c:pt idx="11">
                  <c:v>12.691481872945795</c:v>
                </c:pt>
                <c:pt idx="12">
                  <c:v>4.3638231583270803</c:v>
                </c:pt>
                <c:pt idx="13">
                  <c:v>0.42477542692917186</c:v>
                </c:pt>
                <c:pt idx="14">
                  <c:v>0.87117458489063804</c:v>
                </c:pt>
                <c:pt idx="15">
                  <c:v>20.562884214646886</c:v>
                </c:pt>
                <c:pt idx="16">
                  <c:v>0.40339145374100299</c:v>
                </c:pt>
                <c:pt idx="17">
                  <c:v>7.5956863102267898</c:v>
                </c:pt>
                <c:pt idx="18">
                  <c:v>1.709211072766293</c:v>
                </c:pt>
                <c:pt idx="19">
                  <c:v>0.12009765306416544</c:v>
                </c:pt>
                <c:pt idx="20">
                  <c:v>0.29269217503519068</c:v>
                </c:pt>
                <c:pt idx="21">
                  <c:v>0.28279331358191434</c:v>
                </c:pt>
                <c:pt idx="22">
                  <c:v>0.93452448442311875</c:v>
                </c:pt>
                <c:pt idx="23">
                  <c:v>40.864999060057691</c:v>
                </c:pt>
                <c:pt idx="24">
                  <c:v>52.940310327881917</c:v>
                </c:pt>
                <c:pt idx="25">
                  <c:v>0.34682852486071508</c:v>
                </c:pt>
                <c:pt idx="26">
                  <c:v>6.3825953199951</c:v>
                </c:pt>
                <c:pt idx="27">
                  <c:v>13.291067038947164</c:v>
                </c:pt>
                <c:pt idx="28">
                  <c:v>5.8177206469369969</c:v>
                </c:pt>
                <c:pt idx="29">
                  <c:v>13.558832348373834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C0-EC4E-B1BC-D1C4BF31F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90D-7F4D-9C54-06C2FC92EE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90D-7F4D-9C54-06C2FC92EE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90D-7F4D-9C54-06C2FC92EE0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90D-7F4D-9C54-06C2FC92EE0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90D-7F4D-9C54-06C2FC92EE0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90D-7F4D-9C54-06C2FC92EE0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90D-7F4D-9C54-06C2FC92EE0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90D-7F4D-9C54-06C2FC92EE0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90D-7F4D-9C54-06C2FC92EE0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90D-7F4D-9C54-06C2FC92EE01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90D-7F4D-9C54-06C2FC92EE01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F90D-7F4D-9C54-06C2FC92EE01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F90D-7F4D-9C54-06C2FC92EE01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F90D-7F4D-9C54-06C2FC92EE01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F90D-7F4D-9C54-06C2FC92EE01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F90D-7F4D-9C54-06C2FC92EE01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F90D-7F4D-9C54-06C2FC92EE01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F90D-7F4D-9C54-06C2FC92EE01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F90D-7F4D-9C54-06C2FC92EE01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F90D-7F4D-9C54-06C2FC92EE01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F90D-7F4D-9C54-06C2FC92EE01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F90D-7F4D-9C54-06C2FC92EE01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F90D-7F4D-9C54-06C2FC92EE01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F90D-7F4D-9C54-06C2FC92EE01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F90D-7F4D-9C54-06C2FC92EE01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F90D-7F4D-9C54-06C2FC92EE01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F90D-7F4D-9C54-06C2FC92EE01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F90D-7F4D-9C54-06C2FC92EE01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F90D-7F4D-9C54-06C2FC92EE01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F90D-7F4D-9C54-06C2FC92EE01}"/>
              </c:ext>
            </c:extLst>
          </c:dPt>
          <c:cat>
            <c:strRef>
              <c:f>Proportions!$B$89:$AE$89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Proportions!$B$90:$AE$90</c:f>
              <c:numCache>
                <c:formatCode>General</c:formatCode>
                <c:ptCount val="30"/>
                <c:pt idx="0">
                  <c:v>0.19126818942000001</c:v>
                </c:pt>
                <c:pt idx="1">
                  <c:v>9.4858662745139544E-2</c:v>
                </c:pt>
                <c:pt idx="2">
                  <c:v>59.492804013123532</c:v>
                </c:pt>
                <c:pt idx="3">
                  <c:v>0.10128370930555557</c:v>
                </c:pt>
                <c:pt idx="4">
                  <c:v>0.66864303978425665</c:v>
                </c:pt>
                <c:pt idx="5">
                  <c:v>15.958464203199577</c:v>
                </c:pt>
                <c:pt idx="6">
                  <c:v>60.992009117898533</c:v>
                </c:pt>
                <c:pt idx="7">
                  <c:v>0.39551038649778225</c:v>
                </c:pt>
                <c:pt idx="8">
                  <c:v>0.28734962093545946</c:v>
                </c:pt>
                <c:pt idx="9">
                  <c:v>0.24922554525471952</c:v>
                </c:pt>
                <c:pt idx="10">
                  <c:v>0.2545465814579646</c:v>
                </c:pt>
                <c:pt idx="11">
                  <c:v>46.794071412092478</c:v>
                </c:pt>
                <c:pt idx="12">
                  <c:v>5.3369479973255638</c:v>
                </c:pt>
                <c:pt idx="13">
                  <c:v>2.8079244025361398</c:v>
                </c:pt>
                <c:pt idx="14">
                  <c:v>9.0042736324656278</c:v>
                </c:pt>
                <c:pt idx="15">
                  <c:v>89.513941383936256</c:v>
                </c:pt>
                <c:pt idx="16">
                  <c:v>3.1994357226948757</c:v>
                </c:pt>
                <c:pt idx="17">
                  <c:v>11.632001200117744</c:v>
                </c:pt>
                <c:pt idx="18">
                  <c:v>1.2171521650600015</c:v>
                </c:pt>
                <c:pt idx="19">
                  <c:v>0.42167321712518507</c:v>
                </c:pt>
                <c:pt idx="20">
                  <c:v>1.2615074768508878</c:v>
                </c:pt>
                <c:pt idx="21">
                  <c:v>3.7112155014527537</c:v>
                </c:pt>
                <c:pt idx="22">
                  <c:v>6.2471107916590922</c:v>
                </c:pt>
                <c:pt idx="23">
                  <c:v>195.2380776450868</c:v>
                </c:pt>
                <c:pt idx="24">
                  <c:v>227.71313034880112</c:v>
                </c:pt>
                <c:pt idx="25">
                  <c:v>3.5536834434680409</c:v>
                </c:pt>
                <c:pt idx="26">
                  <c:v>3.3966883261321907</c:v>
                </c:pt>
                <c:pt idx="27">
                  <c:v>7.0637878017280649</c:v>
                </c:pt>
                <c:pt idx="28">
                  <c:v>9.6158253295073681</c:v>
                </c:pt>
                <c:pt idx="29">
                  <c:v>57.248070790798181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6-8C43-901A-B38DBFB4C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666-4C43-B639-A1EDB4B0C0E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666-4C43-B639-A1EDB4B0C0E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666-4C43-B639-A1EDB4B0C0E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666-4C43-B639-A1EDB4B0C0E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666-4C43-B639-A1EDB4B0C0E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666-4C43-B639-A1EDB4B0C0E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666-4C43-B639-A1EDB4B0C0E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666-4C43-B639-A1EDB4B0C0E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666-4C43-B639-A1EDB4B0C0E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666-4C43-B639-A1EDB4B0C0E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6666-4C43-B639-A1EDB4B0C0E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6666-4C43-B639-A1EDB4B0C0E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6666-4C43-B639-A1EDB4B0C0E0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6666-4C43-B639-A1EDB4B0C0E0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6666-4C43-B639-A1EDB4B0C0E0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6666-4C43-B639-A1EDB4B0C0E0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6666-4C43-B639-A1EDB4B0C0E0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6666-4C43-B639-A1EDB4B0C0E0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6666-4C43-B639-A1EDB4B0C0E0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6666-4C43-B639-A1EDB4B0C0E0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6666-4C43-B639-A1EDB4B0C0E0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6666-4C43-B639-A1EDB4B0C0E0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6666-4C43-B639-A1EDB4B0C0E0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6666-4C43-B639-A1EDB4B0C0E0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6666-4C43-B639-A1EDB4B0C0E0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6666-4C43-B639-A1EDB4B0C0E0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6666-4C43-B639-A1EDB4B0C0E0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6666-4C43-B639-A1EDB4B0C0E0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6666-4C43-B639-A1EDB4B0C0E0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6666-4C43-B639-A1EDB4B0C0E0}"/>
              </c:ext>
            </c:extLst>
          </c:dPt>
          <c:cat>
            <c:strRef>
              <c:f>Proportions!$B$92:$AE$92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Proportions!$B$93:$AE$93</c:f>
              <c:numCache>
                <c:formatCode>General</c:formatCode>
                <c:ptCount val="30"/>
                <c:pt idx="0">
                  <c:v>0.1730644154066667</c:v>
                </c:pt>
                <c:pt idx="1">
                  <c:v>3.4510427661456934E-2</c:v>
                </c:pt>
                <c:pt idx="2">
                  <c:v>8.3575806163441833</c:v>
                </c:pt>
                <c:pt idx="3">
                  <c:v>2.581618252222222E-2</c:v>
                </c:pt>
                <c:pt idx="4">
                  <c:v>0.12826603098559808</c:v>
                </c:pt>
                <c:pt idx="5">
                  <c:v>2.9377208438325879</c:v>
                </c:pt>
                <c:pt idx="6">
                  <c:v>9.0432121937832726</c:v>
                </c:pt>
                <c:pt idx="7">
                  <c:v>2.4709580222456007E-2</c:v>
                </c:pt>
                <c:pt idx="8">
                  <c:v>2.7397310318006945E-2</c:v>
                </c:pt>
                <c:pt idx="9">
                  <c:v>2.4854771007461973E-2</c:v>
                </c:pt>
                <c:pt idx="10">
                  <c:v>0.2526887337705071</c:v>
                </c:pt>
                <c:pt idx="11">
                  <c:v>6.8482800004297175</c:v>
                </c:pt>
                <c:pt idx="12">
                  <c:v>2.2086805716228648</c:v>
                </c:pt>
                <c:pt idx="13">
                  <c:v>0.41001622111079999</c:v>
                </c:pt>
                <c:pt idx="14">
                  <c:v>0.42357286619389806</c:v>
                </c:pt>
                <c:pt idx="15">
                  <c:v>16.243985988675508</c:v>
                </c:pt>
                <c:pt idx="16">
                  <c:v>0.64943084847033494</c:v>
                </c:pt>
                <c:pt idx="17">
                  <c:v>7.4303660342144662</c:v>
                </c:pt>
                <c:pt idx="18">
                  <c:v>1.6433989637494275</c:v>
                </c:pt>
                <c:pt idx="19">
                  <c:v>9.9743989346047168E-2</c:v>
                </c:pt>
                <c:pt idx="20">
                  <c:v>0.19580560031653302</c:v>
                </c:pt>
                <c:pt idx="21">
                  <c:v>0.17753751103812929</c:v>
                </c:pt>
                <c:pt idx="22">
                  <c:v>1.008373667086192</c:v>
                </c:pt>
                <c:pt idx="23">
                  <c:v>19.651718830837467</c:v>
                </c:pt>
                <c:pt idx="24">
                  <c:v>24.719095098073129</c:v>
                </c:pt>
                <c:pt idx="25">
                  <c:v>0.44957242675034442</c:v>
                </c:pt>
                <c:pt idx="26">
                  <c:v>2.448790947729484</c:v>
                </c:pt>
                <c:pt idx="27">
                  <c:v>3.9733071621401344</c:v>
                </c:pt>
                <c:pt idx="28">
                  <c:v>2.2881299994691449</c:v>
                </c:pt>
                <c:pt idx="29">
                  <c:v>9.5703138864100055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1-9D47-B9F9-F5A964C27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 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49-9646-8467-852DB241CE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49-9646-8467-852DB241CE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49-9646-8467-852DB241CE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49-9646-8467-852DB241CE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049-9646-8467-852DB241CEE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049-9646-8467-852DB241CEE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049-9646-8467-852DB241CEE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049-9646-8467-852DB241CEE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049-9646-8467-852DB241CEE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049-9646-8467-852DB241CEE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2049-9646-8467-852DB241CEE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2049-9646-8467-852DB241CEE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2049-9646-8467-852DB241CEE5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2049-9646-8467-852DB241CEE5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2049-9646-8467-852DB241CEE5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2049-9646-8467-852DB241CEE5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2049-9646-8467-852DB241CEE5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2049-9646-8467-852DB241CEE5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2049-9646-8467-852DB241CEE5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2049-9646-8467-852DB241CEE5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2049-9646-8467-852DB241CEE5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2049-9646-8467-852DB241CEE5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2049-9646-8467-852DB241CEE5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2049-9646-8467-852DB241CEE5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2049-9646-8467-852DB241CEE5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2049-9646-8467-852DB241CEE5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2049-9646-8467-852DB241CEE5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2049-9646-8467-852DB241CEE5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2049-9646-8467-852DB241CEE5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2049-9646-8467-852DB241CEE5}"/>
              </c:ext>
            </c:extLst>
          </c:dPt>
          <c:cat>
            <c:strRef>
              <c:f>Proportions!$B$95:$AE$95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Proportions!$B$96:$AE$96</c:f>
              <c:numCache>
                <c:formatCode>General</c:formatCode>
                <c:ptCount val="30"/>
                <c:pt idx="0">
                  <c:v>0.19715936286000002</c:v>
                </c:pt>
                <c:pt idx="1">
                  <c:v>3.7218289204064496E-2</c:v>
                </c:pt>
                <c:pt idx="2">
                  <c:v>15.155328769640457</c:v>
                </c:pt>
                <c:pt idx="3">
                  <c:v>3.6874260944444452E-2</c:v>
                </c:pt>
                <c:pt idx="4">
                  <c:v>0.22852782112567926</c:v>
                </c:pt>
                <c:pt idx="5">
                  <c:v>2.6746229007894962</c:v>
                </c:pt>
                <c:pt idx="6">
                  <c:v>9.3793807423269424</c:v>
                </c:pt>
                <c:pt idx="7">
                  <c:v>4.3716980276296939E-2</c:v>
                </c:pt>
                <c:pt idx="8">
                  <c:v>3.2442852645983934E-2</c:v>
                </c:pt>
                <c:pt idx="9">
                  <c:v>2.9650855197779564E-2</c:v>
                </c:pt>
                <c:pt idx="10">
                  <c:v>0.27568984850489991</c:v>
                </c:pt>
                <c:pt idx="11">
                  <c:v>12.299318728132699</c:v>
                </c:pt>
                <c:pt idx="12">
                  <c:v>2.9995760141067289</c:v>
                </c:pt>
                <c:pt idx="13">
                  <c:v>0.50502614394499856</c:v>
                </c:pt>
                <c:pt idx="14">
                  <c:v>0.49476478691003289</c:v>
                </c:pt>
                <c:pt idx="15">
                  <c:v>19.10525379021065</c:v>
                </c:pt>
                <c:pt idx="16">
                  <c:v>0.51223267795786209</c:v>
                </c:pt>
                <c:pt idx="17">
                  <c:v>9.5495666357867677</c:v>
                </c:pt>
                <c:pt idx="18">
                  <c:v>1.5538685168696575</c:v>
                </c:pt>
                <c:pt idx="19">
                  <c:v>0.15893383406464121</c:v>
                </c:pt>
                <c:pt idx="20">
                  <c:v>0.14538680609506652</c:v>
                </c:pt>
                <c:pt idx="21">
                  <c:v>0.22689234008708345</c:v>
                </c:pt>
                <c:pt idx="22">
                  <c:v>1.3504613421740272</c:v>
                </c:pt>
                <c:pt idx="23">
                  <c:v>23.699303612888446</c:v>
                </c:pt>
                <c:pt idx="24">
                  <c:v>27.355059647260049</c:v>
                </c:pt>
                <c:pt idx="25">
                  <c:v>0.33060053791339761</c:v>
                </c:pt>
                <c:pt idx="26">
                  <c:v>1.7252444776843741</c:v>
                </c:pt>
                <c:pt idx="27">
                  <c:v>1.7981639236814042</c:v>
                </c:pt>
                <c:pt idx="28">
                  <c:v>1.3785245407650606</c:v>
                </c:pt>
                <c:pt idx="29">
                  <c:v>4.8912990998553534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6-9342-A7FE-3BF00270C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E62-104C-8A4A-2E9753F0ED9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E62-104C-8A4A-2E9753F0ED9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E62-104C-8A4A-2E9753F0ED9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E62-104C-8A4A-2E9753F0ED9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E62-104C-8A4A-2E9753F0ED9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E62-104C-8A4A-2E9753F0ED9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E62-104C-8A4A-2E9753F0ED9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E62-104C-8A4A-2E9753F0ED9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E62-104C-8A4A-2E9753F0ED9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E62-104C-8A4A-2E9753F0ED9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E62-104C-8A4A-2E9753F0ED9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E62-104C-8A4A-2E9753F0ED9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1E62-104C-8A4A-2E9753F0ED9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E62-104C-8A4A-2E9753F0ED9F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1E62-104C-8A4A-2E9753F0ED9F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1E62-104C-8A4A-2E9753F0ED9F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1E62-104C-8A4A-2E9753F0ED9F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1E62-104C-8A4A-2E9753F0ED9F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1E62-104C-8A4A-2E9753F0ED9F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1E62-104C-8A4A-2E9753F0ED9F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1E62-104C-8A4A-2E9753F0ED9F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1E62-104C-8A4A-2E9753F0ED9F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1E62-104C-8A4A-2E9753F0ED9F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1E62-104C-8A4A-2E9753F0ED9F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1E62-104C-8A4A-2E9753F0ED9F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1E62-104C-8A4A-2E9753F0ED9F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1E62-104C-8A4A-2E9753F0ED9F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1E62-104C-8A4A-2E9753F0ED9F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1E62-104C-8A4A-2E9753F0ED9F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1E62-104C-8A4A-2E9753F0ED9F}"/>
              </c:ext>
            </c:extLst>
          </c:dPt>
          <c:cat>
            <c:strRef>
              <c:f>Proportions!$B$98:$AE$98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Proportions!$B$99:$AE$99</c:f>
              <c:numCache>
                <c:formatCode>General</c:formatCode>
                <c:ptCount val="30"/>
                <c:pt idx="0">
                  <c:v>0.13033219808000002</c:v>
                </c:pt>
                <c:pt idx="1">
                  <c:v>3.4277940227176902E-2</c:v>
                </c:pt>
                <c:pt idx="2">
                  <c:v>11.326045425660352</c:v>
                </c:pt>
                <c:pt idx="3">
                  <c:v>5.4860675872222216E-2</c:v>
                </c:pt>
                <c:pt idx="4">
                  <c:v>8.7029174859046876E-2</c:v>
                </c:pt>
                <c:pt idx="5">
                  <c:v>4.511658355124113</c:v>
                </c:pt>
                <c:pt idx="6">
                  <c:v>13.340912259832512</c:v>
                </c:pt>
                <c:pt idx="7">
                  <c:v>2.4109262001384666E-2</c:v>
                </c:pt>
                <c:pt idx="8">
                  <c:v>0.19794151646166888</c:v>
                </c:pt>
                <c:pt idx="9">
                  <c:v>2.5509045856942646E-2</c:v>
                </c:pt>
                <c:pt idx="10">
                  <c:v>0.1622708339082535</c:v>
                </c:pt>
                <c:pt idx="11">
                  <c:v>11.609436744391012</c:v>
                </c:pt>
                <c:pt idx="12">
                  <c:v>2.2612084399001238</c:v>
                </c:pt>
                <c:pt idx="13">
                  <c:v>0.53878668957194042</c:v>
                </c:pt>
                <c:pt idx="14">
                  <c:v>0.62844887105770597</c:v>
                </c:pt>
                <c:pt idx="15">
                  <c:v>26.275713956864042</c:v>
                </c:pt>
                <c:pt idx="16">
                  <c:v>0.6241173589509037</c:v>
                </c:pt>
                <c:pt idx="17">
                  <c:v>7.6507913986845759</c:v>
                </c:pt>
                <c:pt idx="18">
                  <c:v>1.6460755863008849</c:v>
                </c:pt>
                <c:pt idx="19">
                  <c:v>0.13010889289849162</c:v>
                </c:pt>
                <c:pt idx="20">
                  <c:v>0.21648559415099244</c:v>
                </c:pt>
                <c:pt idx="21">
                  <c:v>0.66110926091248745</c:v>
                </c:pt>
                <c:pt idx="22">
                  <c:v>1.2578473951092564</c:v>
                </c:pt>
                <c:pt idx="23">
                  <c:v>59.202611239627828</c:v>
                </c:pt>
                <c:pt idx="24">
                  <c:v>64.015855511290411</c:v>
                </c:pt>
                <c:pt idx="25">
                  <c:v>0.29500481059484951</c:v>
                </c:pt>
                <c:pt idx="26">
                  <c:v>1.286873066542549</c:v>
                </c:pt>
                <c:pt idx="27">
                  <c:v>5.5864191718050655</c:v>
                </c:pt>
                <c:pt idx="28">
                  <c:v>1.0022274040348198</c:v>
                </c:pt>
                <c:pt idx="29">
                  <c:v>6.1803808815833223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8-C545-8E1A-98DD6CE68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 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E9A-D340-A873-FAF8DFCFBEF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E9A-D340-A873-FAF8DFCFBEF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E9A-D340-A873-FAF8DFCFBEF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E9A-D340-A873-FAF8DFCFBEF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E9A-D340-A873-FAF8DFCFBEF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E9A-D340-A873-FAF8DFCFBEF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E9A-D340-A873-FAF8DFCFBEF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E9A-D340-A873-FAF8DFCFBEF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E9A-D340-A873-FAF8DFCFBEF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E9A-D340-A873-FAF8DFCFBEF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0E9A-D340-A873-FAF8DFCFBEF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0E9A-D340-A873-FAF8DFCFBEF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0E9A-D340-A873-FAF8DFCFBEF0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0E9A-D340-A873-FAF8DFCFBEF0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0E9A-D340-A873-FAF8DFCFBEF0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0E9A-D340-A873-FAF8DFCFBEF0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0E9A-D340-A873-FAF8DFCFBEF0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0E9A-D340-A873-FAF8DFCFBEF0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0E9A-D340-A873-FAF8DFCFBEF0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0E9A-D340-A873-FAF8DFCFBEF0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0E9A-D340-A873-FAF8DFCFBEF0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0E9A-D340-A873-FAF8DFCFBEF0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0E9A-D340-A873-FAF8DFCFBEF0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0E9A-D340-A873-FAF8DFCFBEF0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0E9A-D340-A873-FAF8DFCFBEF0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0E9A-D340-A873-FAF8DFCFBEF0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0E9A-D340-A873-FAF8DFCFBEF0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0E9A-D340-A873-FAF8DFCFBEF0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0E9A-D340-A873-FAF8DFCFBEF0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0E9A-D340-A873-FAF8DFCFBEF0}"/>
              </c:ext>
            </c:extLst>
          </c:dPt>
          <c:cat>
            <c:strRef>
              <c:f>Proportions!$B$101:$AE$101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Proportions!$B$102:$AE$102</c:f>
              <c:numCache>
                <c:formatCode>General</c:formatCode>
                <c:ptCount val="30"/>
                <c:pt idx="0">
                  <c:v>0.41136541459000003</c:v>
                </c:pt>
                <c:pt idx="1">
                  <c:v>6.808729163806522E-2</c:v>
                </c:pt>
                <c:pt idx="2">
                  <c:v>18.17755392293579</c:v>
                </c:pt>
                <c:pt idx="3">
                  <c:v>1.4233575908888889</c:v>
                </c:pt>
                <c:pt idx="4">
                  <c:v>0.64584854890187815</c:v>
                </c:pt>
                <c:pt idx="5">
                  <c:v>3.7446011620663371</c:v>
                </c:pt>
                <c:pt idx="6">
                  <c:v>17.842341949270821</c:v>
                </c:pt>
                <c:pt idx="7">
                  <c:v>7.5667403102832279E-2</c:v>
                </c:pt>
                <c:pt idx="8">
                  <c:v>0.12750904809959421</c:v>
                </c:pt>
                <c:pt idx="9">
                  <c:v>0.17779145508786168</c:v>
                </c:pt>
                <c:pt idx="10">
                  <c:v>0.27925833846208253</c:v>
                </c:pt>
                <c:pt idx="11">
                  <c:v>15.98203596900805</c:v>
                </c:pt>
                <c:pt idx="12">
                  <c:v>3.3449329708084896</c:v>
                </c:pt>
                <c:pt idx="13">
                  <c:v>1.5417831527299526</c:v>
                </c:pt>
                <c:pt idx="14">
                  <c:v>3.2572783300844503</c:v>
                </c:pt>
                <c:pt idx="15">
                  <c:v>43.421812218942563</c:v>
                </c:pt>
                <c:pt idx="16">
                  <c:v>1.335287629708662</c:v>
                </c:pt>
                <c:pt idx="17">
                  <c:v>6.5969120628258295</c:v>
                </c:pt>
                <c:pt idx="18">
                  <c:v>1.7211855200391823</c:v>
                </c:pt>
                <c:pt idx="19">
                  <c:v>9.4305316663963426E-2</c:v>
                </c:pt>
                <c:pt idx="20">
                  <c:v>0.33980549196717252</c:v>
                </c:pt>
                <c:pt idx="21">
                  <c:v>1.9041526000591045</c:v>
                </c:pt>
                <c:pt idx="22">
                  <c:v>2.6061668873521522</c:v>
                </c:pt>
                <c:pt idx="23">
                  <c:v>40.148970582683994</c:v>
                </c:pt>
                <c:pt idx="24">
                  <c:v>56.069465079042089</c:v>
                </c:pt>
                <c:pt idx="25">
                  <c:v>0.56158999902188367</c:v>
                </c:pt>
                <c:pt idx="26">
                  <c:v>5.4005417945593557</c:v>
                </c:pt>
                <c:pt idx="27">
                  <c:v>1.5990555973928977</c:v>
                </c:pt>
                <c:pt idx="28">
                  <c:v>2.3644357800182738</c:v>
                </c:pt>
                <c:pt idx="29">
                  <c:v>8.8240033251050889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72-6E48-BB0D-7F4EE78F0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Subject 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19-A941-A716-7D3450178A3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19-A941-A716-7D3450178A3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19-A941-A716-7D3450178A3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19-A941-A716-7D3450178A3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19-A941-A716-7D3450178A3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D19-A941-A716-7D3450178A3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D19-A941-A716-7D3450178A3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D19-A941-A716-7D3450178A3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D19-A941-A716-7D3450178A3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D19-A941-A716-7D3450178A3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D19-A941-A716-7D3450178A3B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7D19-A941-A716-7D3450178A3B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7D19-A941-A716-7D3450178A3B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7D19-A941-A716-7D3450178A3B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7D19-A941-A716-7D3450178A3B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7D19-A941-A716-7D3450178A3B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7D19-A941-A716-7D3450178A3B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7D19-A941-A716-7D3450178A3B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7D19-A941-A716-7D3450178A3B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7D19-A941-A716-7D3450178A3B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7D19-A941-A716-7D3450178A3B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7D19-A941-A716-7D3450178A3B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7D19-A941-A716-7D3450178A3B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7D19-A941-A716-7D3450178A3B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7D19-A941-A716-7D3450178A3B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7D19-A941-A716-7D3450178A3B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7D19-A941-A716-7D3450178A3B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7D19-A941-A716-7D3450178A3B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7D19-A941-A716-7D3450178A3B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7D19-A941-A716-7D3450178A3B}"/>
              </c:ext>
            </c:extLst>
          </c:dPt>
          <c:cat>
            <c:strRef>
              <c:f>Proportions!$B$104:$AE$104</c:f>
              <c:strCache>
                <c:ptCount val="30"/>
                <c:pt idx="0">
                  <c:v>TXB1 </c:v>
                </c:pt>
                <c:pt idx="1">
                  <c:v>TxB2 </c:v>
                </c:pt>
                <c:pt idx="2">
                  <c:v>9,10,13-Tri HOME </c:v>
                </c:pt>
                <c:pt idx="3">
                  <c:v>PGE2 </c:v>
                </c:pt>
                <c:pt idx="4">
                  <c:v>LTB4 </c:v>
                </c:pt>
                <c:pt idx="5">
                  <c:v>12,13-diHOME </c:v>
                </c:pt>
                <c:pt idx="6">
                  <c:v>9,10-diHOME </c:v>
                </c:pt>
                <c:pt idx="7">
                  <c:v>tetranor 12-HETE </c:v>
                </c:pt>
                <c:pt idx="8">
                  <c:v>12-HHTrE </c:v>
                </c:pt>
                <c:pt idx="9">
                  <c:v>11,12-DHET </c:v>
                </c:pt>
                <c:pt idx="10">
                  <c:v>8,9-DHET </c:v>
                </c:pt>
                <c:pt idx="11">
                  <c:v>13-HODE </c:v>
                </c:pt>
                <c:pt idx="12">
                  <c:v>9-HODE </c:v>
                </c:pt>
                <c:pt idx="13">
                  <c:v>15-HETE </c:v>
                </c:pt>
                <c:pt idx="14">
                  <c:v>13-HOTrE </c:v>
                </c:pt>
                <c:pt idx="15">
                  <c:v>13-oxoODE </c:v>
                </c:pt>
                <c:pt idx="16">
                  <c:v>15-oxoETE </c:v>
                </c:pt>
                <c:pt idx="17">
                  <c:v>9-oxoODE </c:v>
                </c:pt>
                <c:pt idx="18">
                  <c:v>10-HDoHE </c:v>
                </c:pt>
                <c:pt idx="19">
                  <c:v>12-HETE </c:v>
                </c:pt>
                <c:pt idx="20">
                  <c:v>5-HETE </c:v>
                </c:pt>
                <c:pt idx="21">
                  <c:v>11-HETE </c:v>
                </c:pt>
                <c:pt idx="22">
                  <c:v>15-HETrE </c:v>
                </c:pt>
                <c:pt idx="23">
                  <c:v>12,13-EpOME </c:v>
                </c:pt>
                <c:pt idx="24">
                  <c:v>9,10-EpOME </c:v>
                </c:pt>
                <c:pt idx="25">
                  <c:v>5-HETrE </c:v>
                </c:pt>
                <c:pt idx="26">
                  <c:v>EPA </c:v>
                </c:pt>
                <c:pt idx="27">
                  <c:v>DHA </c:v>
                </c:pt>
                <c:pt idx="28">
                  <c:v>Arachidonic acid </c:v>
                </c:pt>
                <c:pt idx="29">
                  <c:v>Linolenic acid </c:v>
                </c:pt>
              </c:strCache>
            </c:strRef>
          </c:cat>
          <c:val>
            <c:numRef>
              <c:f>Proportions!$B$105:$AE$105</c:f>
              <c:numCache>
                <c:formatCode>General</c:formatCode>
                <c:ptCount val="30"/>
                <c:pt idx="0">
                  <c:v>7.0223790743333347E-2</c:v>
                </c:pt>
                <c:pt idx="1">
                  <c:v>5.1335738758007232E-2</c:v>
                </c:pt>
                <c:pt idx="2">
                  <c:v>4.3451900822732705</c:v>
                </c:pt>
                <c:pt idx="3">
                  <c:v>2.6405302755555554E-2</c:v>
                </c:pt>
                <c:pt idx="4">
                  <c:v>3.9432526559998439E-2</c:v>
                </c:pt>
                <c:pt idx="5">
                  <c:v>1.8048899585778388</c:v>
                </c:pt>
                <c:pt idx="6">
                  <c:v>5.5044339647584577</c:v>
                </c:pt>
                <c:pt idx="7">
                  <c:v>2.044723074995607E-2</c:v>
                </c:pt>
                <c:pt idx="8">
                  <c:v>3.7983335237020306E-2</c:v>
                </c:pt>
                <c:pt idx="9">
                  <c:v>8.5885234305885891E-2</c:v>
                </c:pt>
                <c:pt idx="10">
                  <c:v>0.1826517382690663</c:v>
                </c:pt>
                <c:pt idx="11">
                  <c:v>8.1206533062328479</c:v>
                </c:pt>
                <c:pt idx="12">
                  <c:v>2.6088534772826009</c:v>
                </c:pt>
                <c:pt idx="13">
                  <c:v>0.17439174233083987</c:v>
                </c:pt>
                <c:pt idx="14">
                  <c:v>0.19996175763246027</c:v>
                </c:pt>
                <c:pt idx="15">
                  <c:v>23.420846465518434</c:v>
                </c:pt>
                <c:pt idx="16">
                  <c:v>1.0846085318275573</c:v>
                </c:pt>
                <c:pt idx="17">
                  <c:v>13.532733554167422</c:v>
                </c:pt>
                <c:pt idx="18">
                  <c:v>1.8121875618724905</c:v>
                </c:pt>
                <c:pt idx="19">
                  <c:v>0.34810429978410046</c:v>
                </c:pt>
                <c:pt idx="20">
                  <c:v>0.40032243844861187</c:v>
                </c:pt>
                <c:pt idx="21">
                  <c:v>3.5797174724783161</c:v>
                </c:pt>
                <c:pt idx="22">
                  <c:v>0.73026964672721384</c:v>
                </c:pt>
                <c:pt idx="23">
                  <c:v>14.698796328138341</c:v>
                </c:pt>
                <c:pt idx="24">
                  <c:v>14.571806888896027</c:v>
                </c:pt>
                <c:pt idx="25">
                  <c:v>0.1765999980595295</c:v>
                </c:pt>
                <c:pt idx="26">
                  <c:v>0.90103658315335666</c:v>
                </c:pt>
                <c:pt idx="27">
                  <c:v>5.2532198912230745</c:v>
                </c:pt>
                <c:pt idx="28">
                  <c:v>0.3338353188172361</c:v>
                </c:pt>
                <c:pt idx="29">
                  <c:v>2.7805026885456336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C4-0B46-B276-98744BF6F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774700</xdr:colOff>
      <xdr:row>71</xdr:row>
      <xdr:rowOff>152400</xdr:rowOff>
    </xdr:from>
    <xdr:to>
      <xdr:col>24</xdr:col>
      <xdr:colOff>12700</xdr:colOff>
      <xdr:row>101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E71E27-B3B0-6B4A-BA0B-935CEF4C92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260350</xdr:colOff>
      <xdr:row>115</xdr:row>
      <xdr:rowOff>12700</xdr:rowOff>
    </xdr:from>
    <xdr:to>
      <xdr:col>6</xdr:col>
      <xdr:colOff>76200</xdr:colOff>
      <xdr:row>128</xdr:row>
      <xdr:rowOff>12700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7E5E6C-5645-8A4F-B624-A92C273167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196850</xdr:colOff>
      <xdr:row>115</xdr:row>
      <xdr:rowOff>50800</xdr:rowOff>
    </xdr:from>
    <xdr:to>
      <xdr:col>9</xdr:col>
      <xdr:colOff>114300</xdr:colOff>
      <xdr:row>129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F44ED19-948B-A34F-9EFD-6849DF7AED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184150</xdr:colOff>
      <xdr:row>115</xdr:row>
      <xdr:rowOff>0</xdr:rowOff>
    </xdr:from>
    <xdr:to>
      <xdr:col>12</xdr:col>
      <xdr:colOff>660400</xdr:colOff>
      <xdr:row>129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D871BAA-1BE2-6A44-BB72-9CB00B902C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755650</xdr:colOff>
      <xdr:row>115</xdr:row>
      <xdr:rowOff>38100</xdr:rowOff>
    </xdr:from>
    <xdr:to>
      <xdr:col>17</xdr:col>
      <xdr:colOff>50800</xdr:colOff>
      <xdr:row>128</xdr:row>
      <xdr:rowOff>139700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DA7E1B8-FE28-4141-973C-09A86F32AF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133350</xdr:colOff>
      <xdr:row>115</xdr:row>
      <xdr:rowOff>50800</xdr:rowOff>
    </xdr:from>
    <xdr:to>
      <xdr:col>21</xdr:col>
      <xdr:colOff>546100</xdr:colOff>
      <xdr:row>128</xdr:row>
      <xdr:rowOff>152400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209D9B6-88F9-9347-85E0-C6CF216C23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565150</xdr:colOff>
      <xdr:row>115</xdr:row>
      <xdr:rowOff>38100</xdr:rowOff>
    </xdr:from>
    <xdr:to>
      <xdr:col>25</xdr:col>
      <xdr:colOff>584200</xdr:colOff>
      <xdr:row>128</xdr:row>
      <xdr:rowOff>165100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A15687F-04DB-364A-B77E-EAE8AFA82E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603250</xdr:colOff>
      <xdr:row>115</xdr:row>
      <xdr:rowOff>0</xdr:rowOff>
    </xdr:from>
    <xdr:to>
      <xdr:col>29</xdr:col>
      <xdr:colOff>317500</xdr:colOff>
      <xdr:row>129</xdr:row>
      <xdr:rowOff>50800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43FF8CE-D1F6-9F40-B357-6A1B8405DC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29</xdr:col>
      <xdr:colOff>311150</xdr:colOff>
      <xdr:row>114</xdr:row>
      <xdr:rowOff>190500</xdr:rowOff>
    </xdr:from>
    <xdr:to>
      <xdr:col>33</xdr:col>
      <xdr:colOff>215900</xdr:colOff>
      <xdr:row>129</xdr:row>
      <xdr:rowOff>114300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5C730BC-3C6E-DE4D-8DFA-345BEC02D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33</xdr:col>
      <xdr:colOff>196850</xdr:colOff>
      <xdr:row>114</xdr:row>
      <xdr:rowOff>190500</xdr:rowOff>
    </xdr:from>
    <xdr:to>
      <xdr:col>37</xdr:col>
      <xdr:colOff>571500</xdr:colOff>
      <xdr:row>129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B43CF34-5D59-FC4C-8379-051196D9FB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38</xdr:col>
      <xdr:colOff>19050</xdr:colOff>
      <xdr:row>114</xdr:row>
      <xdr:rowOff>165100</xdr:rowOff>
    </xdr:from>
    <xdr:to>
      <xdr:col>42</xdr:col>
      <xdr:colOff>571500</xdr:colOff>
      <xdr:row>129</xdr:row>
      <xdr:rowOff>88900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0F56304-0F16-CF49-81ED-A7BB5D026D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12851-7AAD-3D4D-B776-439D4FE9414E}">
  <dimension ref="A1:AE183"/>
  <sheetViews>
    <sheetView tabSelected="1" workbookViewId="0">
      <selection sqref="A1:A1048576"/>
    </sheetView>
  </sheetViews>
  <sheetFormatPr baseColWidth="10" defaultColWidth="8.83203125" defaultRowHeight="16" x14ac:dyDescent="0.2"/>
  <cols>
    <col min="1" max="1" width="6.33203125" style="1" customWidth="1"/>
    <col min="2" max="2" width="8" customWidth="1"/>
    <col min="3" max="3" width="9" bestFit="1" customWidth="1"/>
    <col min="4" max="4" width="14.33203125" customWidth="1"/>
    <col min="5" max="5" width="6.33203125" customWidth="1"/>
    <col min="6" max="6" width="6.1640625" customWidth="1"/>
    <col min="7" max="7" width="10.6640625" bestFit="1" customWidth="1"/>
    <col min="8" max="8" width="11.6640625" bestFit="1" customWidth="1"/>
    <col min="9" max="9" width="13.5" customWidth="1"/>
    <col min="10" max="12" width="9.6640625" bestFit="1" customWidth="1"/>
    <col min="13" max="13" width="11.6640625" bestFit="1" customWidth="1"/>
    <col min="14" max="16" width="10.6640625" bestFit="1" customWidth="1"/>
    <col min="17" max="17" width="11.6640625" bestFit="1" customWidth="1"/>
    <col min="18" max="18" width="10.6640625" bestFit="1" customWidth="1"/>
    <col min="19" max="19" width="11.6640625" bestFit="1" customWidth="1"/>
    <col min="20" max="20" width="10.6640625" bestFit="1" customWidth="1"/>
    <col min="21" max="22" width="9.6640625" bestFit="1" customWidth="1"/>
    <col min="23" max="24" width="10.6640625" bestFit="1" customWidth="1"/>
    <col min="25" max="26" width="11.6640625" bestFit="1" customWidth="1"/>
    <col min="27" max="30" width="10.6640625" bestFit="1" customWidth="1"/>
    <col min="31" max="31" width="11.6640625" bestFit="1" customWidth="1"/>
  </cols>
  <sheetData>
    <row r="1" spans="1:31" s="1" customFormat="1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</row>
    <row r="2" spans="1:31" x14ac:dyDescent="0.2">
      <c r="A2" s="1" t="s">
        <v>90</v>
      </c>
      <c r="B2">
        <f>B119/53.4*1.78</f>
        <v>0.79644807007999996</v>
      </c>
      <c r="C2">
        <f>C119/53.4*1.78</f>
        <v>0.10276749294006902</v>
      </c>
      <c r="D2">
        <f>D119/139.4*6.2</f>
        <v>27.723630939697422</v>
      </c>
      <c r="E2">
        <f>E119/28.05*0.935</f>
        <v>8.0800806566666675E-2</v>
      </c>
      <c r="F2">
        <f>F119/88.106*2.937</f>
        <v>0.23241771971152053</v>
      </c>
      <c r="G2">
        <f>G119/47.1*1.57</f>
        <v>16.55716125374585</v>
      </c>
      <c r="H2">
        <f>H119/47.1*1.57</f>
        <v>42.335377416073243</v>
      </c>
      <c r="I2">
        <f>I119/42.91*1.43</f>
        <v>8.2066817508092998E-2</v>
      </c>
      <c r="J2">
        <f>J119/42.91*1.43</f>
        <v>7.4293639893483102E-2</v>
      </c>
      <c r="K2">
        <f>K119/42.91*1.43</f>
        <v>1.5546355229219804E-2</v>
      </c>
      <c r="L2">
        <f>L119/42.91*1.43</f>
        <v>0.31197349387867052</v>
      </c>
      <c r="M2">
        <f>M119/49.92*1.664</f>
        <v>26.508069971097029</v>
      </c>
      <c r="N2">
        <f>N119/49.92*1.664</f>
        <v>11.031624604911254</v>
      </c>
      <c r="O2">
        <f>O119/152.21*6.765</f>
        <v>1.1410172930413802</v>
      </c>
      <c r="P2">
        <f>P119/152.21*6.765</f>
        <v>1.3494913460062894</v>
      </c>
      <c r="Q2">
        <f>Q119/152.2*6.764</f>
        <v>38.580543482547824</v>
      </c>
      <c r="R2">
        <f>R119/152.2*6.764</f>
        <v>1.459241964109643</v>
      </c>
      <c r="S2">
        <f>S119/152.2*6.764</f>
        <v>16.733263656083611</v>
      </c>
      <c r="T2">
        <f>T119/152.207*6.765</f>
        <v>1.4095202663486186</v>
      </c>
      <c r="U2">
        <f>U119/152.207*6.765</f>
        <v>0.26890688706173965</v>
      </c>
      <c r="V2">
        <f>V119/152.2*6.764</f>
        <v>0.55318786762790972</v>
      </c>
      <c r="W2">
        <f>W119/152.207*6.765</f>
        <v>0.56974646696206099</v>
      </c>
      <c r="X2">
        <f>X119/152.207*6.765</f>
        <v>3.9203101691282423</v>
      </c>
      <c r="Y2">
        <f t="shared" ref="Y2:AE2" si="0">Y119/150.83*6.704</f>
        <v>427.15293272075382</v>
      </c>
      <c r="Z2">
        <f t="shared" si="0"/>
        <v>315.80832009881811</v>
      </c>
      <c r="AA2">
        <f t="shared" si="0"/>
        <v>0.49343518010343279</v>
      </c>
      <c r="AB2">
        <f t="shared" si="0"/>
        <v>1.041344886371123</v>
      </c>
      <c r="AC2">
        <f t="shared" si="0"/>
        <v>4.0451227121599072</v>
      </c>
      <c r="AD2">
        <f t="shared" si="0"/>
        <v>1.128564128123019</v>
      </c>
      <c r="AE2">
        <f t="shared" si="0"/>
        <v>5.0032128677678571</v>
      </c>
    </row>
    <row r="3" spans="1:31" x14ac:dyDescent="0.2">
      <c r="A3" s="1" t="s">
        <v>91</v>
      </c>
      <c r="B3">
        <v>0.79411169726000008</v>
      </c>
      <c r="C3">
        <v>5.3227792436235703E-2</v>
      </c>
      <c r="D3">
        <v>53.111030455343929</v>
      </c>
      <c r="E3">
        <v>4.9349640799999997E-2</v>
      </c>
      <c r="F3">
        <v>0.28181414054283099</v>
      </c>
      <c r="G3">
        <v>10.418790187726772</v>
      </c>
      <c r="H3">
        <v>40.916490888219265</v>
      </c>
      <c r="I3">
        <v>9.4520078071149122E-2</v>
      </c>
      <c r="J3">
        <v>0.1349708960759205</v>
      </c>
      <c r="K3">
        <v>6.0136882767093468E-2</v>
      </c>
      <c r="L3">
        <v>0.26967212003180929</v>
      </c>
      <c r="M3">
        <v>35.842864530861704</v>
      </c>
      <c r="N3">
        <v>14.42677689594356</v>
      </c>
      <c r="O3">
        <v>1.1083737396376943</v>
      </c>
      <c r="P3">
        <v>0.95930326455053405</v>
      </c>
      <c r="Q3">
        <v>45.719876661243219</v>
      </c>
      <c r="R3">
        <v>1.8776628602501362</v>
      </c>
      <c r="S3">
        <v>20.931116968529004</v>
      </c>
      <c r="T3">
        <v>1.5730803116197769</v>
      </c>
      <c r="U3">
        <v>0.27942873956403935</v>
      </c>
      <c r="V3">
        <v>0.65426913587127788</v>
      </c>
      <c r="W3">
        <v>0.33117480244626879</v>
      </c>
      <c r="X3">
        <v>4.9371878632015198</v>
      </c>
      <c r="Y3">
        <v>224.1126250373033</v>
      </c>
      <c r="Z3">
        <v>153.11351093923599</v>
      </c>
      <c r="AA3">
        <v>0.68190279730361636</v>
      </c>
      <c r="AB3">
        <v>1.2279873728749184</v>
      </c>
      <c r="AC3">
        <v>4.3093043180683885</v>
      </c>
      <c r="AD3">
        <v>0.7521324826850202</v>
      </c>
      <c r="AE3">
        <v>3.6526558758491037</v>
      </c>
    </row>
    <row r="4" spans="1:31" x14ac:dyDescent="0.2">
      <c r="A4" s="1" t="s">
        <v>92</v>
      </c>
      <c r="B4">
        <v>0.39739200607999992</v>
      </c>
      <c r="C4">
        <v>2.8025837706903516E-2</v>
      </c>
      <c r="D4">
        <v>38.523657593038564</v>
      </c>
      <c r="E4">
        <v>7.895632783333334E-2</v>
      </c>
      <c r="F4">
        <v>0.2553151786034431</v>
      </c>
      <c r="G4">
        <v>8.3348422687056907</v>
      </c>
      <c r="H4">
        <v>29.158031441651552</v>
      </c>
      <c r="I4">
        <v>0.1026791851014876</v>
      </c>
      <c r="J4">
        <v>0.1350268042742713</v>
      </c>
      <c r="K4">
        <v>1.7644155912427469E-2</v>
      </c>
      <c r="L4">
        <v>0.26074141515031701</v>
      </c>
      <c r="M4">
        <v>32.514750355366019</v>
      </c>
      <c r="N4">
        <v>13.036406727828743</v>
      </c>
      <c r="O4">
        <v>1.4750036362492065</v>
      </c>
      <c r="P4">
        <v>1.2299191905919451</v>
      </c>
      <c r="Q4">
        <v>39.915151919720152</v>
      </c>
      <c r="R4">
        <v>1.0378219836111897</v>
      </c>
      <c r="S4">
        <v>17.029442090555438</v>
      </c>
      <c r="T4">
        <v>1.3247103036387573</v>
      </c>
      <c r="U4">
        <v>0.2459586731989718</v>
      </c>
      <c r="V4">
        <v>0.51379500508506859</v>
      </c>
      <c r="W4">
        <v>0.74778039569888732</v>
      </c>
      <c r="X4">
        <v>6.6927360625946362</v>
      </c>
      <c r="Y4">
        <v>259.53807672553512</v>
      </c>
      <c r="Z4">
        <v>185.43776967182541</v>
      </c>
      <c r="AA4">
        <v>0.86703645951859165</v>
      </c>
      <c r="AB4">
        <v>1.3834685464038488</v>
      </c>
      <c r="AC4">
        <v>2.8585322517420213</v>
      </c>
      <c r="AD4">
        <v>0.55147918608374114</v>
      </c>
      <c r="AE4">
        <v>5.3144274506685774</v>
      </c>
    </row>
    <row r="5" spans="1:31" x14ac:dyDescent="0.2">
      <c r="A5" s="1" t="s">
        <v>93</v>
      </c>
      <c r="B5">
        <v>0.63677699708000002</v>
      </c>
      <c r="C5">
        <v>4.7609495152123038E-2</v>
      </c>
      <c r="D5">
        <v>68.235907692278886</v>
      </c>
      <c r="E5">
        <v>8.6859956233333341E-2</v>
      </c>
      <c r="F5">
        <v>0.29282945710042479</v>
      </c>
      <c r="G5">
        <v>9.0127832310838443</v>
      </c>
      <c r="H5">
        <v>25.028371993127152</v>
      </c>
      <c r="I5">
        <v>8.7240780520801392E-2</v>
      </c>
      <c r="J5">
        <v>9.8906698846257399E-2</v>
      </c>
      <c r="K5">
        <v>8.1830499558271055E-2</v>
      </c>
      <c r="L5">
        <v>0.25749555956042736</v>
      </c>
      <c r="M5">
        <v>24.668430761236682</v>
      </c>
      <c r="N5">
        <v>16.946873822975512</v>
      </c>
      <c r="O5">
        <v>1.0867342083211882</v>
      </c>
      <c r="P5">
        <v>1.0535616134395889</v>
      </c>
      <c r="Q5">
        <v>33.550903377527057</v>
      </c>
      <c r="R5">
        <v>1.0777722496247051</v>
      </c>
      <c r="S5">
        <v>19.355399878767145</v>
      </c>
      <c r="T5">
        <v>1.1072236519021814</v>
      </c>
      <c r="U5">
        <v>0.19631242537379157</v>
      </c>
      <c r="V5">
        <v>0.31311689107332225</v>
      </c>
      <c r="W5">
        <v>0.51127521773174289</v>
      </c>
      <c r="X5">
        <v>2.5848595397520868</v>
      </c>
      <c r="Y5">
        <v>180.56309670755604</v>
      </c>
      <c r="Z5">
        <v>131.81576236077743</v>
      </c>
      <c r="AA5">
        <v>0.22755186421879406</v>
      </c>
      <c r="AB5">
        <v>0.81459968742661104</v>
      </c>
      <c r="AC5">
        <v>0.21526673928502987</v>
      </c>
      <c r="AD5">
        <v>0.17638596258597164</v>
      </c>
      <c r="AE5">
        <v>1.102886421975726</v>
      </c>
    </row>
    <row r="6" spans="1:31" x14ac:dyDescent="0.2">
      <c r="A6" s="1" t="s">
        <v>94</v>
      </c>
      <c r="B6">
        <v>0.66601742732000002</v>
      </c>
      <c r="C6">
        <v>1.9159405433111225E-2</v>
      </c>
      <c r="D6">
        <v>38.28714486976056</v>
      </c>
      <c r="E6">
        <v>4.075910080000001E-2</v>
      </c>
      <c r="F6">
        <v>0.44461513806757397</v>
      </c>
      <c r="G6">
        <v>18.650936699811531</v>
      </c>
      <c r="H6">
        <v>45.68305011896539</v>
      </c>
      <c r="I6">
        <v>0.10408226219493699</v>
      </c>
      <c r="J6">
        <v>0.13134190229361095</v>
      </c>
      <c r="K6">
        <v>6.4206590315058543E-2</v>
      </c>
      <c r="L6">
        <v>0.27462397752300477</v>
      </c>
      <c r="M6">
        <v>36.288741360725375</v>
      </c>
      <c r="N6">
        <v>14.855452245414293</v>
      </c>
      <c r="O6">
        <v>1.1368796638958725</v>
      </c>
      <c r="P6">
        <v>1.2738238286844701</v>
      </c>
      <c r="Q6">
        <v>32.886574940759807</v>
      </c>
      <c r="R6">
        <v>1.0627894963409383</v>
      </c>
      <c r="S6">
        <v>17.99036140339167</v>
      </c>
      <c r="T6">
        <v>1.1936713734405833</v>
      </c>
      <c r="U6">
        <v>0.13612041977831216</v>
      </c>
      <c r="V6">
        <v>0.45102503502935565</v>
      </c>
      <c r="W6">
        <v>0.60510210897403527</v>
      </c>
      <c r="X6">
        <v>4.5727287178439617</v>
      </c>
      <c r="Y6">
        <v>154.30202897731775</v>
      </c>
      <c r="Z6">
        <v>129.4498062967873</v>
      </c>
      <c r="AA6">
        <v>0.27763302866398126</v>
      </c>
      <c r="AB6">
        <v>0.42294191286340066</v>
      </c>
      <c r="AC6">
        <v>0.19055624645493877</v>
      </c>
      <c r="AD6">
        <v>0.15868621220463539</v>
      </c>
      <c r="AE6">
        <v>0.81268587338273524</v>
      </c>
    </row>
    <row r="7" spans="1:31" x14ac:dyDescent="0.2">
      <c r="A7" s="1" t="s">
        <v>95</v>
      </c>
      <c r="B7">
        <v>1.4590706315599999</v>
      </c>
      <c r="C7">
        <v>5.5693928128872368E-2</v>
      </c>
      <c r="D7">
        <v>70.768315871393995</v>
      </c>
      <c r="E7">
        <v>9.0046308033333342E-2</v>
      </c>
      <c r="F7">
        <v>0.43226134688850826</v>
      </c>
      <c r="G7">
        <v>12.994583634175692</v>
      </c>
      <c r="H7">
        <v>45.423922141119235</v>
      </c>
      <c r="I7">
        <v>0.14426660319153653</v>
      </c>
      <c r="J7">
        <v>0.23398717620111401</v>
      </c>
      <c r="K7">
        <v>5.5820470139481444E-2</v>
      </c>
      <c r="L7">
        <v>0.28751365441705512</v>
      </c>
      <c r="M7">
        <v>53.230160342801852</v>
      </c>
      <c r="N7">
        <v>18.138304629024049</v>
      </c>
      <c r="O7">
        <v>1.7258543480886972</v>
      </c>
      <c r="P7">
        <v>2.3862746661552054</v>
      </c>
      <c r="Q7">
        <v>43.761657402700649</v>
      </c>
      <c r="R7">
        <v>1.0983880292467267</v>
      </c>
      <c r="S7">
        <v>15.047866881498381</v>
      </c>
      <c r="T7">
        <v>1.367573565280539</v>
      </c>
      <c r="U7">
        <v>0.23229280981201103</v>
      </c>
      <c r="V7">
        <v>0.50802987325718307</v>
      </c>
      <c r="W7">
        <v>0.91775800870814783</v>
      </c>
      <c r="X7">
        <v>7.8937901736959661</v>
      </c>
      <c r="Y7">
        <v>274.93243964987801</v>
      </c>
      <c r="Z7">
        <v>231.33516078059355</v>
      </c>
      <c r="AA7">
        <v>0.68619811637065442</v>
      </c>
      <c r="AB7">
        <v>1.8974434792753954</v>
      </c>
      <c r="AC7">
        <v>5.8113582575593292E-2</v>
      </c>
      <c r="AD7">
        <v>0.36338493200883032</v>
      </c>
      <c r="AE7">
        <v>3.0135043301849818</v>
      </c>
    </row>
    <row r="9" spans="1:31" x14ac:dyDescent="0.2">
      <c r="A9" s="1" t="s">
        <v>96</v>
      </c>
      <c r="B9">
        <f>B120/53.4*1.78</f>
        <v>0.14600835904000001</v>
      </c>
      <c r="C9">
        <f>C120/53.4*1.78</f>
        <v>8.6799024730059189E-3</v>
      </c>
      <c r="D9">
        <f>D120/139.4*6.2</f>
        <v>12.977234345871258</v>
      </c>
      <c r="E9">
        <f>E120/28.05*0.935</f>
        <v>0.19611805903333332</v>
      </c>
      <c r="F9">
        <f>F120/88.106*2.937</f>
        <v>0.14159571384792993</v>
      </c>
      <c r="G9">
        <f>G120/47.1*1.57</f>
        <v>4.2001333583771601</v>
      </c>
      <c r="H9">
        <f>H120/47.1*1.57</f>
        <v>12.971816137896578</v>
      </c>
      <c r="I9">
        <f>I120/42.91*1.43</f>
        <v>3.3801644638279456E-2</v>
      </c>
      <c r="J9">
        <f>J120/42.91*1.43</f>
        <v>5.9986017245397351E-2</v>
      </c>
      <c r="K9">
        <f>K120/42.91*1.43</f>
        <v>2.4994173852248894E-2</v>
      </c>
      <c r="L9">
        <f>L120/42.91*1.43</f>
        <v>0.16877018344042347</v>
      </c>
      <c r="M9">
        <f>M120/49.92*1.664</f>
        <v>14.913779172702396</v>
      </c>
      <c r="N9">
        <f>N120/49.92*1.664</f>
        <v>10.276473091947992</v>
      </c>
      <c r="O9">
        <f>O120/152.21*6.765</f>
        <v>0.30665415295362269</v>
      </c>
      <c r="P9">
        <f>P120/152.21*6.765</f>
        <v>0.58445930893948295</v>
      </c>
      <c r="Q9">
        <f>Q120/152.2*6.764</f>
        <v>12.491160090702948</v>
      </c>
      <c r="R9">
        <f>R120/152.2*6.764</f>
        <v>0.17945306122448978</v>
      </c>
      <c r="S9">
        <f>S120/152.2*6.764</f>
        <v>9.4235863945578231</v>
      </c>
      <c r="T9">
        <f>T120/152.207*6.765</f>
        <v>1.1998441127867463</v>
      </c>
      <c r="U9">
        <f>U120/152.207*6.765</f>
        <v>9.8155745490490859E-2</v>
      </c>
      <c r="V9">
        <f>V120/152.2*6.764</f>
        <v>0.12415510740432838</v>
      </c>
      <c r="W9">
        <f>W120/152.207*6.765</f>
        <v>0.5903994840696688</v>
      </c>
      <c r="X9">
        <f>X120/152.207*6.765</f>
        <v>1.3377650410383675</v>
      </c>
      <c r="Y9">
        <f t="shared" ref="Y9:AE9" si="1">Y120/150.83*6.704</f>
        <v>18.173025450984085</v>
      </c>
      <c r="Z9">
        <f t="shared" si="1"/>
        <v>26.268938391194453</v>
      </c>
      <c r="AA9">
        <f t="shared" si="1"/>
        <v>0.33530210514076597</v>
      </c>
      <c r="AB9">
        <f t="shared" si="1"/>
        <v>0.96748714190834106</v>
      </c>
      <c r="AC9">
        <f t="shared" si="1"/>
        <v>9.0828633607488843E-2</v>
      </c>
      <c r="AD9">
        <f t="shared" si="1"/>
        <v>0.12245646138152513</v>
      </c>
      <c r="AE9">
        <f t="shared" si="1"/>
        <v>0.66986117285523028</v>
      </c>
    </row>
    <row r="10" spans="1:31" x14ac:dyDescent="0.2">
      <c r="A10" s="1" t="s">
        <v>97</v>
      </c>
      <c r="B10">
        <f>B131/53.4*1.78</f>
        <v>0.19401559805999999</v>
      </c>
      <c r="C10">
        <f>C131/53.4*1.78</f>
        <v>3.0812250332889479E-2</v>
      </c>
      <c r="D10">
        <f>D131/139.4*6.2</f>
        <v>12.54171876182677</v>
      </c>
      <c r="E10">
        <f>E131/28.05*0.935</f>
        <v>0.212158921</v>
      </c>
      <c r="F10">
        <f>F131/88.106*2.937</f>
        <v>0.34033012896472908</v>
      </c>
      <c r="G10">
        <f>G131/47.1*1.57</f>
        <v>2.8198570910409866</v>
      </c>
      <c r="H10">
        <f>H131/47.1*1.57</f>
        <v>13.034905198776761</v>
      </c>
      <c r="I10">
        <f>I131/42.91*1.43</f>
        <v>4.173447894467832E-2</v>
      </c>
      <c r="J10">
        <f>J131/42.91*1.43</f>
        <v>9.5728461079355884E-2</v>
      </c>
      <c r="K10">
        <f>K131/42.91*1.43</f>
        <v>1.3302865163616215E-2</v>
      </c>
      <c r="L10">
        <f>L131/42.91*1.43</f>
        <v>0.1552000935755225</v>
      </c>
      <c r="M10">
        <f>M131/49.92*1.664</f>
        <v>14.989767950546836</v>
      </c>
      <c r="N10">
        <f>N131/49.92*1.664</f>
        <v>3.7495233282802762</v>
      </c>
      <c r="O10">
        <f>O131/152.21*6.765</f>
        <v>0.63653032674197696</v>
      </c>
      <c r="P10">
        <f>P131/152.21*6.765</f>
        <v>1.260273213884227</v>
      </c>
      <c r="Q10">
        <f>Q131/152.2*6.764</f>
        <v>19.032777184625495</v>
      </c>
      <c r="R10">
        <f>R131/152.2*6.764</f>
        <v>0.32586979166666669</v>
      </c>
      <c r="S10">
        <f>S131/152.2*6.764</f>
        <v>8.1654038665544242</v>
      </c>
      <c r="T10">
        <f>T131/152.207*6.765</f>
        <v>1.5123755861180783</v>
      </c>
      <c r="U10">
        <f>U131/152.207*6.765</f>
        <v>2.8026177642545034E-2</v>
      </c>
      <c r="V10">
        <f>V131/152.2*6.764</f>
        <v>0.35866132915160981</v>
      </c>
      <c r="W10">
        <f>W131/152.207*6.765</f>
        <v>0.13182683557789698</v>
      </c>
      <c r="X10">
        <f>X131/152.207*6.765</f>
        <v>1.3554953138574106</v>
      </c>
      <c r="Y10">
        <f t="shared" ref="Y10:AE10" si="2">Y131/150.83*6.704</f>
        <v>39.0402026917927</v>
      </c>
      <c r="Z10">
        <f t="shared" si="2"/>
        <v>57.248753996076061</v>
      </c>
      <c r="AA10">
        <f t="shared" si="2"/>
        <v>0.3423220928634792</v>
      </c>
      <c r="AB10">
        <f t="shared" si="2"/>
        <v>11.588407684234884</v>
      </c>
      <c r="AC10">
        <f t="shared" si="2"/>
        <v>0.86569630206541071</v>
      </c>
      <c r="AD10">
        <f t="shared" si="2"/>
        <v>0.37712219146861459</v>
      </c>
      <c r="AE10">
        <f t="shared" si="2"/>
        <v>1.1767249135859175</v>
      </c>
    </row>
    <row r="11" spans="1:31" x14ac:dyDescent="0.2">
      <c r="A11" s="1" t="s">
        <v>98</v>
      </c>
      <c r="B11">
        <f>B142/53.4*1.78</f>
        <v>0.14315981258000002</v>
      </c>
      <c r="C11">
        <f>C142/53.4*1.78</f>
        <v>3.8453930244664238E-2</v>
      </c>
      <c r="D11">
        <f>D142/139.4*6.2</f>
        <v>16.083751417664963</v>
      </c>
      <c r="E11">
        <f>E142/28.05*0.935</f>
        <v>4.9135308233333334E-2</v>
      </c>
      <c r="F11">
        <f>F142/88.106*2.937</f>
        <v>0.311755165608676</v>
      </c>
      <c r="G11">
        <f>G142/47.1*1.57</f>
        <v>5.2627859428175503</v>
      </c>
      <c r="H11">
        <f>H142/47.1*1.57</f>
        <v>18.484643194838426</v>
      </c>
      <c r="I11">
        <f>I142/42.91*1.43</f>
        <v>2.0209658056035095E-2</v>
      </c>
      <c r="J11">
        <f>J142/42.91*1.43</f>
        <v>0.1007151640484826</v>
      </c>
      <c r="K11">
        <f>K142/42.91*1.43</f>
        <v>2.1653205060037605E-2</v>
      </c>
      <c r="L11">
        <f>L142/42.91*1.43</f>
        <v>0.25428635685890316</v>
      </c>
      <c r="M11">
        <f>M142/49.92*1.664</f>
        <v>13.493518027961734</v>
      </c>
      <c r="N11">
        <f>N142/49.92*1.664</f>
        <v>3.9923735286751807</v>
      </c>
      <c r="O11">
        <f>O142/152.21*6.765</f>
        <v>0.27370476929827875</v>
      </c>
      <c r="P11">
        <f>P142/152.21*6.765</f>
        <v>0.82207805708250614</v>
      </c>
      <c r="Q11">
        <f>Q142/152.2*6.764</f>
        <v>26.823350174135982</v>
      </c>
      <c r="R11">
        <f>R142/152.2*6.764</f>
        <v>0.44313286713286715</v>
      </c>
      <c r="S11">
        <f>S142/152.2*6.764</f>
        <v>9.2083329075654952</v>
      </c>
      <c r="T11">
        <f>T142/152.207*6.765</f>
        <v>1.4795805996066167</v>
      </c>
      <c r="U11">
        <f>U142/152.207*6.765</f>
        <v>0.20601755184395926</v>
      </c>
      <c r="V11">
        <f>V142/152.2*6.764</f>
        <v>0.15673611277027835</v>
      </c>
      <c r="W11">
        <f>W142/152.207*6.765</f>
        <v>0.31393150757174748</v>
      </c>
      <c r="X11">
        <f>X142/152.207*6.765</f>
        <v>0.78257976473133972</v>
      </c>
      <c r="Y11">
        <f t="shared" ref="Y11:AE11" si="3">Y142/150.83*6.704</f>
        <v>66.766513143144707</v>
      </c>
      <c r="Z11">
        <f t="shared" si="3"/>
        <v>85.70256473847266</v>
      </c>
      <c r="AA11">
        <f t="shared" si="3"/>
        <v>0.21817404633956086</v>
      </c>
      <c r="AB11">
        <f t="shared" si="3"/>
        <v>4.3942691868462829</v>
      </c>
      <c r="AC11">
        <f t="shared" si="3"/>
        <v>2.4086561764293757</v>
      </c>
      <c r="AD11">
        <f t="shared" si="3"/>
        <v>1.682391319170975</v>
      </c>
      <c r="AE11">
        <f t="shared" si="3"/>
        <v>7.4142594182069717</v>
      </c>
    </row>
    <row r="12" spans="1:31" x14ac:dyDescent="0.2">
      <c r="A12" s="1" t="s">
        <v>99</v>
      </c>
      <c r="B12">
        <f>B153/53.4*1.78</f>
        <v>9.1806586519999997E-2</v>
      </c>
      <c r="C12">
        <f>C153/53.4*1.78</f>
        <v>5.2639103013314655E-2</v>
      </c>
      <c r="D12">
        <f>D153/139.4*6.2</f>
        <v>13.977941713700631</v>
      </c>
      <c r="E12">
        <f>E153/28.05*0.935</f>
        <v>0.18686910983333332</v>
      </c>
      <c r="F12">
        <f>F153/88.106*2.937</f>
        <v>0.50619103867793958</v>
      </c>
      <c r="G12">
        <f>G153/47.1*1.57</f>
        <v>3.5535789765525978</v>
      </c>
      <c r="H12">
        <f>H153/47.1*1.57</f>
        <v>13.341984824472938</v>
      </c>
      <c r="I12">
        <f>I153/42.91*1.43</f>
        <v>3.2783514561787595E-2</v>
      </c>
      <c r="J12">
        <f>J153/42.91*1.43</f>
        <v>5.1349089116491678E-2</v>
      </c>
      <c r="K12">
        <f>K153/42.91*1.43</f>
        <v>2.6203310922145638E-2</v>
      </c>
      <c r="L12">
        <f>L153/42.91*1.43</f>
        <v>0.23582979829931075</v>
      </c>
      <c r="M12">
        <f>M153/49.92*1.664</f>
        <v>12.797576685160385</v>
      </c>
      <c r="N12">
        <f>N153/49.92*1.664</f>
        <v>3.4158322615219721</v>
      </c>
      <c r="O12">
        <f>O153/152.21*6.765</f>
        <v>0.42031071818079885</v>
      </c>
      <c r="P12">
        <f>P153/152.21*6.765</f>
        <v>0.47860723902436847</v>
      </c>
      <c r="Q12">
        <f>Q153/152.2*6.764</f>
        <v>20.463388148687528</v>
      </c>
      <c r="R12">
        <f>R153/152.2*6.764</f>
        <v>0.30864658514762899</v>
      </c>
      <c r="S12">
        <f>S153/152.2*6.764</f>
        <v>7.0324146129165133</v>
      </c>
      <c r="T12">
        <f>T153/152.207*6.765</f>
        <v>2.2524244961197506</v>
      </c>
      <c r="U12">
        <f>U153/152.207*6.765</f>
        <v>0.10845006833169167</v>
      </c>
      <c r="V12">
        <f>V153/152.2*6.764</f>
        <v>0.22578892183946517</v>
      </c>
      <c r="W12">
        <f>W153/152.207*6.765</f>
        <v>0.10288852636596391</v>
      </c>
      <c r="X12">
        <f>X153/152.207*6.765</f>
        <v>0.44335018072459659</v>
      </c>
      <c r="Y12">
        <f t="shared" ref="Y12:AE12" si="4">Y153/150.83*6.704</f>
        <v>22.577913194317947</v>
      </c>
      <c r="Z12">
        <f t="shared" si="4"/>
        <v>27.418364545306641</v>
      </c>
      <c r="AA12">
        <f t="shared" si="4"/>
        <v>0.30692903885628231</v>
      </c>
      <c r="AB12">
        <f t="shared" si="4"/>
        <v>10.191255838286397</v>
      </c>
      <c r="AC12">
        <f t="shared" si="4"/>
        <v>35.476379224943933</v>
      </c>
      <c r="AD12">
        <f t="shared" si="4"/>
        <v>13.812811820101695</v>
      </c>
      <c r="AE12">
        <f t="shared" si="4"/>
        <v>13.881439805544696</v>
      </c>
    </row>
    <row r="13" spans="1:31" x14ac:dyDescent="0.2">
      <c r="A13" s="1" t="s">
        <v>100</v>
      </c>
      <c r="B13">
        <f>B164/53.4*1.78</f>
        <v>9.1110181099999993E-2</v>
      </c>
      <c r="C13">
        <f>C164/53.4*1.78</f>
        <v>6.3305439330543944E-2</v>
      </c>
      <c r="D13">
        <f>D164/139.4*6.2</f>
        <v>18.344436529100133</v>
      </c>
      <c r="E13">
        <f>E164/28.05*0.935</f>
        <v>5.3680575933333328E-2</v>
      </c>
      <c r="F13">
        <f>F164/88.106*2.937</f>
        <v>0.25649182068893689</v>
      </c>
      <c r="G13">
        <f>G164/47.1*1.57</f>
        <v>20.792114077513379</v>
      </c>
      <c r="H13">
        <f>H164/47.1*1.57</f>
        <v>63.088746842925474</v>
      </c>
      <c r="I13">
        <f>I164/42.91*1.43</f>
        <v>2.9297798813499577E-2</v>
      </c>
      <c r="J13">
        <f>J164/42.91*1.43</f>
        <v>0.10830309898473439</v>
      </c>
      <c r="K13">
        <f>K164/42.91*1.43</f>
        <v>3.0504824232782335E-2</v>
      </c>
      <c r="L13">
        <f>L164/42.91*1.43</f>
        <v>0.23240725800371576</v>
      </c>
      <c r="M13">
        <f>M164/49.92*1.664</f>
        <v>13.994834522202941</v>
      </c>
      <c r="N13">
        <f>N164/49.92*1.664</f>
        <v>4.2852352732614083</v>
      </c>
      <c r="O13">
        <f>O164/152.21*6.765</f>
        <v>0.41886006506081902</v>
      </c>
      <c r="P13">
        <f>P164/152.21*6.765</f>
        <v>0.88533354773151696</v>
      </c>
      <c r="Q13">
        <f>Q164/152.2*6.764</f>
        <v>32.372811256009435</v>
      </c>
      <c r="R13">
        <f>R164/152.2*6.764</f>
        <v>0.64871852546079356</v>
      </c>
      <c r="S13">
        <f>S164/152.2*6.764</f>
        <v>8.8488253498311344</v>
      </c>
      <c r="T13">
        <f>T164/152.207*6.765</f>
        <v>2.2681338424985498</v>
      </c>
      <c r="U13">
        <f>U164/152.207*6.765</f>
        <v>0.17058388230490484</v>
      </c>
      <c r="V13">
        <f>V164/152.2*6.764</f>
        <v>0.45823918116915674</v>
      </c>
      <c r="W13">
        <f>W164/152.207*6.765</f>
        <v>0.19134276745312082</v>
      </c>
      <c r="X13">
        <f>X164/152.207*6.765</f>
        <v>0.67902212135106987</v>
      </c>
      <c r="Y13">
        <f t="shared" ref="Y13:AE13" si="5">Y164/150.83*6.704</f>
        <v>34.180576362830919</v>
      </c>
      <c r="Z13">
        <f t="shared" si="5"/>
        <v>44.019508941382739</v>
      </c>
      <c r="AA13">
        <f t="shared" si="5"/>
        <v>0.5688610011075248</v>
      </c>
      <c r="AB13">
        <f t="shared" si="5"/>
        <v>9.9229167430458531</v>
      </c>
      <c r="AC13">
        <f t="shared" si="5"/>
        <v>37.138198017994</v>
      </c>
      <c r="AD13">
        <f t="shared" si="5"/>
        <v>14.367619676361903</v>
      </c>
      <c r="AE13">
        <f t="shared" si="5"/>
        <v>21.030885546730349</v>
      </c>
    </row>
    <row r="14" spans="1:31" x14ac:dyDescent="0.2">
      <c r="A14" s="1" t="s">
        <v>101</v>
      </c>
      <c r="B14">
        <f>B175/53.4*1.78</f>
        <v>0.10051169432</v>
      </c>
      <c r="C14">
        <f>C175/53.4*1.78</f>
        <v>2.0700348882284534E-2</v>
      </c>
      <c r="D14">
        <f>D175/139.4*6.2</f>
        <v>9.2566901888823416</v>
      </c>
      <c r="E14">
        <f>E175/28.05*0.935</f>
        <v>5.3613415100000006E-2</v>
      </c>
      <c r="F14">
        <f>F175/88.106*2.937</f>
        <v>0.29949806300917892</v>
      </c>
      <c r="G14">
        <f>G175/47.1*1.57</f>
        <v>4.6085777743699845</v>
      </c>
      <c r="H14">
        <f>H175/47.1*1.57</f>
        <v>15.258197426837002</v>
      </c>
      <c r="I14">
        <f>I175/42.91*1.43</f>
        <v>1.5700533895293616E-2</v>
      </c>
      <c r="J14">
        <f>J175/42.91*1.43</f>
        <v>5.9955839962729421E-2</v>
      </c>
      <c r="K14">
        <f>K175/42.91*1.43</f>
        <v>1.4782374018375857E-2</v>
      </c>
      <c r="L14">
        <f>L175/42.91*1.43</f>
        <v>0.26268554078616974</v>
      </c>
      <c r="M14">
        <f>M175/49.92*1.664</f>
        <v>5.9594148791004855</v>
      </c>
      <c r="N14">
        <f>N175/49.92*1.664</f>
        <v>0.46350146627565986</v>
      </c>
      <c r="O14">
        <f>O175/152.21*6.765</f>
        <v>0.4925925293395344</v>
      </c>
      <c r="P14">
        <f>P175/152.21*6.765</f>
        <v>1.1962961426817262</v>
      </c>
      <c r="Q14">
        <f>Q175/152.2*6.764</f>
        <v>12.193818433719915</v>
      </c>
      <c r="R14">
        <f>R175/152.2*6.764</f>
        <v>0.51452789181357161</v>
      </c>
      <c r="S14">
        <f>S175/152.2*6.764</f>
        <v>2.8955547299353501</v>
      </c>
      <c r="T14">
        <f>T175/152.207*6.765</f>
        <v>1.5429077994680158</v>
      </c>
      <c r="U14">
        <f>U175/152.207*6.765</f>
        <v>0.10935249277140102</v>
      </c>
      <c r="V14">
        <f>V175/152.2*6.764</f>
        <v>0.43257239787630575</v>
      </c>
      <c r="W14">
        <f>W175/152.207*6.765</f>
        <v>0.36637076045308814</v>
      </c>
      <c r="X14">
        <f>X175/152.207*6.765</f>
        <v>1.0089344848359276</v>
      </c>
      <c r="Y14">
        <f t="shared" ref="Y14:AE14" si="6">Y175/150.83*6.704</f>
        <v>64.451763517275765</v>
      </c>
      <c r="Z14">
        <f t="shared" si="6"/>
        <v>76.983731354858932</v>
      </c>
      <c r="AA14">
        <f t="shared" si="6"/>
        <v>0.30938286485667754</v>
      </c>
      <c r="AB14">
        <f t="shared" si="6"/>
        <v>1.2312353256488371</v>
      </c>
      <c r="AC14">
        <f t="shared" si="6"/>
        <v>3.7666438786427725</v>
      </c>
      <c r="AD14">
        <f t="shared" si="6"/>
        <v>4.5439224131372642</v>
      </c>
      <c r="AE14">
        <f t="shared" si="6"/>
        <v>37.179823233319837</v>
      </c>
    </row>
    <row r="16" spans="1:31" x14ac:dyDescent="0.2">
      <c r="A16" s="1" t="s">
        <v>102</v>
      </c>
      <c r="B16">
        <f>B121/53.4*1.78</f>
        <v>0.20156749726000001</v>
      </c>
      <c r="C16">
        <f>C121/53.4*1.78</f>
        <v>6.7189165826249828E-2</v>
      </c>
      <c r="D16">
        <f>D121/139.4*6.2</f>
        <v>64.367988344260596</v>
      </c>
      <c r="E16">
        <f>E121/28.05*0.935</f>
        <v>0.11297791109999999</v>
      </c>
      <c r="F16">
        <f>F121/88.106*2.937</f>
        <v>0.8935600058934341</v>
      </c>
      <c r="G16">
        <f>G121/47.1*1.57</f>
        <v>17.054290476501734</v>
      </c>
      <c r="H16">
        <f>H121/47.1*1.57</f>
        <v>75.231788812443924</v>
      </c>
      <c r="I16">
        <f>I121/42.91*1.43</f>
        <v>0.52377994261807115</v>
      </c>
      <c r="J16">
        <f>J121/42.91*1.43</f>
        <v>0.33533857166903813</v>
      </c>
      <c r="K16">
        <f>K121/42.91*1.43</f>
        <v>0.40648607277982818</v>
      </c>
      <c r="L16">
        <f>L121/42.91*1.43</f>
        <v>0.28919220294158515</v>
      </c>
      <c r="M16">
        <f>M121/49.92*1.664</f>
        <v>51.990413100536344</v>
      </c>
      <c r="N16">
        <f>N121/49.92*1.664</f>
        <v>7.3079546809779359</v>
      </c>
      <c r="O16">
        <f>O121/152.21*6.765</f>
        <v>3.3360677208012901</v>
      </c>
      <c r="P16">
        <f>P121/152.21*6.765</f>
        <v>11.792010597267828</v>
      </c>
      <c r="Q16">
        <f>Q121/152.2*6.764</f>
        <v>258.43665543386692</v>
      </c>
      <c r="R16">
        <f>R121/152.2*6.764</f>
        <v>4.450449873631003</v>
      </c>
      <c r="S16">
        <f>S121/152.2*6.764</f>
        <v>15.576574557708511</v>
      </c>
      <c r="T16">
        <f>T121/152.207*6.765</f>
        <v>1.6379365915192703</v>
      </c>
      <c r="U16">
        <f>U121/152.207*6.765</f>
        <v>0.53020534446421563</v>
      </c>
      <c r="V16">
        <f>V121/152.2*6.764</f>
        <v>1.8934728890620798</v>
      </c>
      <c r="W16">
        <f>W121/152.207*6.765</f>
        <v>3.3038353310224546</v>
      </c>
      <c r="X16">
        <f>X121/152.207*6.765</f>
        <v>4.7572448446151983</v>
      </c>
      <c r="Y16">
        <f t="shared" ref="Y16:AE16" si="7">Y121/150.83*6.704</f>
        <v>232.41637851895823</v>
      </c>
      <c r="Z16">
        <f t="shared" si="7"/>
        <v>268.07432215804351</v>
      </c>
      <c r="AA16">
        <f t="shared" si="7"/>
        <v>3.767530889298456</v>
      </c>
      <c r="AB16">
        <f t="shared" si="7"/>
        <v>3.4241004775585546</v>
      </c>
      <c r="AC16">
        <f t="shared" si="7"/>
        <v>8.0973710230812124</v>
      </c>
      <c r="AD16">
        <f t="shared" si="7"/>
        <v>11.743815687494216</v>
      </c>
      <c r="AE16">
        <f t="shared" si="7"/>
        <v>46.496212092845006</v>
      </c>
    </row>
    <row r="17" spans="1:31" x14ac:dyDescent="0.2">
      <c r="A17" s="1" t="s">
        <v>103</v>
      </c>
      <c r="B17">
        <f>B132/53.4*1.78</f>
        <v>0.22118943584</v>
      </c>
      <c r="C17">
        <f>C132/53.4*1.78</f>
        <v>6.6965608968269058E-2</v>
      </c>
      <c r="D17">
        <f>D132/139.4*6.2</f>
        <v>77.071748990853536</v>
      </c>
      <c r="E17">
        <f>E132/28.05*0.935</f>
        <v>0.16738369559999999</v>
      </c>
      <c r="F17">
        <f>F132/88.106*2.937</f>
        <v>0.63830649501242398</v>
      </c>
      <c r="G17">
        <f>G132/47.1*1.57</f>
        <v>18.16341525953721</v>
      </c>
      <c r="H17">
        <f>H132/47.1*1.57</f>
        <v>69.293072173296878</v>
      </c>
      <c r="I17">
        <f>I132/42.91*1.43</f>
        <v>0.66353447528910758</v>
      </c>
      <c r="J17">
        <f>J132/42.91*1.43</f>
        <v>0.36605243003517202</v>
      </c>
      <c r="K17">
        <f>K132/42.91*1.43</f>
        <v>0.27505488932924554</v>
      </c>
      <c r="L17">
        <f>L132/42.91*1.43</f>
        <v>0.24953433258735669</v>
      </c>
      <c r="M17">
        <f>M132/49.92*1.664</f>
        <v>79.490653786104602</v>
      </c>
      <c r="N17">
        <f>N132/49.92*1.664</f>
        <v>6.9500701227147506</v>
      </c>
      <c r="O17">
        <f>O132/152.21*6.765</f>
        <v>4.5625806772672499</v>
      </c>
      <c r="P17">
        <f>P132/152.21*6.765</f>
        <v>12.542936960335714</v>
      </c>
      <c r="Q17">
        <f>Q132/152.2*6.764</f>
        <v>97.146591946792299</v>
      </c>
      <c r="R17">
        <f>R132/152.2*6.764</f>
        <v>3.784796282709709</v>
      </c>
      <c r="S17">
        <f>S132/152.2*6.764</f>
        <v>14.490901867097039</v>
      </c>
      <c r="T17">
        <f>T132/152.207*6.765</f>
        <v>7.1768118618340232E-2</v>
      </c>
      <c r="U17">
        <f>U132/152.207*6.765</f>
        <v>0.73616691370630827</v>
      </c>
      <c r="V17">
        <f>V132/152.2*6.764</f>
        <v>1.5324304892874672</v>
      </c>
      <c r="W17">
        <f>W132/152.207*6.765</f>
        <v>9.31463188007125</v>
      </c>
      <c r="X17">
        <f>X132/152.207*6.765</f>
        <v>13.337463820260501</v>
      </c>
      <c r="Y17">
        <f t="shared" ref="Y17:AE17" si="8">Y132/150.83*6.704</f>
        <v>226.66087219692102</v>
      </c>
      <c r="Z17">
        <f t="shared" si="8"/>
        <v>236.88085988204594</v>
      </c>
      <c r="AA17">
        <f t="shared" si="8"/>
        <v>5.8002399192279395</v>
      </c>
      <c r="AB17">
        <f t="shared" si="8"/>
        <v>6.4598231606018661</v>
      </c>
      <c r="AC17">
        <f t="shared" si="8"/>
        <v>4.2356410057858659E-2</v>
      </c>
      <c r="AD17">
        <f t="shared" si="8"/>
        <v>1.3092836975662534</v>
      </c>
      <c r="AE17">
        <f t="shared" si="8"/>
        <v>4.6036711465108162</v>
      </c>
    </row>
    <row r="18" spans="1:31" x14ac:dyDescent="0.2">
      <c r="A18" s="1" t="s">
        <v>104</v>
      </c>
      <c r="B18">
        <f>B143/53.4*1.78</f>
        <v>0.28457128780000002</v>
      </c>
      <c r="C18">
        <f>C143/53.4*1.78</f>
        <v>0.14294539164813441</v>
      </c>
      <c r="D18">
        <f>D143/139.4*6.2</f>
        <v>98.378855810616955</v>
      </c>
      <c r="E18">
        <f>E143/28.05*0.935</f>
        <v>0.12347469066666666</v>
      </c>
      <c r="F18">
        <f>F143/88.106*2.937</f>
        <v>0.63479338822924913</v>
      </c>
      <c r="G18">
        <f>G143/47.1*1.57</f>
        <v>9.3478862161965157</v>
      </c>
      <c r="H18">
        <f>H143/47.1*1.57</f>
        <v>58.386783105022836</v>
      </c>
      <c r="I18">
        <f>I143/42.91*1.43</f>
        <v>0.39329284485539123</v>
      </c>
      <c r="J18">
        <f>J143/42.91*1.43</f>
        <v>0.29064413932196936</v>
      </c>
      <c r="K18">
        <f>K143/42.91*1.43</f>
        <v>0.27028887193573842</v>
      </c>
      <c r="L18">
        <f>L143/42.91*1.43</f>
        <v>0.27145203007209445</v>
      </c>
      <c r="M18">
        <f>M143/49.92*1.664</f>
        <v>55.757851331120214</v>
      </c>
      <c r="N18">
        <f>N143/49.92*1.664</f>
        <v>5.7435737571312133</v>
      </c>
      <c r="O18">
        <f>O143/152.21*6.765</f>
        <v>3.6378667462227581</v>
      </c>
      <c r="P18">
        <f>P143/152.21*6.765</f>
        <v>9.789595198862747</v>
      </c>
      <c r="Q18">
        <f>Q143/152.2*6.764</f>
        <v>9.6723270455961696</v>
      </c>
      <c r="R18">
        <f>R143/152.2*6.764</f>
        <v>4.0744721941354909</v>
      </c>
      <c r="S18">
        <f>S143/152.2*6.764</f>
        <v>10.466749624316893</v>
      </c>
      <c r="T18">
        <f>T143/152.207*6.765</f>
        <v>8.8052434638585003E-2</v>
      </c>
      <c r="U18">
        <f>U143/152.207*6.765</f>
        <v>0.5339693513404099</v>
      </c>
      <c r="V18">
        <f>V143/152.2*6.764</f>
        <v>1.5788244699579739</v>
      </c>
      <c r="W18">
        <f>W143/152.207*6.765</f>
        <v>4.5964986522343914</v>
      </c>
      <c r="X18">
        <f>X143/152.207*6.765</f>
        <v>11.401545406408172</v>
      </c>
      <c r="Y18">
        <f t="shared" ref="Y18:AE18" si="9">Y143/150.83*6.704</f>
        <v>89.600538562701345</v>
      </c>
      <c r="Z18">
        <f t="shared" si="9"/>
        <v>90.40688099909751</v>
      </c>
      <c r="AA18">
        <f t="shared" si="9"/>
        <v>4.6009046730865126</v>
      </c>
      <c r="AB18">
        <f t="shared" si="9"/>
        <v>2.951361920258921</v>
      </c>
      <c r="AC18">
        <f t="shared" si="9"/>
        <v>10.148657934179175</v>
      </c>
      <c r="AD18">
        <f t="shared" si="9"/>
        <v>7.9282970382928744</v>
      </c>
      <c r="AE18">
        <f t="shared" si="9"/>
        <v>67.186435467636898</v>
      </c>
    </row>
    <row r="19" spans="1:31" x14ac:dyDescent="0.2">
      <c r="A19" s="1" t="s">
        <v>105</v>
      </c>
      <c r="B19">
        <f>B154/53.4*1.78</f>
        <v>0.21300279576</v>
      </c>
      <c r="C19">
        <f>C154/53.4*1.78</f>
        <v>4.777632805219012E-2</v>
      </c>
      <c r="D19">
        <f>D154/139.4*6.2</f>
        <v>38.301190055869583</v>
      </c>
      <c r="E19">
        <f>E154/28.05*0.935</f>
        <v>0.10337211166666667</v>
      </c>
      <c r="F19">
        <f>F154/88.106*2.937</f>
        <v>0.58078246186886429</v>
      </c>
      <c r="G19">
        <f>G154/47.1*1.57</f>
        <v>9.1651498624022203</v>
      </c>
      <c r="H19">
        <f>H154/47.1*1.57</f>
        <v>37.497803833706747</v>
      </c>
      <c r="I19">
        <f>I154/42.91*1.43</f>
        <v>0.18306579488371416</v>
      </c>
      <c r="J19">
        <f>J154/42.91*1.43</f>
        <v>0.19331240890778817</v>
      </c>
      <c r="K19">
        <f>K154/42.91*1.43</f>
        <v>0.10912115759658207</v>
      </c>
      <c r="L19">
        <f>L154/42.91*1.43</f>
        <v>0.21803104480091517</v>
      </c>
      <c r="M19">
        <f>M154/49.92*1.664</f>
        <v>24.252802559414985</v>
      </c>
      <c r="N19">
        <f>N154/49.92*1.664</f>
        <v>2.8067843438219491</v>
      </c>
      <c r="O19">
        <f>O154/152.21*6.765</f>
        <v>1.2036652981756073</v>
      </c>
      <c r="P19">
        <f>P154/152.21*6.765</f>
        <v>4.7227396696306903</v>
      </c>
      <c r="Q19">
        <f>Q154/152.2*6.764</f>
        <v>85.112829684625495</v>
      </c>
      <c r="R19">
        <f>R154/152.2*6.764</f>
        <v>1.7375025000000002</v>
      </c>
      <c r="S19">
        <f>S154/152.2*6.764</f>
        <v>7.0446760019710917</v>
      </c>
      <c r="T19">
        <f>T154/152.207*6.765</f>
        <v>1.7248799803600157</v>
      </c>
      <c r="U19">
        <f>U154/152.207*6.765</f>
        <v>0.16993498418903022</v>
      </c>
      <c r="V19">
        <f>V154/152.2*6.764</f>
        <v>0.60836002628120889</v>
      </c>
      <c r="W19">
        <f>W154/152.207*6.765</f>
        <v>1.1177413748771423</v>
      </c>
      <c r="X19">
        <f>X154/152.207*6.765</f>
        <v>1.6097440684663684</v>
      </c>
      <c r="Y19">
        <f t="shared" ref="Y19:AE19" si="10">Y154/150.83*6.704</f>
        <v>135.2547990555268</v>
      </c>
      <c r="Z19">
        <f t="shared" si="10"/>
        <v>134.90217396131109</v>
      </c>
      <c r="AA19">
        <f t="shared" si="10"/>
        <v>2.0649498503590018</v>
      </c>
      <c r="AB19">
        <f t="shared" si="10"/>
        <v>2.6560810022467787</v>
      </c>
      <c r="AC19">
        <f t="shared" si="10"/>
        <v>17.408465464623571</v>
      </c>
      <c r="AD19">
        <f t="shared" si="10"/>
        <v>23.408637544682076</v>
      </c>
      <c r="AE19">
        <f t="shared" si="10"/>
        <v>126.80930969077174</v>
      </c>
    </row>
    <row r="20" spans="1:31" x14ac:dyDescent="0.2">
      <c r="A20" s="1" t="s">
        <v>106</v>
      </c>
      <c r="B20">
        <f>B165/53.4*1.78</f>
        <v>9.1315984700000005E-2</v>
      </c>
      <c r="C20">
        <f>C165/53.4*1.78</f>
        <v>0.12254869888475836</v>
      </c>
      <c r="D20">
        <f>D165/139.4*6.2</f>
        <v>39.349443915036986</v>
      </c>
      <c r="E20">
        <f>E165/28.05*0.935</f>
        <v>6.7282878399999996E-2</v>
      </c>
      <c r="F20">
        <f>F165/88.106*2.937</f>
        <v>0.65592783202893046</v>
      </c>
      <c r="G20">
        <f>G165/47.1*1.57</f>
        <v>22.016711751281054</v>
      </c>
      <c r="H20">
        <f>H165/47.1*1.57</f>
        <v>68.235113476933236</v>
      </c>
      <c r="I20">
        <f>I165/42.91*1.43</f>
        <v>0.28881275091815606</v>
      </c>
      <c r="J20">
        <f>J165/42.91*1.43</f>
        <v>0.27470658936777287</v>
      </c>
      <c r="K20">
        <f>K165/42.91*1.43</f>
        <v>0.20853851199226375</v>
      </c>
      <c r="L20">
        <f>L165/42.91*1.43</f>
        <v>0.25056614795165305</v>
      </c>
      <c r="M20">
        <f>M165/49.92*1.664</f>
        <v>25.504106419043406</v>
      </c>
      <c r="N20">
        <f>N165/49.92*1.664</f>
        <v>2.9907732085693177</v>
      </c>
      <c r="O20">
        <f>O165/152.21*6.765</f>
        <v>1.5379073873762541</v>
      </c>
      <c r="P20">
        <f>P165/152.21*6.765</f>
        <v>5.1763166463834942</v>
      </c>
      <c r="Q20">
        <f>Q165/152.2*6.764</f>
        <v>8.4333318585385371</v>
      </c>
      <c r="R20">
        <f>R165/152.2*6.764</f>
        <v>2.0311605797101451</v>
      </c>
      <c r="S20">
        <f>S165/152.2*6.764</f>
        <v>9.9879350237102216</v>
      </c>
      <c r="T20">
        <f>T165/152.207*6.765</f>
        <v>1.8949320206203597</v>
      </c>
      <c r="U20">
        <f>U165/152.207*6.765</f>
        <v>0.22935776618459683</v>
      </c>
      <c r="V20">
        <f>V165/152.2*6.764</f>
        <v>0.90519269610923836</v>
      </c>
      <c r="W20">
        <f>W165/152.207*6.765</f>
        <v>2.0382806244857323</v>
      </c>
      <c r="X20">
        <f>X165/152.207*6.765</f>
        <v>2.4036568118490678</v>
      </c>
      <c r="Y20">
        <f t="shared" ref="Y20:AE20" si="11">Y165/150.83*6.704</f>
        <v>285.18628638741603</v>
      </c>
      <c r="Z20">
        <f t="shared" si="11"/>
        <v>391.51000699694248</v>
      </c>
      <c r="AA20">
        <f t="shared" si="11"/>
        <v>2.5475318812948751</v>
      </c>
      <c r="AB20">
        <f t="shared" si="11"/>
        <v>1.3693104172416504</v>
      </c>
      <c r="AC20">
        <f t="shared" si="11"/>
        <v>2.1223112421346069</v>
      </c>
      <c r="AD20">
        <f t="shared" si="11"/>
        <v>6.7770074240366087</v>
      </c>
      <c r="AE20">
        <f t="shared" si="11"/>
        <v>55.513427055563852</v>
      </c>
    </row>
    <row r="21" spans="1:31" x14ac:dyDescent="0.2">
      <c r="A21" s="1" t="s">
        <v>107</v>
      </c>
      <c r="B21">
        <f>B176/53.4*1.78</f>
        <v>0.13596213516000002</v>
      </c>
      <c r="C21">
        <f>C176/53.4*1.78</f>
        <v>0.12172678309123551</v>
      </c>
      <c r="D21">
        <f>D176/139.4*6.2</f>
        <v>39.487596962103481</v>
      </c>
      <c r="E21">
        <f>E176/28.05*0.935</f>
        <v>3.3210968399999999E-2</v>
      </c>
      <c r="F21">
        <f>F176/88.106*2.937</f>
        <v>0.60848805567263875</v>
      </c>
      <c r="G21">
        <f>G176/47.1*1.57</f>
        <v>20.003331653278732</v>
      </c>
      <c r="H21">
        <f>H176/47.1*1.57</f>
        <v>57.307493305987585</v>
      </c>
      <c r="I21">
        <f>I176/42.91*1.43</f>
        <v>0.32057651042225332</v>
      </c>
      <c r="J21">
        <f>J176/42.91*1.43</f>
        <v>0.26404358631101604</v>
      </c>
      <c r="K21">
        <f>K176/42.91*1.43</f>
        <v>0.22586376789465906</v>
      </c>
      <c r="L21">
        <f>L176/42.91*1.43</f>
        <v>0.24850373039418305</v>
      </c>
      <c r="M21">
        <f>M176/49.92*1.664</f>
        <v>43.768601276335339</v>
      </c>
      <c r="N21">
        <f>N176/49.92*1.664</f>
        <v>6.2225318707382149</v>
      </c>
      <c r="O21">
        <f>O176/152.21*6.765</f>
        <v>2.569458585373682</v>
      </c>
      <c r="P21">
        <f>P176/152.21*6.765</f>
        <v>10.002042722313295</v>
      </c>
      <c r="Q21">
        <f>Q176/152.2*6.764</f>
        <v>78.28191233419814</v>
      </c>
      <c r="R21">
        <f>R176/152.2*6.764</f>
        <v>3.1182329059829064</v>
      </c>
      <c r="S21">
        <f>S176/152.2*6.764</f>
        <v>12.225170125902714</v>
      </c>
      <c r="T21">
        <f>T176/152.207*6.765</f>
        <v>1.8853438446034385</v>
      </c>
      <c r="U21">
        <f>U176/152.207*6.765</f>
        <v>0.33040494286654937</v>
      </c>
      <c r="V21">
        <f>V176/152.2*6.764</f>
        <v>1.0507642904073589</v>
      </c>
      <c r="W21">
        <f>W176/152.207*6.765</f>
        <v>1.8963051460255516</v>
      </c>
      <c r="X21">
        <f>X176/152.207*6.765</f>
        <v>3.973009798355239</v>
      </c>
      <c r="Y21">
        <f t="shared" ref="Y21:AE21" si="12">Y176/150.83*6.704</f>
        <v>202.30959114899755</v>
      </c>
      <c r="Z21">
        <f t="shared" si="12"/>
        <v>244.50453809536626</v>
      </c>
      <c r="AA21">
        <f t="shared" si="12"/>
        <v>2.5409434475414585</v>
      </c>
      <c r="AB21">
        <f t="shared" si="12"/>
        <v>3.5194529788853708</v>
      </c>
      <c r="AC21">
        <f t="shared" si="12"/>
        <v>4.5635647362919682</v>
      </c>
      <c r="AD21">
        <f t="shared" si="12"/>
        <v>6.527910584972175</v>
      </c>
      <c r="AE21">
        <f t="shared" si="12"/>
        <v>42.87936929146074</v>
      </c>
    </row>
    <row r="23" spans="1:31" x14ac:dyDescent="0.2">
      <c r="A23" s="1" t="s">
        <v>108</v>
      </c>
      <c r="B23">
        <f>B122/53.4*1.78</f>
        <v>4.6705539260000005E-2</v>
      </c>
      <c r="C23">
        <f>C122/53.4*1.78</f>
        <v>6.182279122829256E-2</v>
      </c>
      <c r="D23">
        <f>D122/139.4*6.2</f>
        <v>7.0196995757367278</v>
      </c>
      <c r="E23">
        <f>E122/28.05*0.935</f>
        <v>7.1493620999999999E-3</v>
      </c>
      <c r="F23">
        <f>F122/88.106*2.937</f>
        <v>9.9258539479823757E-2</v>
      </c>
      <c r="G23">
        <f>G122/47.1*1.57</f>
        <v>2.3352100840336134</v>
      </c>
      <c r="H23">
        <f>H122/47.1*1.57</f>
        <v>7.6579109122738771</v>
      </c>
      <c r="I23">
        <f>I122/42.91*1.43</f>
        <v>3.4098021466184278E-2</v>
      </c>
      <c r="J23">
        <f>J122/42.91*1.43</f>
        <v>4.1856852698010642E-2</v>
      </c>
      <c r="K23">
        <f>K122/42.91*1.43</f>
        <v>3.613981915877016E-2</v>
      </c>
      <c r="L23">
        <f>L122/42.91*1.43</f>
        <v>0.21785981379891395</v>
      </c>
      <c r="M23">
        <f>M122/49.92*1.664</f>
        <v>9.7032077701455055</v>
      </c>
      <c r="N23">
        <f>N122/49.92*1.664</f>
        <v>2.5873275737940959</v>
      </c>
      <c r="O23">
        <f>O122/152.21*6.765</f>
        <v>0.45737766170497107</v>
      </c>
      <c r="P23">
        <f>P122/152.21*6.765</f>
        <v>0.43077595905421295</v>
      </c>
      <c r="Q23">
        <f>Q122/152.2*6.764</f>
        <v>20.256600644122386</v>
      </c>
      <c r="R23">
        <f>R122/152.2*6.764</f>
        <v>0.65352657004830916</v>
      </c>
      <c r="S23">
        <f>S122/152.2*6.764</f>
        <v>8.4795072463768122</v>
      </c>
      <c r="T23">
        <f>T122/152.207*6.765</f>
        <v>1.9570669124970548</v>
      </c>
      <c r="U23">
        <f>U122/152.207*6.765</f>
        <v>0.19878061833739721</v>
      </c>
      <c r="V23">
        <f>V122/152.2*6.764</f>
        <v>0.32654859166999944</v>
      </c>
      <c r="W23">
        <f>W122/152.207*6.765</f>
        <v>0.20082990306252499</v>
      </c>
      <c r="X23">
        <f>X122/152.207*6.765</f>
        <v>0.700239264767203</v>
      </c>
      <c r="Y23">
        <f t="shared" ref="Y23:AE23" si="13">Y122/150.83*6.704</f>
        <v>13.401422615939756</v>
      </c>
      <c r="Z23">
        <f t="shared" si="13"/>
        <v>17.437100509038629</v>
      </c>
      <c r="AA23">
        <f t="shared" si="13"/>
        <v>0.59959956610694509</v>
      </c>
      <c r="AB23">
        <f t="shared" si="13"/>
        <v>3.9613776218111973</v>
      </c>
      <c r="AC23">
        <f t="shared" si="13"/>
        <v>6.6185899554940288</v>
      </c>
      <c r="AD23">
        <f t="shared" si="13"/>
        <v>3.8851220802264805</v>
      </c>
      <c r="AE23">
        <f t="shared" si="13"/>
        <v>21.740650432832531</v>
      </c>
    </row>
    <row r="24" spans="1:31" x14ac:dyDescent="0.2">
      <c r="A24" s="1" t="s">
        <v>109</v>
      </c>
      <c r="B24">
        <f>B133/53.4*1.78</f>
        <v>3.0576686919999999E-2</v>
      </c>
      <c r="C24">
        <f>C133/53.4*1.78</f>
        <v>1.7472392638036811E-2</v>
      </c>
      <c r="D24">
        <f>D133/139.4*6.2</f>
        <v>5.2241000048052824</v>
      </c>
      <c r="E24">
        <f>E133/28.05*0.935</f>
        <v>1.8419743699999998E-2</v>
      </c>
      <c r="F24">
        <f>F133/88.106*2.937</f>
        <v>0.11520627620477387</v>
      </c>
      <c r="G24">
        <f>G133/47.1*1.57</f>
        <v>2.007913739041403</v>
      </c>
      <c r="H24">
        <f>H133/47.1*1.57</f>
        <v>6.5861979347952193</v>
      </c>
      <c r="I24">
        <f>I133/42.91*1.43</f>
        <v>1.6396056716134245E-2</v>
      </c>
      <c r="J24">
        <f>J133/42.91*1.43</f>
        <v>1.6482808338970933E-2</v>
      </c>
      <c r="K24">
        <f>K133/42.91*1.43</f>
        <v>2.186140895484566E-2</v>
      </c>
      <c r="L24">
        <f>L133/42.91*1.43</f>
        <v>0.26242365908098458</v>
      </c>
      <c r="M24">
        <f>M133/49.92*1.664</f>
        <v>6.2883737359074852</v>
      </c>
      <c r="N24">
        <f>N133/49.92*1.664</f>
        <v>1.7440655290102387</v>
      </c>
      <c r="O24">
        <f>O133/152.21*6.765</f>
        <v>0.34324099882418291</v>
      </c>
      <c r="P24">
        <f>P133/152.21*6.765</f>
        <v>0.33665428456103225</v>
      </c>
      <c r="Q24">
        <f>Q133/152.2*6.764</f>
        <v>14.9183294273803</v>
      </c>
      <c r="R24">
        <f>R133/152.2*6.764</f>
        <v>0.4515206773038099</v>
      </c>
      <c r="S24">
        <f>S133/152.2*6.764</f>
        <v>7.7521386973471893</v>
      </c>
      <c r="T24">
        <f>T133/152.207*6.765</f>
        <v>1.6279043221743772</v>
      </c>
      <c r="U24">
        <f>U133/152.207*6.765</f>
        <v>6.7533148736491633E-2</v>
      </c>
      <c r="V24">
        <f>V133/152.2*6.764</f>
        <v>0.25092457395729884</v>
      </c>
      <c r="W24">
        <f>W133/152.207*6.765</f>
        <v>0.1371989232225567</v>
      </c>
      <c r="X24">
        <f>X133/152.207*6.765</f>
        <v>0.89800641056721098</v>
      </c>
      <c r="Y24">
        <f t="shared" ref="Y24:AE24" si="14">Y133/150.83*6.704</f>
        <v>18.190432156926896</v>
      </c>
      <c r="Z24">
        <f t="shared" si="14"/>
        <v>20.958082653771108</v>
      </c>
      <c r="AA24">
        <f t="shared" si="14"/>
        <v>0.59151117054801394</v>
      </c>
      <c r="AB24">
        <f t="shared" si="14"/>
        <v>2.4575897989245621</v>
      </c>
      <c r="AC24">
        <f t="shared" si="14"/>
        <v>2.726286283606981</v>
      </c>
      <c r="AD24">
        <f t="shared" si="14"/>
        <v>1.9578798731432345</v>
      </c>
      <c r="AE24">
        <f t="shared" si="14"/>
        <v>8.7719571889614052</v>
      </c>
    </row>
    <row r="25" spans="1:31" x14ac:dyDescent="0.2">
      <c r="A25" s="1" t="s">
        <v>110</v>
      </c>
      <c r="B25">
        <f>B144/53.4*1.78</f>
        <v>0.6841649794400001</v>
      </c>
      <c r="C25">
        <f>C144/53.4*1.78</f>
        <v>6.3957489878542509E-2</v>
      </c>
      <c r="D25">
        <f>D144/139.4*6.2</f>
        <v>16.469237166549135</v>
      </c>
      <c r="E25">
        <f>E144/28.05*0.935</f>
        <v>6.4342785900000005E-2</v>
      </c>
      <c r="F25">
        <f>F144/88.106*2.937</f>
        <v>0.16809601129712126</v>
      </c>
      <c r="G25">
        <f>G144/47.1*1.57</f>
        <v>1.5244157386785451</v>
      </c>
      <c r="H25">
        <f>H144/47.1*1.57</f>
        <v>5.8476029771035734</v>
      </c>
      <c r="I25">
        <f>I144/42.91*1.43</f>
        <v>2.1540098408201931E-2</v>
      </c>
      <c r="J25">
        <f>J144/42.91*1.43</f>
        <v>2.7574381295606017E-2</v>
      </c>
      <c r="K25">
        <f>K144/42.91*1.43</f>
        <v>1.1763032464053537E-2</v>
      </c>
      <c r="L25">
        <f>L144/42.91*1.43</f>
        <v>0.21715780061885842</v>
      </c>
      <c r="M25">
        <f>M144/49.92*1.664</f>
        <v>7.8541155595541561</v>
      </c>
      <c r="N25">
        <f>N144/49.92*1.664</f>
        <v>2.8806753359341135</v>
      </c>
      <c r="O25">
        <f>O144/152.21*6.765</f>
        <v>0.60068385117567358</v>
      </c>
      <c r="P25">
        <f>P144/152.21*6.765</f>
        <v>0.45897097661563147</v>
      </c>
      <c r="Q25">
        <f>Q144/152.2*6.764</f>
        <v>14.914321482817531</v>
      </c>
      <c r="R25">
        <f>R144/152.2*6.764</f>
        <v>0.69904031272904965</v>
      </c>
      <c r="S25">
        <f>S144/152.2*6.764</f>
        <v>7.6009491054404306</v>
      </c>
      <c r="T25">
        <f>T144/152.207*6.765</f>
        <v>1.6085745600658929</v>
      </c>
      <c r="U25">
        <f>U144/152.207*6.765</f>
        <v>0.12359937513620457</v>
      </c>
      <c r="V25">
        <f>V144/152.2*6.764</f>
        <v>0.14863426002472735</v>
      </c>
      <c r="W25">
        <f>W144/152.207*6.765</f>
        <v>0.3238541319674591</v>
      </c>
      <c r="X25">
        <f>X144/152.207*6.765</f>
        <v>1.3041671583497776</v>
      </c>
      <c r="Y25">
        <f t="shared" ref="Y25:AE25" si="15">Y144/150.83*6.704</f>
        <v>13.860304884372507</v>
      </c>
      <c r="Z25">
        <f t="shared" si="15"/>
        <v>16.390328076862559</v>
      </c>
      <c r="AA25">
        <f t="shared" si="15"/>
        <v>0.36515738017192678</v>
      </c>
      <c r="AB25">
        <f t="shared" si="15"/>
        <v>3.6956131578423563</v>
      </c>
      <c r="AC25">
        <f t="shared" si="15"/>
        <v>8.7888998125327689</v>
      </c>
      <c r="AD25">
        <f t="shared" si="15"/>
        <v>3.1108512315875463</v>
      </c>
      <c r="AE25">
        <f t="shared" si="15"/>
        <v>8.5186144230687724</v>
      </c>
    </row>
    <row r="26" spans="1:31" x14ac:dyDescent="0.2">
      <c r="A26" s="1" t="s">
        <v>111</v>
      </c>
      <c r="B26">
        <f>B155/53.4*1.78</f>
        <v>6.4722898619999997E-2</v>
      </c>
      <c r="C26">
        <f>C155/53.4*1.78</f>
        <v>7.4587726412543931E-3</v>
      </c>
      <c r="D26">
        <f>D155/139.4*6.2</f>
        <v>6.0450554536561949</v>
      </c>
      <c r="E26">
        <f>E155/28.05*0.935</f>
        <v>1.2802853233333335E-2</v>
      </c>
      <c r="F26">
        <f>F155/88.106*2.937</f>
        <v>0.10932759529039722</v>
      </c>
      <c r="G26">
        <f>G155/47.1*1.57</f>
        <v>1.9075626016260165</v>
      </c>
      <c r="H26">
        <f>H155/47.1*1.57</f>
        <v>8.6336926333178461</v>
      </c>
      <c r="I26">
        <f>I155/42.91*1.43</f>
        <v>2.9134749024151793E-2</v>
      </c>
      <c r="J26">
        <f>J155/42.91*1.43</f>
        <v>3.0960632477981469E-2</v>
      </c>
      <c r="K26">
        <f>K155/42.91*1.43</f>
        <v>3.1675108612088734E-2</v>
      </c>
      <c r="L26">
        <f>L155/42.91*1.43</f>
        <v>0.31381379534733522</v>
      </c>
      <c r="M26">
        <f>M155/49.92*1.664</f>
        <v>5.4874877695589204</v>
      </c>
      <c r="N26">
        <f>N155/49.92*1.664</f>
        <v>2.5333538408954968</v>
      </c>
      <c r="O26">
        <f>O155/152.21*6.765</f>
        <v>0.29360370036014016</v>
      </c>
      <c r="P26">
        <f>P155/152.21*6.765</f>
        <v>0.4254591235844899</v>
      </c>
      <c r="Q26">
        <f>Q155/152.2*6.764</f>
        <v>17.584593268854885</v>
      </c>
      <c r="R26">
        <f>R155/152.2*6.764</f>
        <v>0.75155555555555553</v>
      </c>
      <c r="S26">
        <f>S155/152.2*6.764</f>
        <v>6.8935315127237793</v>
      </c>
      <c r="T26">
        <f>T155/152.207*6.765</f>
        <v>1.4874472724691681</v>
      </c>
      <c r="U26">
        <f>U155/152.207*6.765</f>
        <v>6.7684491271619782E-2</v>
      </c>
      <c r="V26">
        <f>V155/152.2*6.764</f>
        <v>0.1847369653681489</v>
      </c>
      <c r="W26">
        <f>W155/152.207*6.765</f>
        <v>0.10636134342683111</v>
      </c>
      <c r="X26">
        <f>X155/152.207*6.765</f>
        <v>1.2137496796722282</v>
      </c>
      <c r="Y26">
        <f t="shared" ref="Y26:AE26" si="16">Y155/150.83*6.704</f>
        <v>14.142740442868336</v>
      </c>
      <c r="Z26">
        <f t="shared" si="16"/>
        <v>15.38411172538706</v>
      </c>
      <c r="AA26">
        <f t="shared" si="16"/>
        <v>0.30611786277879194</v>
      </c>
      <c r="AB26">
        <f t="shared" si="16"/>
        <v>1.2767416679046946</v>
      </c>
      <c r="AC26">
        <f t="shared" si="16"/>
        <v>2.131840535875027</v>
      </c>
      <c r="AD26">
        <f t="shared" si="16"/>
        <v>1.3676129609939967</v>
      </c>
      <c r="AE26">
        <f t="shared" si="16"/>
        <v>5.757605130138181</v>
      </c>
    </row>
    <row r="27" spans="1:31" x14ac:dyDescent="0.2">
      <c r="A27" s="1" t="s">
        <v>112</v>
      </c>
      <c r="B27">
        <f>B166/53.4*1.78</f>
        <v>0.16444482830000001</v>
      </c>
      <c r="C27">
        <f>C166/53.4*1.78</f>
        <v>2.3975133828354346E-2</v>
      </c>
      <c r="D27">
        <f>D166/139.4*6.2</f>
        <v>8.0905012845632207</v>
      </c>
      <c r="E27">
        <f>E166/28.05*0.935</f>
        <v>2.4648030133333332E-2</v>
      </c>
      <c r="F27">
        <f>F166/88.106*2.937</f>
        <v>0.14101691308526651</v>
      </c>
      <c r="G27">
        <f>G166/47.1*1.57</f>
        <v>3.2024384361119722</v>
      </c>
      <c r="H27">
        <f>H166/47.1*1.57</f>
        <v>10.295898996369848</v>
      </c>
      <c r="I27">
        <f>I166/42.91*1.43</f>
        <v>2.4051656123183641E-2</v>
      </c>
      <c r="J27">
        <f>J166/42.91*1.43</f>
        <v>1.198044757834053E-2</v>
      </c>
      <c r="K27">
        <f>K166/42.91*1.43</f>
        <v>2.3597851290670744E-2</v>
      </c>
      <c r="L27">
        <f>L166/42.91*1.43</f>
        <v>0.25276929170968471</v>
      </c>
      <c r="M27">
        <f>M166/49.92*1.664</f>
        <v>6.1753721629751146</v>
      </c>
      <c r="N27">
        <f>N166/49.92*1.664</f>
        <v>1.4755656045637953</v>
      </c>
      <c r="O27">
        <f>O166/152.21*6.765</f>
        <v>0.37387558652991648</v>
      </c>
      <c r="P27">
        <f>P166/152.21*6.765</f>
        <v>0.46140612318841917</v>
      </c>
      <c r="Q27">
        <f>Q166/152.2*6.764</f>
        <v>15.013313532372774</v>
      </c>
      <c r="R27">
        <f>R166/152.2*6.764</f>
        <v>0.54994717762817202</v>
      </c>
      <c r="S27">
        <f>S166/152.2*6.764</f>
        <v>6.5849818991746121</v>
      </c>
      <c r="T27">
        <f>T166/152.207*6.765</f>
        <v>1.5614062272878242</v>
      </c>
      <c r="U27">
        <f>U166/152.207*6.765</f>
        <v>8.2881662087252908E-2</v>
      </c>
      <c r="V27">
        <f>V166/152.2*6.764</f>
        <v>0.21353335406613583</v>
      </c>
      <c r="W27">
        <f>W166/152.207*6.765</f>
        <v>0.13696545853401965</v>
      </c>
      <c r="X27">
        <f>X166/152.207*6.765</f>
        <v>1.137341034698675</v>
      </c>
      <c r="Y27">
        <f t="shared" ref="Y27:AE27" si="17">Y166/150.83*6.704</f>
        <v>23.305689085880573</v>
      </c>
      <c r="Z27">
        <f t="shared" si="17"/>
        <v>31.845492917428505</v>
      </c>
      <c r="AA27">
        <f t="shared" si="17"/>
        <v>0.57663252004754362</v>
      </c>
      <c r="AB27">
        <f t="shared" si="17"/>
        <v>1.7884360003585711</v>
      </c>
      <c r="AC27">
        <f t="shared" si="17"/>
        <v>3.5742263853319955</v>
      </c>
      <c r="AD27">
        <f t="shared" si="17"/>
        <v>2.4590995004930347</v>
      </c>
      <c r="AE27">
        <f t="shared" si="17"/>
        <v>8.9818642325700431</v>
      </c>
    </row>
    <row r="28" spans="1:31" x14ac:dyDescent="0.2">
      <c r="A28" s="1" t="s">
        <v>113</v>
      </c>
      <c r="B28">
        <f>B177/53.4*1.78</f>
        <v>4.7771559900000003E-2</v>
      </c>
      <c r="C28">
        <f>C177/53.4*1.78</f>
        <v>3.2375985754260997E-2</v>
      </c>
      <c r="D28">
        <f>D177/139.4*6.2</f>
        <v>7.2968902127545396</v>
      </c>
      <c r="E28">
        <f>E177/28.05*0.935</f>
        <v>2.7534320066666666E-2</v>
      </c>
      <c r="F28">
        <f>F177/88.106*2.937</f>
        <v>0.13669085055620586</v>
      </c>
      <c r="G28">
        <f>G177/47.1*1.57</f>
        <v>6.6487844635039757</v>
      </c>
      <c r="H28">
        <f>H177/47.1*1.57</f>
        <v>15.237969708839273</v>
      </c>
      <c r="I28">
        <f>I177/42.91*1.43</f>
        <v>2.3036899596880159E-2</v>
      </c>
      <c r="J28">
        <f>J177/42.91*1.43</f>
        <v>3.5528739519132081E-2</v>
      </c>
      <c r="K28">
        <f>K177/42.91*1.43</f>
        <v>2.4091405564342989E-2</v>
      </c>
      <c r="L28">
        <f>L177/42.91*1.43</f>
        <v>0.25210804206726595</v>
      </c>
      <c r="M28">
        <f>M177/49.92*1.664</f>
        <v>5.5811230044371234</v>
      </c>
      <c r="N28">
        <f>N177/49.92*1.664</f>
        <v>2.0310955455394484</v>
      </c>
      <c r="O28">
        <f>O177/152.21*6.765</f>
        <v>0.39131552806991543</v>
      </c>
      <c r="P28">
        <f>P177/152.21*6.765</f>
        <v>0.42817073015960266</v>
      </c>
      <c r="Q28">
        <f>Q177/152.2*6.764</f>
        <v>14.776757576505156</v>
      </c>
      <c r="R28">
        <f>R177/152.2*6.764</f>
        <v>0.79099479755711377</v>
      </c>
      <c r="S28">
        <f>S177/152.2*6.764</f>
        <v>7.2710877442239745</v>
      </c>
      <c r="T28">
        <f>T177/152.207*6.765</f>
        <v>1.6179944880022474</v>
      </c>
      <c r="U28">
        <f>U177/152.207*6.765</f>
        <v>5.7984640507316935E-2</v>
      </c>
      <c r="V28">
        <f>V177/152.2*6.764</f>
        <v>5.0455856812887723E-2</v>
      </c>
      <c r="W28">
        <f>W177/152.207*6.765</f>
        <v>0.16001530601538425</v>
      </c>
      <c r="X28">
        <f>X177/152.207*6.765</f>
        <v>0.79673845446205638</v>
      </c>
      <c r="Y28">
        <f t="shared" ref="Y28:AE28" si="18">Y177/150.83*6.704</f>
        <v>35.009723799036713</v>
      </c>
      <c r="Z28">
        <f t="shared" si="18"/>
        <v>46.299454705950915</v>
      </c>
      <c r="AA28">
        <f t="shared" si="18"/>
        <v>0.25841606084884522</v>
      </c>
      <c r="AB28">
        <f t="shared" si="18"/>
        <v>1.5129874395355234</v>
      </c>
      <c r="AC28">
        <f t="shared" si="18"/>
        <v>0</v>
      </c>
      <c r="AD28">
        <f t="shared" si="18"/>
        <v>0.94821435037057777</v>
      </c>
      <c r="AE28">
        <f t="shared" si="18"/>
        <v>3.6511919108890969</v>
      </c>
    </row>
    <row r="30" spans="1:31" x14ac:dyDescent="0.2">
      <c r="A30" s="1" t="s">
        <v>114</v>
      </c>
      <c r="B30">
        <f>B123/53.4*1.78</f>
        <v>0.18166917986</v>
      </c>
      <c r="C30">
        <f>C123/53.4*1.78</f>
        <v>7.5620915032679745E-2</v>
      </c>
      <c r="D30">
        <f>D123/139.4*6.2</f>
        <v>15.752262575257333</v>
      </c>
      <c r="E30">
        <f>E123/28.05*0.935</f>
        <v>3.3632322966666663E-2</v>
      </c>
      <c r="F30">
        <f>F123/88.106*2.937</f>
        <v>0.25887021675401595</v>
      </c>
      <c r="G30">
        <f>G123/47.1*1.57</f>
        <v>3.0707459584295611</v>
      </c>
      <c r="H30">
        <f>H123/47.1*1.57</f>
        <v>10.970311399182753</v>
      </c>
      <c r="I30">
        <f>I123/42.91*1.43</f>
        <v>8.2105946292687554E-2</v>
      </c>
      <c r="J30">
        <f>J123/42.91*1.43</f>
        <v>3.4352933018602212E-2</v>
      </c>
      <c r="K30">
        <f>K123/42.91*1.43</f>
        <v>4.3123894640372987E-2</v>
      </c>
      <c r="L30">
        <f>L123/42.91*1.43</f>
        <v>0.30137998683695699</v>
      </c>
      <c r="M30">
        <f>M123/49.92*1.664</f>
        <v>12.563480960941328</v>
      </c>
      <c r="N30">
        <f>N123/49.92*1.664</f>
        <v>3.9946212989493795</v>
      </c>
      <c r="O30">
        <f>O123/152.21*6.765</f>
        <v>0.49282236117083661</v>
      </c>
      <c r="P30">
        <f>P123/152.21*6.765</f>
        <v>0.67478754068006852</v>
      </c>
      <c r="Q30">
        <f>Q123/152.2*6.764</f>
        <v>27.762281124497996</v>
      </c>
      <c r="R30">
        <f>R123/152.2*6.764</f>
        <v>1.0413119143239626</v>
      </c>
      <c r="S30">
        <f>S123/152.2*6.764</f>
        <v>13.838129852744311</v>
      </c>
      <c r="T30">
        <f>T123/152.207*6.765</f>
        <v>2.021176344584716</v>
      </c>
      <c r="U30">
        <f>U123/152.207*6.765</f>
        <v>0.15510985259929694</v>
      </c>
      <c r="V30">
        <f>V123/152.2*6.764</f>
        <v>0.17645426911324669</v>
      </c>
      <c r="W30">
        <f>W123/152.207*6.765</f>
        <v>0.45345890581325071</v>
      </c>
      <c r="X30">
        <f>X123/152.207*6.765</f>
        <v>0.89543796956971233</v>
      </c>
      <c r="Y30">
        <f t="shared" ref="Y30:AE30" si="19">Y123/150.83*6.704</f>
        <v>21.411589218920398</v>
      </c>
      <c r="Z30">
        <f t="shared" si="19"/>
        <v>26.435950307511035</v>
      </c>
      <c r="AA30">
        <f t="shared" si="19"/>
        <v>0.20320166175753487</v>
      </c>
      <c r="AB30">
        <f t="shared" si="19"/>
        <v>1.2701641127319472</v>
      </c>
      <c r="AC30">
        <f t="shared" si="19"/>
        <v>2.302832165604042</v>
      </c>
      <c r="AD30">
        <f t="shared" si="19"/>
        <v>1.9369123104125674</v>
      </c>
      <c r="AE30">
        <f t="shared" si="19"/>
        <v>6.1414721849684586</v>
      </c>
    </row>
    <row r="31" spans="1:31" x14ac:dyDescent="0.2">
      <c r="A31" s="1" t="s">
        <v>115</v>
      </c>
      <c r="B31">
        <f>B134/53.4*1.78</f>
        <v>0.16448101213999999</v>
      </c>
      <c r="C31">
        <f>C134/53.4*1.78</f>
        <v>3.2952531645569626E-2</v>
      </c>
      <c r="D31">
        <f>D134/139.4*6.2</f>
        <v>17.488750366606688</v>
      </c>
      <c r="E31">
        <f>E134/28.05*0.935</f>
        <v>2.5864563066666669E-2</v>
      </c>
      <c r="F31">
        <f>F134/88.106*2.937</f>
        <v>0.17924131399981391</v>
      </c>
      <c r="G31">
        <f>G134/47.1*1.57</f>
        <v>1.5649411696314384</v>
      </c>
      <c r="H31">
        <f>H134/47.1*1.57</f>
        <v>8.034502242152465</v>
      </c>
      <c r="I31">
        <f>I134/42.91*1.43</f>
        <v>5.5737007690515025E-2</v>
      </c>
      <c r="J31">
        <f>J134/42.91*1.43</f>
        <v>2.1245047774411559E-2</v>
      </c>
      <c r="K31">
        <f>K134/42.91*1.43</f>
        <v>4.1990212071778138E-2</v>
      </c>
      <c r="L31">
        <f>L134/42.91*1.43</f>
        <v>0.24069389419715681</v>
      </c>
      <c r="M31">
        <f>M134/49.92*1.664</f>
        <v>25.852275787187832</v>
      </c>
      <c r="N31">
        <f>N134/49.92*1.664</f>
        <v>2.6218406880475849</v>
      </c>
      <c r="O31">
        <f>O134/152.21*6.765</f>
        <v>0.73708689629499702</v>
      </c>
      <c r="P31">
        <f>P134/152.21*6.765</f>
        <v>0.63933702115910129</v>
      </c>
      <c r="Q31">
        <f>Q134/152.2*6.764</f>
        <v>19.46023137602015</v>
      </c>
      <c r="R31">
        <f>R134/152.2*6.764</f>
        <v>0.37533175074183972</v>
      </c>
      <c r="S31">
        <f>S134/152.2*6.764</f>
        <v>8.5248655049384485</v>
      </c>
      <c r="T31">
        <f>T134/152.207*6.765</f>
        <v>1.1440139358048758</v>
      </c>
      <c r="U31">
        <f>U134/152.207*6.765</f>
        <v>0.2806439638090325</v>
      </c>
      <c r="V31">
        <f>V134/152.2*6.764</f>
        <v>0.14842941623741993</v>
      </c>
      <c r="W31">
        <f>W134/152.207*6.765</f>
        <v>0.28454179663971352</v>
      </c>
      <c r="X31">
        <f>X134/152.207*6.765</f>
        <v>2.2548962925489628</v>
      </c>
      <c r="Y31">
        <f t="shared" ref="Y31:AE31" si="20">Y134/150.83*6.704</f>
        <v>14.598042056773188</v>
      </c>
      <c r="Z31">
        <f t="shared" si="20"/>
        <v>17.366761284070549</v>
      </c>
      <c r="AA31">
        <f t="shared" si="20"/>
        <v>0.52457860466633299</v>
      </c>
      <c r="AB31">
        <f t="shared" si="20"/>
        <v>6.0187619393713456</v>
      </c>
      <c r="AC31">
        <f t="shared" si="20"/>
        <v>0</v>
      </c>
      <c r="AD31">
        <f t="shared" si="20"/>
        <v>0.44624276291573617</v>
      </c>
      <c r="AE31">
        <f t="shared" si="20"/>
        <v>1.8441358224764917</v>
      </c>
    </row>
    <row r="32" spans="1:31" x14ac:dyDescent="0.2">
      <c r="A32" s="1" t="s">
        <v>116</v>
      </c>
      <c r="B32">
        <f>B145/53.4*1.78</f>
        <v>0.22517082236000002</v>
      </c>
      <c r="C32">
        <f>C145/53.4*1.78</f>
        <v>6.86195752539243E-2</v>
      </c>
      <c r="D32">
        <f>D145/139.4*6.2</f>
        <v>11.997830906402372</v>
      </c>
      <c r="E32">
        <f>E145/28.05*0.935</f>
        <v>7.2562151433333347E-2</v>
      </c>
      <c r="F32">
        <f>F145/88.106*2.937</f>
        <v>0.22093357729857091</v>
      </c>
      <c r="G32">
        <f>G145/47.1*1.57</f>
        <v>1.434077475598807</v>
      </c>
      <c r="H32">
        <f>H145/47.1*1.57</f>
        <v>6.0805371160145869</v>
      </c>
      <c r="I32">
        <f>I145/42.91*1.43</f>
        <v>2.9304363235238596E-2</v>
      </c>
      <c r="J32">
        <f>J145/42.91*1.43</f>
        <v>3.9413232723363542E-2</v>
      </c>
      <c r="K32">
        <f>K145/42.91*1.43</f>
        <v>4.4183710459332615E-2</v>
      </c>
      <c r="L32">
        <f>L145/42.91*1.43</f>
        <v>0.22682485806500577</v>
      </c>
      <c r="M32">
        <f>M145/49.92*1.664</f>
        <v>8.1311229674796746</v>
      </c>
      <c r="N32">
        <f>N145/49.92*1.664</f>
        <v>2.9213716157428733</v>
      </c>
      <c r="O32">
        <f>O145/152.21*6.765</f>
        <v>0.36577369786963393</v>
      </c>
      <c r="P32">
        <f>P145/152.21*6.765</f>
        <v>0.51855571570406933</v>
      </c>
      <c r="Q32">
        <f>Q145/152.2*6.764</f>
        <v>13.664876067833243</v>
      </c>
      <c r="R32">
        <f>R145/152.2*6.764</f>
        <v>0.3189054897739505</v>
      </c>
      <c r="S32">
        <f>S145/152.2*6.764</f>
        <v>6.969659492283256</v>
      </c>
      <c r="T32">
        <f>T145/152.207*6.765</f>
        <v>1.5233265555302578</v>
      </c>
      <c r="U32">
        <f>U145/152.207*6.765</f>
        <v>0.12842736403051425</v>
      </c>
      <c r="V32">
        <f>V145/152.2*6.764</f>
        <v>0.14697850174477239</v>
      </c>
      <c r="W32">
        <f>W145/152.207*6.765</f>
        <v>6.6756798134673223E-2</v>
      </c>
      <c r="X32">
        <f>X145/152.207*6.765</f>
        <v>1.3946337884156301</v>
      </c>
      <c r="Y32">
        <f t="shared" ref="Y32:AE32" si="21">Y145/150.83*6.704</f>
        <v>14.916019279855776</v>
      </c>
      <c r="Z32">
        <f t="shared" si="21"/>
        <v>16.506470077792617</v>
      </c>
      <c r="AA32">
        <f t="shared" si="21"/>
        <v>0.38284123689573807</v>
      </c>
      <c r="AB32">
        <f t="shared" si="21"/>
        <v>1.2212268746498556</v>
      </c>
      <c r="AC32">
        <f t="shared" si="21"/>
        <v>0.40536880884603871</v>
      </c>
      <c r="AD32">
        <f t="shared" si="21"/>
        <v>1.5079719689072641</v>
      </c>
      <c r="AE32">
        <f t="shared" si="21"/>
        <v>4.5640260835970841</v>
      </c>
    </row>
    <row r="33" spans="1:31" x14ac:dyDescent="0.2">
      <c r="A33" s="1" t="s">
        <v>117</v>
      </c>
      <c r="B33">
        <f>B156/53.4*1.78</f>
        <v>0.19636313682000001</v>
      </c>
      <c r="C33">
        <f>C156/53.4*1.78</f>
        <v>8.3246217331499322E-3</v>
      </c>
      <c r="D33">
        <f>D156/139.4*6.2</f>
        <v>16.920491386024182</v>
      </c>
      <c r="E33">
        <f>E156/28.05*0.935</f>
        <v>3.1457846733333336E-2</v>
      </c>
      <c r="F33">
        <f>F156/88.106*2.937</f>
        <v>0.31939025172009333</v>
      </c>
      <c r="G33">
        <f>G156/47.1*1.57</f>
        <v>1.7187102662481111</v>
      </c>
      <c r="H33">
        <f>H156/47.1*1.57</f>
        <v>8.6099945498146937</v>
      </c>
      <c r="I33">
        <f>I156/42.91*1.43</f>
        <v>4.159212750821481E-2</v>
      </c>
      <c r="J33">
        <f>J156/42.91*1.43</f>
        <v>4.8507445093917981E-2</v>
      </c>
      <c r="K33">
        <f>K156/42.91*1.43</f>
        <v>2.1848394691062235E-2</v>
      </c>
      <c r="L33">
        <f>L156/42.91*1.43</f>
        <v>0.3045746397529272</v>
      </c>
      <c r="M33">
        <f>M156/49.92*1.664</f>
        <v>10.396488928606891</v>
      </c>
      <c r="N33">
        <f>N156/49.92*1.664</f>
        <v>3.5818585773273264</v>
      </c>
      <c r="O33">
        <f>O156/152.21*6.765</f>
        <v>0.40160745466871728</v>
      </c>
      <c r="P33">
        <f>P156/152.21*6.765</f>
        <v>0.36637873057497011</v>
      </c>
      <c r="Q33">
        <f>Q156/152.2*6.764</f>
        <v>18.570740208185708</v>
      </c>
      <c r="R33">
        <f>R156/152.2*6.764</f>
        <v>0.61973821989528799</v>
      </c>
      <c r="S33">
        <f>S156/152.2*6.764</f>
        <v>10.887436045265492</v>
      </c>
      <c r="T33">
        <f>T156/152.207*6.765</f>
        <v>1.3998618710782644</v>
      </c>
      <c r="U33">
        <f>U156/152.207*6.765</f>
        <v>0.11428677910746954</v>
      </c>
      <c r="V33">
        <f>V156/152.2*6.764</f>
        <v>9.5281697408342567E-2</v>
      </c>
      <c r="W33">
        <f>W156/152.207*6.765</f>
        <v>8.8285025130637851E-2</v>
      </c>
      <c r="X33">
        <f>X156/152.207*6.765</f>
        <v>1.3566528778388514</v>
      </c>
      <c r="Y33">
        <f t="shared" ref="Y33:AE33" si="22">Y156/150.83*6.704</f>
        <v>9.0838262074192677</v>
      </c>
      <c r="Z33">
        <f t="shared" si="22"/>
        <v>9.8749203888834156</v>
      </c>
      <c r="AA33">
        <f t="shared" si="22"/>
        <v>0.2810465130000544</v>
      </c>
      <c r="AB33">
        <f t="shared" si="22"/>
        <v>0.5668660849278212</v>
      </c>
      <c r="AC33">
        <f t="shared" si="22"/>
        <v>5.3152443395392615</v>
      </c>
      <c r="AD33">
        <f t="shared" si="22"/>
        <v>2.1668631055034151</v>
      </c>
      <c r="AE33">
        <f t="shared" si="22"/>
        <v>6.4332302292580197</v>
      </c>
    </row>
    <row r="34" spans="1:31" x14ac:dyDescent="0.2">
      <c r="A34" s="1" t="s">
        <v>118</v>
      </c>
      <c r="B34">
        <f>B167/53.4*1.78</f>
        <v>0.23987827884000001</v>
      </c>
      <c r="C34">
        <f>C167/53.4*1.78</f>
        <v>7.7380089842051872E-3</v>
      </c>
      <c r="D34">
        <f>D167/139.4*6.2</f>
        <v>17.58275154132301</v>
      </c>
      <c r="E34">
        <f>E167/28.05*0.935</f>
        <v>4.1556934566666669E-2</v>
      </c>
      <c r="F34">
        <f>F167/88.106*2.937</f>
        <v>0.214262965237623</v>
      </c>
      <c r="G34">
        <f>G167/47.1*1.57</f>
        <v>2.7473090890333234</v>
      </c>
      <c r="H34">
        <f>H167/47.1*1.57</f>
        <v>7.44425340438129</v>
      </c>
      <c r="I34">
        <f>I167/42.91*1.43</f>
        <v>1.4803757478667235E-2</v>
      </c>
      <c r="J34">
        <f>J167/42.91*1.43</f>
        <v>3.2551908709997565E-2</v>
      </c>
      <c r="K34">
        <f>K167/42.91*1.43</f>
        <v>1.0550744280376096E-2</v>
      </c>
      <c r="L34">
        <f>L167/42.91*1.43</f>
        <v>0.25403574988254379</v>
      </c>
      <c r="M34">
        <f>M167/49.92*1.664</f>
        <v>8.0282575192642316</v>
      </c>
      <c r="N34">
        <f>N167/49.92*1.664</f>
        <v>2.2573529002642934</v>
      </c>
      <c r="O34">
        <f>O167/152.21*6.765</f>
        <v>0.37345479360001482</v>
      </c>
      <c r="P34">
        <f>P167/152.21*6.765</f>
        <v>0.24574172804150082</v>
      </c>
      <c r="Q34">
        <f>Q167/152.2*6.764</f>
        <v>12.649416942763962</v>
      </c>
      <c r="R34">
        <f>R167/152.2*6.764</f>
        <v>0.20623842274186155</v>
      </c>
      <c r="S34">
        <f>S167/152.2*6.764</f>
        <v>6.0739113584589406</v>
      </c>
      <c r="T34">
        <f>T167/152.207*6.765</f>
        <v>1.4600661107307249</v>
      </c>
      <c r="U34">
        <f>U167/152.207*6.765</f>
        <v>6.8840117479445948E-2</v>
      </c>
      <c r="V34">
        <f>V167/152.2*6.764</f>
        <v>0.15496459989841788</v>
      </c>
      <c r="W34">
        <f>W167/152.207*6.765</f>
        <v>0.22422209693305253</v>
      </c>
      <c r="X34">
        <f>X167/152.207*6.765</f>
        <v>0.8516389809278071</v>
      </c>
      <c r="Y34">
        <f t="shared" ref="Y34:AE34" si="23">Y167/150.83*6.704</f>
        <v>29.521097679238881</v>
      </c>
      <c r="Z34">
        <f t="shared" si="23"/>
        <v>36.378574742650358</v>
      </c>
      <c r="AA34">
        <f t="shared" si="23"/>
        <v>0.1878589786611036</v>
      </c>
      <c r="AB34">
        <f t="shared" si="23"/>
        <v>0.80728137332432603</v>
      </c>
      <c r="AC34">
        <f t="shared" si="23"/>
        <v>0.88334431679081393</v>
      </c>
      <c r="AD34">
        <f t="shared" si="23"/>
        <v>1.123703218144916</v>
      </c>
      <c r="AE34">
        <f t="shared" si="23"/>
        <v>5.6012751568721768</v>
      </c>
    </row>
    <row r="35" spans="1:31" x14ac:dyDescent="0.2">
      <c r="A35" s="1" t="s">
        <v>119</v>
      </c>
      <c r="B35">
        <f>B178/53.4*1.78</f>
        <v>0.17539374714</v>
      </c>
      <c r="C35">
        <f>C178/53.4*1.78</f>
        <v>3.0054082574858195E-2</v>
      </c>
      <c r="D35">
        <f>D178/139.4*6.2</f>
        <v>11.189885842229154</v>
      </c>
      <c r="E35">
        <f>E178/28.05*0.935</f>
        <v>1.6171746899999999E-2</v>
      </c>
      <c r="F35">
        <f>F178/88.106*2.937</f>
        <v>0.17846860174395848</v>
      </c>
      <c r="G35">
        <f>G178/47.1*1.57</f>
        <v>5.5119534457957382</v>
      </c>
      <c r="H35">
        <f>H178/47.1*1.57</f>
        <v>15.136685742415853</v>
      </c>
      <c r="I35">
        <f>I178/42.91*1.43</f>
        <v>3.8758679452458415E-2</v>
      </c>
      <c r="J35">
        <f>J178/42.91*1.43</f>
        <v>1.8586548555610743E-2</v>
      </c>
      <c r="K35">
        <f>K178/42.91*1.43</f>
        <v>1.6208175043755338E-2</v>
      </c>
      <c r="L35">
        <f>L178/42.91*1.43</f>
        <v>0.32662996229480867</v>
      </c>
      <c r="M35">
        <f>M178/49.92*1.664</f>
        <v>8.8242862053162234</v>
      </c>
      <c r="N35">
        <f>N178/49.92*1.664</f>
        <v>2.6204110043089162</v>
      </c>
      <c r="O35">
        <f>O178/152.21*6.765</f>
        <v>0.65941166006579199</v>
      </c>
      <c r="P35">
        <f>P178/152.21*6.765</f>
        <v>0.52378798530048731</v>
      </c>
      <c r="Q35">
        <f>Q178/152.2*6.764</f>
        <v>22.523977021962832</v>
      </c>
      <c r="R35">
        <f>R178/152.2*6.764</f>
        <v>0.51187027027027032</v>
      </c>
      <c r="S35">
        <f>S178/152.2*6.764</f>
        <v>11.003397561030152</v>
      </c>
      <c r="T35">
        <f>T178/152.207*6.765</f>
        <v>1.7747662834891074</v>
      </c>
      <c r="U35">
        <f>U178/152.207*6.765</f>
        <v>0.20629492736208793</v>
      </c>
      <c r="V35">
        <f>V178/152.2*6.764</f>
        <v>0.15021235216819975</v>
      </c>
      <c r="W35">
        <f>W178/152.207*6.765</f>
        <v>0.24408941787117269</v>
      </c>
      <c r="X35">
        <f>X178/152.207*6.765</f>
        <v>1.3495081437431995</v>
      </c>
      <c r="Y35">
        <f t="shared" ref="Y35:AE35" si="24">Y178/150.83*6.704</f>
        <v>52.665247235123168</v>
      </c>
      <c r="Z35">
        <f t="shared" si="24"/>
        <v>57.567681082652321</v>
      </c>
      <c r="AA35">
        <f t="shared" si="24"/>
        <v>0.40407623249962182</v>
      </c>
      <c r="AB35">
        <f t="shared" si="24"/>
        <v>0.46716648110095071</v>
      </c>
      <c r="AC35">
        <f t="shared" si="24"/>
        <v>1.8821939113082704</v>
      </c>
      <c r="AD35">
        <f t="shared" si="24"/>
        <v>1.0894538787064643</v>
      </c>
      <c r="AE35">
        <f t="shared" si="24"/>
        <v>4.7636551219598884</v>
      </c>
    </row>
    <row r="37" spans="1:31" x14ac:dyDescent="0.2">
      <c r="A37" s="1" t="s">
        <v>120</v>
      </c>
      <c r="B37">
        <f>B124/53.4*1.78</f>
        <v>0.21510718118</v>
      </c>
      <c r="C37">
        <f>C124/53.4*1.78</f>
        <v>5.866559485530546E-2</v>
      </c>
      <c r="D37">
        <f>D124/139.4*6.2</f>
        <v>9.6507362534948751</v>
      </c>
      <c r="E37">
        <f>E124/28.05*0.935</f>
        <v>2.0355223066666664E-2</v>
      </c>
      <c r="F37">
        <f>F124/88.106*2.937</f>
        <v>0.10910712040569763</v>
      </c>
      <c r="G37">
        <f>G124/47.1*1.57</f>
        <v>5.9747222222222227</v>
      </c>
      <c r="H37">
        <f>H124/47.1*1.57</f>
        <v>17.190132185059085</v>
      </c>
      <c r="I37">
        <f>I124/42.91*1.43</f>
        <v>3.6261595902912079E-2</v>
      </c>
      <c r="J37">
        <f>J124/42.91*1.43</f>
        <v>0.22743486253811768</v>
      </c>
      <c r="K37">
        <f>K124/42.91*1.43</f>
        <v>2.0397147695388047E-2</v>
      </c>
      <c r="L37">
        <f>L124/42.91*1.43</f>
        <v>0.2170363166541944</v>
      </c>
      <c r="M37">
        <f>M124/49.92*1.664</f>
        <v>16.552419067333677</v>
      </c>
      <c r="N37">
        <f>N124/49.92*1.664</f>
        <v>3.3297571333775711</v>
      </c>
      <c r="O37">
        <f>O124/152.21*6.765</f>
        <v>0.68484273196731027</v>
      </c>
      <c r="P37">
        <f>P124/152.21*6.765</f>
        <v>0.81164100056685085</v>
      </c>
      <c r="Q37">
        <f>Q124/152.2*6.764</f>
        <v>30.136286307053943</v>
      </c>
      <c r="R37">
        <f>R124/152.2*6.764</f>
        <v>0.96127385892116179</v>
      </c>
      <c r="S37">
        <f>S124/152.2*6.764</f>
        <v>9.0671981327800832</v>
      </c>
      <c r="T37">
        <f>T124/152.207*6.765</f>
        <v>1.8360733575565256</v>
      </c>
      <c r="U37">
        <f>U124/152.207*6.765</f>
        <v>0.1320517875589749</v>
      </c>
      <c r="V37">
        <f>V124/152.2*6.764</f>
        <v>0.15075772896549094</v>
      </c>
      <c r="W37">
        <f>W124/152.207*6.765</f>
        <v>9.5678241285245283E-2</v>
      </c>
      <c r="X37">
        <f>X124/152.207*6.765</f>
        <v>1.5024570142191418</v>
      </c>
      <c r="Y37">
        <f t="shared" ref="Y37:AE37" si="25">Y124/150.83*6.704</f>
        <v>103.82517530275149</v>
      </c>
      <c r="Z37">
        <f t="shared" si="25"/>
        <v>102.50657337314381</v>
      </c>
      <c r="AA37">
        <f t="shared" si="25"/>
        <v>0.46038784408879285</v>
      </c>
      <c r="AB37">
        <f t="shared" si="25"/>
        <v>1.0675691223902697</v>
      </c>
      <c r="AC37">
        <f t="shared" si="25"/>
        <v>2.8728303208634594</v>
      </c>
      <c r="AD37">
        <f t="shared" si="25"/>
        <v>0.49481556946102484</v>
      </c>
      <c r="AE37">
        <f t="shared" si="25"/>
        <v>3.4319900394668519</v>
      </c>
    </row>
    <row r="38" spans="1:31" x14ac:dyDescent="0.2">
      <c r="A38" s="1" t="s">
        <v>121</v>
      </c>
      <c r="B38">
        <f>B135/53.4*1.78</f>
        <v>0.15693621692000001</v>
      </c>
      <c r="C38">
        <f>C135/53.4*1.78</f>
        <v>7.6015980162556828E-3</v>
      </c>
      <c r="D38">
        <f>D135/139.4*6.2</f>
        <v>8.5551015116082318</v>
      </c>
      <c r="E38">
        <f>E135/28.05*0.935</f>
        <v>2.7786465199999999E-2</v>
      </c>
      <c r="F38">
        <f>F135/88.106*2.937</f>
        <v>4.49510202691841E-2</v>
      </c>
      <c r="G38">
        <f>G135/47.1*1.57</f>
        <v>3.7277193258230721</v>
      </c>
      <c r="H38">
        <f>H135/47.1*1.57</f>
        <v>13.142951140375988</v>
      </c>
      <c r="I38">
        <f>I135/42.91*1.43</f>
        <v>1.6004422594300127E-2</v>
      </c>
      <c r="J38">
        <f>J135/42.91*1.43</f>
        <v>0.11471378044469453</v>
      </c>
      <c r="K38">
        <f>K135/42.91*1.43</f>
        <v>2.4052889448081118E-2</v>
      </c>
      <c r="L38">
        <f>L135/42.91*1.43</f>
        <v>0.20111916023126286</v>
      </c>
      <c r="M38">
        <f>M135/49.92*1.664</f>
        <v>12.284819317798039</v>
      </c>
      <c r="N38">
        <f>N135/49.92*1.664</f>
        <v>1.2748846729905141</v>
      </c>
      <c r="O38">
        <f>O135/152.21*6.765</f>
        <v>0.58369696486664191</v>
      </c>
      <c r="P38">
        <f>P135/152.21*6.765</f>
        <v>0.67019663556374687</v>
      </c>
      <c r="Q38">
        <f>Q135/152.2*6.764</f>
        <v>24.054125398911207</v>
      </c>
      <c r="R38">
        <f>R135/152.2*6.764</f>
        <v>0.45771428571428568</v>
      </c>
      <c r="S38">
        <f>S135/152.2*6.764</f>
        <v>6.8547563591139493</v>
      </c>
      <c r="T38">
        <f>T135/152.207*6.765</f>
        <v>1.5262232542573875</v>
      </c>
      <c r="U38">
        <f>U135/152.207*6.765</f>
        <v>7.909000057076096E-2</v>
      </c>
      <c r="V38">
        <f>V135/152.2*6.764</f>
        <v>0.15247118453163133</v>
      </c>
      <c r="W38">
        <f>W135/152.207*6.765</f>
        <v>0.14535459564356068</v>
      </c>
      <c r="X38">
        <f>X135/152.207*6.765</f>
        <v>1.3755828510944292</v>
      </c>
      <c r="Y38">
        <f t="shared" ref="Y38:AE38" si="26">Y135/150.83*6.704</f>
        <v>57.219178181901462</v>
      </c>
      <c r="Z38">
        <f t="shared" si="26"/>
        <v>68.383672621277995</v>
      </c>
      <c r="AA38">
        <f t="shared" si="26"/>
        <v>0.1955166596683536</v>
      </c>
      <c r="AB38">
        <f t="shared" si="26"/>
        <v>0.306866739646247</v>
      </c>
      <c r="AC38">
        <f t="shared" si="26"/>
        <v>0</v>
      </c>
      <c r="AD38">
        <f t="shared" si="26"/>
        <v>0.34849219644368745</v>
      </c>
      <c r="AE38">
        <f t="shared" si="26"/>
        <v>2.6311160831498404</v>
      </c>
    </row>
    <row r="39" spans="1:31" x14ac:dyDescent="0.2">
      <c r="A39" s="1" t="s">
        <v>122</v>
      </c>
      <c r="B39">
        <f>B146/53.4*1.78</f>
        <v>7.196124370000001E-2</v>
      </c>
      <c r="C39">
        <f>C146/53.4*1.78</f>
        <v>1.2489141329769462E-2</v>
      </c>
      <c r="D39">
        <f>D146/139.4*6.2</f>
        <v>10.115721369529318</v>
      </c>
      <c r="E39">
        <f>E146/28.05*0.935</f>
        <v>5.0251212300000007E-2</v>
      </c>
      <c r="F39">
        <f>F146/88.106*2.937</f>
        <v>8.76656713707471E-2</v>
      </c>
      <c r="G39">
        <f>G146/47.1*1.57</f>
        <v>4.5536877149539148</v>
      </c>
      <c r="H39">
        <f>H146/47.1*1.57</f>
        <v>11.303957023060798</v>
      </c>
      <c r="I39">
        <f>I146/42.91*1.43</f>
        <v>4.7226228792297313E-2</v>
      </c>
      <c r="J39">
        <f>J146/42.91*1.43</f>
        <v>0.12068925135809312</v>
      </c>
      <c r="K39">
        <f>K146/42.91*1.43</f>
        <v>4.7226228792297313E-2</v>
      </c>
      <c r="L39">
        <f>L146/42.91*1.43</f>
        <v>0.17268580629102651</v>
      </c>
      <c r="M39">
        <f>M146/49.92*1.664</f>
        <v>13.315946479885056</v>
      </c>
      <c r="N39">
        <f>N146/49.92*1.664</f>
        <v>1.6640354702718418</v>
      </c>
      <c r="O39">
        <f>O146/152.21*6.765</f>
        <v>0.53961417110369381</v>
      </c>
      <c r="P39">
        <f>P146/152.21*6.765</f>
        <v>0.90631330395316534</v>
      </c>
      <c r="Q39">
        <f>Q146/152.2*6.764</f>
        <v>26.157119392120922</v>
      </c>
      <c r="R39">
        <f>R146/152.2*6.764</f>
        <v>0.95833638025594159</v>
      </c>
      <c r="S39">
        <f>S146/152.2*6.764</f>
        <v>7.5008518474921146</v>
      </c>
      <c r="T39">
        <f>T146/152.207*6.765</f>
        <v>0.13206550954191321</v>
      </c>
      <c r="U39">
        <f>U146/152.207*6.765</f>
        <v>0.17119603088766527</v>
      </c>
      <c r="V39">
        <f>V146/152.2*6.764</f>
        <v>0.24097136933746852</v>
      </c>
      <c r="W39">
        <f>W146/152.207*6.765</f>
        <v>0.48913151682190081</v>
      </c>
      <c r="X39">
        <f>X146/152.207*6.765</f>
        <v>1.5443406075897257</v>
      </c>
      <c r="Y39">
        <f t="shared" ref="Y39:AE39" si="27">Y146/150.83*6.704</f>
        <v>68.942284441272761</v>
      </c>
      <c r="Z39">
        <f t="shared" si="27"/>
        <v>71.01403331513869</v>
      </c>
      <c r="AA39">
        <f t="shared" si="27"/>
        <v>0.29762071762887349</v>
      </c>
      <c r="AB39">
        <f t="shared" si="27"/>
        <v>0.56658538643199396</v>
      </c>
      <c r="AC39">
        <f t="shared" si="27"/>
        <v>3.9545347379539169</v>
      </c>
      <c r="AD39">
        <f t="shared" si="27"/>
        <v>0.57814835350203475</v>
      </c>
      <c r="AE39">
        <f t="shared" si="27"/>
        <v>6.0821206788414059</v>
      </c>
    </row>
    <row r="40" spans="1:31" x14ac:dyDescent="0.2">
      <c r="A40" s="1" t="s">
        <v>123</v>
      </c>
      <c r="B40">
        <f>B157/53.4*1.78</f>
        <v>9.4699506599999997E-2</v>
      </c>
      <c r="C40">
        <f>C157/53.4*1.78</f>
        <v>2.0693596059113299E-2</v>
      </c>
      <c r="D40">
        <f>D157/139.4*6.2</f>
        <v>17.153479330075477</v>
      </c>
      <c r="E40">
        <f>E157/28.05*0.935</f>
        <v>6.4428571433333331E-2</v>
      </c>
      <c r="F40">
        <f>F157/88.106*2.937</f>
        <v>0.18354999943250175</v>
      </c>
      <c r="G40">
        <f>G157/47.1*1.57</f>
        <v>6.2769541680504819</v>
      </c>
      <c r="H40">
        <f>H157/47.1*1.57</f>
        <v>21.664835285871636</v>
      </c>
      <c r="I40">
        <f>I157/42.91*1.43</f>
        <v>6.3552042334132147E-3</v>
      </c>
      <c r="J40">
        <f>J157/42.91*1.43</f>
        <v>0.31140500743724753</v>
      </c>
      <c r="K40">
        <f>K157/42.91*1.43</f>
        <v>3.8131225400479286E-3</v>
      </c>
      <c r="L40">
        <f>L157/42.91*1.43</f>
        <v>0.13422191340968709</v>
      </c>
      <c r="M40">
        <f>M157/49.92*1.664</f>
        <v>9.9883048482734544</v>
      </c>
      <c r="N40">
        <f>N157/49.92*1.664</f>
        <v>3.2587176749703444</v>
      </c>
      <c r="O40">
        <f>O157/152.21*6.765</f>
        <v>0.20794430480836212</v>
      </c>
      <c r="P40">
        <f>P157/152.21*6.765</f>
        <v>0.34798842845481004</v>
      </c>
      <c r="Q40">
        <f>Q157/152.2*6.764</f>
        <v>21.804826452111314</v>
      </c>
      <c r="R40">
        <f>R157/152.2*6.764</f>
        <v>0.6073534971644613</v>
      </c>
      <c r="S40">
        <f>S157/152.2*6.764</f>
        <v>10.382523001025911</v>
      </c>
      <c r="T40">
        <f>T157/152.207*6.765</f>
        <v>2.0676522541217519</v>
      </c>
      <c r="U40">
        <f>U157/152.207*6.765</f>
        <v>0.18644725528496725</v>
      </c>
      <c r="V40">
        <f>V157/152.2*6.764</f>
        <v>7.0278936033325967E-2</v>
      </c>
      <c r="W40">
        <f>W157/152.207*6.765</f>
        <v>0.58324526012220512</v>
      </c>
      <c r="X40">
        <f>X157/152.207*6.765</f>
        <v>0.61960136520479647</v>
      </c>
      <c r="Y40">
        <f t="shared" ref="Y40:AE40" si="28">Y157/150.83*6.704</f>
        <v>38.783017505626063</v>
      </c>
      <c r="Z40">
        <f t="shared" si="28"/>
        <v>46.917788651073877</v>
      </c>
      <c r="AA40">
        <f t="shared" si="28"/>
        <v>0.13832895377286333</v>
      </c>
      <c r="AB40">
        <f t="shared" si="28"/>
        <v>0.21773686772929907</v>
      </c>
      <c r="AC40">
        <f t="shared" si="28"/>
        <v>7.664337744071327</v>
      </c>
      <c r="AD40">
        <f t="shared" si="28"/>
        <v>0.2540263456841822</v>
      </c>
      <c r="AE40">
        <f t="shared" si="28"/>
        <v>3.6579793778522238</v>
      </c>
    </row>
    <row r="41" spans="1:31" x14ac:dyDescent="0.2">
      <c r="A41" s="1" t="s">
        <v>124</v>
      </c>
      <c r="B41">
        <f>B168/53.4*1.78</f>
        <v>7.678884222E-2</v>
      </c>
      <c r="C41">
        <f>C168/53.4*1.78</f>
        <v>3.0022705157314304E-2</v>
      </c>
      <c r="D41">
        <f>D168/139.4*6.2</f>
        <v>11.317862375924463</v>
      </c>
      <c r="E41">
        <f>E168/28.05*0.935</f>
        <v>0.10940948626666668</v>
      </c>
      <c r="F41">
        <f>F168/88.106*2.937</f>
        <v>6.473475365731142E-2</v>
      </c>
      <c r="G41">
        <f>G168/47.1*1.57</f>
        <v>2.2891229076996651</v>
      </c>
      <c r="H41">
        <f>H168/47.1*1.57</f>
        <v>8.5913155051323606</v>
      </c>
      <c r="I41">
        <f>I168/42.91*1.43</f>
        <v>2.2847700132372761E-2</v>
      </c>
      <c r="J41">
        <f>J168/42.91*1.43</f>
        <v>0.13820985817779591</v>
      </c>
      <c r="K41">
        <f>K168/42.91*1.43</f>
        <v>3.4833378890338801E-2</v>
      </c>
      <c r="L41">
        <f>L168/42.91*1.43</f>
        <v>0.14457725001796534</v>
      </c>
      <c r="M41">
        <f>M168/49.92*1.664</f>
        <v>11.020949494949495</v>
      </c>
      <c r="N41">
        <f>N168/49.92*1.664</f>
        <v>2.5307925407925409</v>
      </c>
      <c r="O41">
        <f>O168/152.21*6.765</f>
        <v>0.66580271144249004</v>
      </c>
      <c r="P41">
        <f>P168/152.21*6.765</f>
        <v>0.6817819765171097</v>
      </c>
      <c r="Q41">
        <f>Q168/152.2*6.764</f>
        <v>39.916153451968071</v>
      </c>
      <c r="R41">
        <f>R168/152.2*6.764</f>
        <v>0.50531483457844184</v>
      </c>
      <c r="S41">
        <f>S168/152.2*6.764</f>
        <v>8.9191910099753589</v>
      </c>
      <c r="T41">
        <f>T168/152.207*6.765</f>
        <v>1.9913244010262645</v>
      </c>
      <c r="U41">
        <f>U168/152.207*6.765</f>
        <v>0.14825918898151752</v>
      </c>
      <c r="V41">
        <f>V168/152.2*6.764</f>
        <v>0.49776878706751354</v>
      </c>
      <c r="W41">
        <f>W168/152.207*6.765</f>
        <v>0.81687906085894946</v>
      </c>
      <c r="X41">
        <f>X168/152.207*6.765</f>
        <v>1.2703766120620337</v>
      </c>
      <c r="Y41">
        <f t="shared" ref="Y41:AE41" si="29">Y168/150.83*6.704</f>
        <v>55.936939090133023</v>
      </c>
      <c r="Z41">
        <f t="shared" si="29"/>
        <v>60.768335938789569</v>
      </c>
      <c r="AA41">
        <f t="shared" si="29"/>
        <v>0.59888446863576295</v>
      </c>
      <c r="AB41">
        <f t="shared" si="29"/>
        <v>5.5624802830574831</v>
      </c>
      <c r="AC41">
        <f t="shared" si="29"/>
        <v>14.496654324805741</v>
      </c>
      <c r="AD41">
        <f t="shared" si="29"/>
        <v>3.9010659671808701</v>
      </c>
      <c r="AE41">
        <f t="shared" si="29"/>
        <v>15.970752320755086</v>
      </c>
    </row>
    <row r="42" spans="1:31" x14ac:dyDescent="0.2">
      <c r="A42" s="1" t="s">
        <v>125</v>
      </c>
      <c r="B42">
        <f>B179/53.4*1.78</f>
        <v>0.16650019786</v>
      </c>
      <c r="C42">
        <f>C179/53.4*1.78</f>
        <v>7.6195005945303207E-2</v>
      </c>
      <c r="D42">
        <f>D179/139.4*6.2</f>
        <v>11.163371713329747</v>
      </c>
      <c r="E42">
        <f>E179/28.05*0.935</f>
        <v>5.6933096966666666E-2</v>
      </c>
      <c r="F42">
        <f>F179/88.106*2.937</f>
        <v>3.2166484018839293E-2</v>
      </c>
      <c r="G42">
        <f>G179/47.1*1.57</f>
        <v>4.247743791995326</v>
      </c>
      <c r="H42">
        <f>H179/47.1*1.57</f>
        <v>8.1522824194952115</v>
      </c>
      <c r="I42">
        <f>I179/42.91*1.43</f>
        <v>1.5960420353012518E-2</v>
      </c>
      <c r="J42">
        <f>J179/42.91*1.43</f>
        <v>0.27519633881406441</v>
      </c>
      <c r="K42">
        <f>K179/42.91*1.43</f>
        <v>2.2731507775502684E-2</v>
      </c>
      <c r="L42">
        <f>L179/42.91*1.43</f>
        <v>0.10398455684538462</v>
      </c>
      <c r="M42">
        <f>M179/49.92*1.664</f>
        <v>6.4941812581063552</v>
      </c>
      <c r="N42">
        <f>N179/49.92*1.664</f>
        <v>1.5090631469979292</v>
      </c>
      <c r="O42">
        <f>O179/152.21*6.765</f>
        <v>0.55081925324314462</v>
      </c>
      <c r="P42">
        <f>P179/152.21*6.765</f>
        <v>0.35277188129055337</v>
      </c>
      <c r="Q42">
        <f>Q179/152.2*6.764</f>
        <v>15.585772739018802</v>
      </c>
      <c r="R42">
        <f>R179/152.2*6.764</f>
        <v>0.25471129707112972</v>
      </c>
      <c r="S42">
        <f>S179/152.2*6.764</f>
        <v>3.1802280417200453</v>
      </c>
      <c r="T42">
        <f>T179/152.207*6.765</f>
        <v>2.3231147413014663</v>
      </c>
      <c r="U42">
        <f>U179/152.207*6.765</f>
        <v>6.360909410706396E-2</v>
      </c>
      <c r="V42">
        <f>V179/152.2*6.764</f>
        <v>0.18666555897052436</v>
      </c>
      <c r="W42">
        <f>W179/152.207*6.765</f>
        <v>1.8363668907430639</v>
      </c>
      <c r="X42">
        <f>X179/152.207*6.765</f>
        <v>1.2347259204854109</v>
      </c>
      <c r="Y42">
        <f t="shared" ref="Y42:AE42" si="30">Y179/150.83*6.704</f>
        <v>30.509072916082154</v>
      </c>
      <c r="Z42">
        <f t="shared" si="30"/>
        <v>34.504729168318555</v>
      </c>
      <c r="AA42">
        <f t="shared" si="30"/>
        <v>7.9290219774450971E-2</v>
      </c>
      <c r="AB42">
        <f t="shared" si="30"/>
        <v>0</v>
      </c>
      <c r="AC42">
        <f t="shared" si="30"/>
        <v>4.5301579031359527</v>
      </c>
      <c r="AD42">
        <f t="shared" si="30"/>
        <v>0.43681599193711929</v>
      </c>
      <c r="AE42">
        <f t="shared" si="30"/>
        <v>5.3083267894345285</v>
      </c>
    </row>
    <row r="44" spans="1:31" x14ac:dyDescent="0.2">
      <c r="A44" s="1" t="s">
        <v>126</v>
      </c>
      <c r="B44">
        <f>B125/53.4*1.78</f>
        <v>0.76923791852000001</v>
      </c>
      <c r="C44">
        <f>C125/53.4*1.78</f>
        <v>0.15550185873605946</v>
      </c>
      <c r="D44">
        <f>D125/139.4*6.2</f>
        <v>18.619706601466994</v>
      </c>
      <c r="E44">
        <f>E125/28.05*0.935</f>
        <v>3.033708689</v>
      </c>
      <c r="F44">
        <f>F125/88.106*2.937</f>
        <v>0.13206646300631222</v>
      </c>
      <c r="G44">
        <f>G125/47.1*1.57</f>
        <v>4.5616251545663324</v>
      </c>
      <c r="H44">
        <f>H125/47.1*1.57</f>
        <v>25.647837062535856</v>
      </c>
      <c r="I44">
        <f>I125/42.91*1.43</f>
        <v>5.3248304603287236E-2</v>
      </c>
      <c r="J44">
        <f>J125/42.91*1.43</f>
        <v>0.10549192421405965</v>
      </c>
      <c r="K44">
        <f>K125/42.91*1.43</f>
        <v>0.11352940415417846</v>
      </c>
      <c r="L44">
        <f>L125/42.91*1.43</f>
        <v>0.22002601336075295</v>
      </c>
      <c r="M44">
        <f>M125/49.92*1.664</f>
        <v>20.337628448494051</v>
      </c>
      <c r="N44">
        <f>N125/49.92*1.664</f>
        <v>4.0897822706065314</v>
      </c>
      <c r="O44">
        <f>O125/152.21*6.765</f>
        <v>1.6242929835117117</v>
      </c>
      <c r="P44">
        <f>P125/152.21*6.765</f>
        <v>3.9382857569453193</v>
      </c>
      <c r="Q44">
        <f>Q125/152.2*6.764</f>
        <v>55.513765791341378</v>
      </c>
      <c r="R44">
        <f>R125/152.2*6.764</f>
        <v>0.98411639460610356</v>
      </c>
      <c r="S44">
        <f>S125/152.2*6.764</f>
        <v>4.4597274662881476</v>
      </c>
      <c r="T44">
        <f>T125/152.207*6.765</f>
        <v>1.7403132973676971</v>
      </c>
      <c r="U44">
        <f>U125/152.207*6.765</f>
        <v>0.1126649104356498</v>
      </c>
      <c r="V44">
        <f>V125/152.2*6.764</f>
        <v>0.29743964694767727</v>
      </c>
      <c r="W44">
        <f>W125/152.207*6.765</f>
        <v>2.1693988073247463</v>
      </c>
      <c r="X44">
        <f>X125/152.207*6.765</f>
        <v>2.8063338048014246</v>
      </c>
      <c r="Y44">
        <f t="shared" ref="Y44:AE44" si="31">Y125/150.83*6.704</f>
        <v>62.192856552322361</v>
      </c>
      <c r="Z44">
        <f t="shared" si="31"/>
        <v>92.272406565644673</v>
      </c>
      <c r="AA44">
        <f t="shared" si="31"/>
        <v>0.47329813926421216</v>
      </c>
      <c r="AB44">
        <f t="shared" si="31"/>
        <v>8.7364231039446345</v>
      </c>
      <c r="AC44">
        <f t="shared" si="31"/>
        <v>0.69192988313995241</v>
      </c>
      <c r="AD44">
        <f t="shared" si="31"/>
        <v>2.6901199194973855</v>
      </c>
      <c r="AE44">
        <f t="shared" si="31"/>
        <v>14.388261588657892</v>
      </c>
    </row>
    <row r="45" spans="1:31" x14ac:dyDescent="0.2">
      <c r="A45" s="1" t="s">
        <v>127</v>
      </c>
      <c r="B45">
        <f>B136/53.4*1.78</f>
        <v>0.42893501762000003</v>
      </c>
      <c r="C45">
        <f>C136/53.4*1.78</f>
        <v>1.7671480144404332E-2</v>
      </c>
      <c r="D45">
        <f>D136/139.4*6.2</f>
        <v>21.118447313884904</v>
      </c>
      <c r="E45">
        <f>E136/28.05*0.935</f>
        <v>0.78089091866666671</v>
      </c>
      <c r="F45">
        <f>F136/88.106*2.937</f>
        <v>0.40737116827811809</v>
      </c>
      <c r="G45">
        <f>G136/47.1*1.57</f>
        <v>2.8312945521698989</v>
      </c>
      <c r="H45">
        <f>H136/47.1*1.57</f>
        <v>13.869043624161076</v>
      </c>
      <c r="I45">
        <f>I136/42.91*1.43</f>
        <v>0.1345168777800857</v>
      </c>
      <c r="J45">
        <f>J136/42.91*1.43</f>
        <v>0.15782666165533521</v>
      </c>
      <c r="K45">
        <f>K136/42.91*1.43</f>
        <v>0.22872725427588583</v>
      </c>
      <c r="L45">
        <f>L136/42.91*1.43</f>
        <v>0.27923178600559312</v>
      </c>
      <c r="M45">
        <f>M136/49.92*1.664</f>
        <v>17.105121716076159</v>
      </c>
      <c r="N45">
        <f>N136/49.92*1.664</f>
        <v>4.6790821771611517</v>
      </c>
      <c r="O45">
        <f>O136/152.21*6.765</f>
        <v>1.0778033047836983</v>
      </c>
      <c r="P45">
        <f>P136/152.21*6.765</f>
        <v>3.0011760530993592</v>
      </c>
      <c r="Q45">
        <f>Q136/152.2*6.764</f>
        <v>84.347492776631526</v>
      </c>
      <c r="R45">
        <f>R136/152.2*6.764</f>
        <v>2.3974962292609354</v>
      </c>
      <c r="S45">
        <f>S136/152.2*6.764</f>
        <v>9.4659240223330823</v>
      </c>
      <c r="T45">
        <f>T136/152.207*6.765</f>
        <v>2.327201716496937</v>
      </c>
      <c r="U45">
        <f>U136/152.207*6.765</f>
        <v>7.1272489320145863E-2</v>
      </c>
      <c r="V45">
        <f>V136/152.2*6.764</f>
        <v>0.23449439591868287</v>
      </c>
      <c r="W45">
        <f>W136/152.207*6.765</f>
        <v>2.2807196582446676</v>
      </c>
      <c r="X45">
        <f>X136/152.207*6.765</f>
        <v>3.0250545333139258</v>
      </c>
      <c r="Y45">
        <f t="shared" ref="Y45:AE45" si="32">Y136/150.83*6.704</f>
        <v>24.281181747417374</v>
      </c>
      <c r="Z45">
        <f t="shared" si="32"/>
        <v>29.053086580182249</v>
      </c>
      <c r="AA45">
        <f t="shared" si="32"/>
        <v>0.9097431683076862</v>
      </c>
      <c r="AB45">
        <f t="shared" si="32"/>
        <v>5.4652512099714912</v>
      </c>
      <c r="AC45">
        <f t="shared" si="32"/>
        <v>2.0547205806880937</v>
      </c>
      <c r="AD45">
        <f t="shared" si="32"/>
        <v>2.2991483077587964</v>
      </c>
      <c r="AE45">
        <f t="shared" si="32"/>
        <v>9.364637293396294</v>
      </c>
    </row>
    <row r="46" spans="1:31" x14ac:dyDescent="0.2">
      <c r="A46" s="1" t="s">
        <v>128</v>
      </c>
      <c r="B46">
        <f>B147/53.4*1.78</f>
        <v>0.33643388399999996</v>
      </c>
      <c r="C46">
        <f>C147/53.4*1.78</f>
        <v>5.5534191910030839E-2</v>
      </c>
      <c r="D46">
        <f>D147/139.4*6.2</f>
        <v>16.991828389380053</v>
      </c>
      <c r="E46">
        <f>E147/28.05*0.935</f>
        <v>0.63678673500000005</v>
      </c>
      <c r="F46">
        <f>F147/88.106*2.937</f>
        <v>0.50259915521111254</v>
      </c>
      <c r="G46">
        <f>G147/47.1*1.57</f>
        <v>3.1447648745519721</v>
      </c>
      <c r="H46">
        <f>H147/47.1*1.57</f>
        <v>15.98935403663673</v>
      </c>
      <c r="I46">
        <f>I147/42.91*1.43</f>
        <v>7.2889382402668512E-2</v>
      </c>
      <c r="J46">
        <f>J147/42.91*1.43</f>
        <v>0.15185288000555938</v>
      </c>
      <c r="K46">
        <f>K147/42.91*1.43</f>
        <v>0.16220137256890121</v>
      </c>
      <c r="L46">
        <f>L147/42.91*1.43</f>
        <v>0.25871231408354561</v>
      </c>
      <c r="M46">
        <f>M147/49.92*1.664</f>
        <v>13.580841653247452</v>
      </c>
      <c r="N46">
        <f>N147/49.92*1.664</f>
        <v>3.1564363916730906</v>
      </c>
      <c r="O46">
        <f>O147/152.21*6.765</f>
        <v>1.3778462801818345</v>
      </c>
      <c r="P46">
        <f>P147/152.21*6.765</f>
        <v>2.6274545404915233</v>
      </c>
      <c r="Q46">
        <f>Q147/152.2*6.764</f>
        <v>27.779454643803792</v>
      </c>
      <c r="R46">
        <f>R147/152.2*6.764</f>
        <v>1.2202633658151172</v>
      </c>
      <c r="S46">
        <f>S147/152.2*6.764</f>
        <v>5.2699220679442265</v>
      </c>
      <c r="T46">
        <f>T147/152.207*6.765</f>
        <v>1.5205993427242013</v>
      </c>
      <c r="U46">
        <f>U147/152.207*6.765</f>
        <v>7.9874388645797517E-2</v>
      </c>
      <c r="V46">
        <f>V147/152.2*6.764</f>
        <v>0.37206931054567255</v>
      </c>
      <c r="W46">
        <f>W147/152.207*6.765</f>
        <v>1.9147458586586041</v>
      </c>
      <c r="X46">
        <f>X147/152.207*6.765</f>
        <v>2.1558660920231159</v>
      </c>
      <c r="Y46">
        <f t="shared" ref="Y46:AE46" si="33">Y147/150.83*6.704</f>
        <v>31.882900505559824</v>
      </c>
      <c r="Z46">
        <f t="shared" si="33"/>
        <v>46.084624577180115</v>
      </c>
      <c r="AA46">
        <f t="shared" si="33"/>
        <v>0.49510463812604022</v>
      </c>
      <c r="AB46">
        <f t="shared" si="33"/>
        <v>3.7090390873847325</v>
      </c>
      <c r="AC46">
        <f t="shared" si="33"/>
        <v>0</v>
      </c>
      <c r="AD46">
        <f t="shared" si="33"/>
        <v>1.0028097033733911</v>
      </c>
      <c r="AE46">
        <f t="shared" si="33"/>
        <v>3.8656895576533925</v>
      </c>
    </row>
    <row r="47" spans="1:31" x14ac:dyDescent="0.2">
      <c r="A47" s="1" t="s">
        <v>129</v>
      </c>
      <c r="B47">
        <f>B158/53.4*1.78</f>
        <v>0.34453235356000006</v>
      </c>
      <c r="C47">
        <f>C158/53.4*1.78</f>
        <v>2.2130545351794293E-2</v>
      </c>
      <c r="D47">
        <f>D158/139.4*6.2</f>
        <v>17.512487773323123</v>
      </c>
      <c r="E47">
        <f>E158/28.05*0.935</f>
        <v>0.66309186766666672</v>
      </c>
      <c r="F47">
        <f>F158/88.106*2.937</f>
        <v>0.58781611155863889</v>
      </c>
      <c r="G47">
        <f>G158/47.1*1.57</f>
        <v>4.1047315922442404</v>
      </c>
      <c r="H47">
        <f>H158/47.1*1.57</f>
        <v>16.978725563441664</v>
      </c>
      <c r="I47">
        <f>I158/42.91*1.43</f>
        <v>7.5198849034575951E-2</v>
      </c>
      <c r="J47">
        <f>J158/42.91*1.43</f>
        <v>0.12751592125804018</v>
      </c>
      <c r="K47">
        <f>K158/42.91*1.43</f>
        <v>0.15372999566300311</v>
      </c>
      <c r="L47">
        <f>L158/42.91*1.43</f>
        <v>0.27024933486133429</v>
      </c>
      <c r="M47">
        <f>M158/49.92*1.664</f>
        <v>14.90306361058054</v>
      </c>
      <c r="N47">
        <f>N158/49.92*1.664</f>
        <v>3.1422149425287347</v>
      </c>
      <c r="O47">
        <f>O158/152.21*6.765</f>
        <v>1.5738179152033138</v>
      </c>
      <c r="P47">
        <f>P158/152.21*6.765</f>
        <v>3.3417974246191591</v>
      </c>
      <c r="Q47">
        <f>Q158/152.2*6.764</f>
        <v>26.980401962205562</v>
      </c>
      <c r="R47">
        <f>R158/152.2*6.764</f>
        <v>1.0631435349940688</v>
      </c>
      <c r="S47">
        <f>S158/152.2*6.764</f>
        <v>6.5352948483530602</v>
      </c>
      <c r="T47">
        <f>T158/152.207*6.765</f>
        <v>1.3580312531132794</v>
      </c>
      <c r="U47">
        <f>U158/152.207*6.765</f>
        <v>9.2233242735519236E-2</v>
      </c>
      <c r="V47">
        <f>V158/152.2*6.764</f>
        <v>0.26661356101028333</v>
      </c>
      <c r="W47">
        <f>W158/152.207*6.765</f>
        <v>1.4674721903890073</v>
      </c>
      <c r="X47">
        <f>X158/152.207*6.765</f>
        <v>2.1447268670881314</v>
      </c>
      <c r="Y47">
        <f t="shared" ref="Y47:AE47" si="34">Y158/150.83*6.704</f>
        <v>34.115428735224896</v>
      </c>
      <c r="Z47">
        <f t="shared" si="34"/>
        <v>48.600258444137026</v>
      </c>
      <c r="AA47">
        <f t="shared" si="34"/>
        <v>0.6851614724450632</v>
      </c>
      <c r="AB47">
        <f t="shared" si="34"/>
        <v>5.5660995757129532</v>
      </c>
      <c r="AC47">
        <f t="shared" si="34"/>
        <v>1.7587283978572157</v>
      </c>
      <c r="AD47">
        <f t="shared" si="34"/>
        <v>2.3488196181448298</v>
      </c>
      <c r="AE47">
        <f t="shared" si="34"/>
        <v>9.4247830335937</v>
      </c>
    </row>
    <row r="48" spans="1:31" x14ac:dyDescent="0.2">
      <c r="A48" s="1" t="s">
        <v>130</v>
      </c>
      <c r="B48">
        <f>B169/53.4*1.78</f>
        <v>0.31137569904000001</v>
      </c>
      <c r="C48">
        <f>C169/53.4*1.78</f>
        <v>8.6700418994413414E-2</v>
      </c>
      <c r="D48">
        <f>D169/139.4*6.2</f>
        <v>11.98318685640826</v>
      </c>
      <c r="E48">
        <f>E169/28.05*0.935</f>
        <v>0.836384405</v>
      </c>
      <c r="F48">
        <f>F169/88.106*2.937</f>
        <v>1.0217234580364059</v>
      </c>
      <c r="G48">
        <f>G169/47.1*1.57</f>
        <v>2.925202624882818</v>
      </c>
      <c r="H48">
        <f>H169/47.1*1.57</f>
        <v>12.691715918045707</v>
      </c>
      <c r="I48">
        <f>I169/42.91*1.43</f>
        <v>6.8781217941171535E-2</v>
      </c>
      <c r="J48">
        <f>J169/42.91*1.43</f>
        <v>9.7456769444342159E-2</v>
      </c>
      <c r="K48">
        <f>K169/42.91*1.43</f>
        <v>0.12422730179170775</v>
      </c>
      <c r="L48">
        <f>L169/42.91*1.43</f>
        <v>0.26048630351481572</v>
      </c>
      <c r="M48">
        <f>M169/49.92*1.664</f>
        <v>10.787380985620549</v>
      </c>
      <c r="N48">
        <f>N169/49.92*1.664</f>
        <v>2.257423184357541</v>
      </c>
      <c r="O48">
        <f>O169/152.21*6.765</f>
        <v>1.3361510270814765</v>
      </c>
      <c r="P48">
        <f>P169/152.21*6.765</f>
        <v>2.7531024511314897</v>
      </c>
      <c r="Q48">
        <f>Q169/152.2*6.764</f>
        <v>21.936451863245249</v>
      </c>
      <c r="R48">
        <f>R169/152.2*6.764</f>
        <v>0.82376184032476329</v>
      </c>
      <c r="S48">
        <f>S169/152.2*6.764</f>
        <v>5.348556093310739</v>
      </c>
      <c r="T48">
        <f>T169/152.207*6.765</f>
        <v>1.6551642942290734</v>
      </c>
      <c r="U48">
        <f>U169/152.207*6.765</f>
        <v>9.0619945042998584E-2</v>
      </c>
      <c r="V48">
        <f>V169/152.2*6.764</f>
        <v>0.38051085691322045</v>
      </c>
      <c r="W48">
        <f>W169/152.207*6.765</f>
        <v>1.2884835894524369</v>
      </c>
      <c r="X48">
        <f>X169/152.207*6.765</f>
        <v>1.9680183255291659</v>
      </c>
      <c r="Y48">
        <f t="shared" ref="Y48:AE48" si="35">Y169/150.83*6.704</f>
        <v>50.327873386310024</v>
      </c>
      <c r="Z48">
        <f t="shared" si="35"/>
        <v>65.579848798552774</v>
      </c>
      <c r="AA48">
        <f t="shared" si="35"/>
        <v>0.18684424532336996</v>
      </c>
      <c r="AB48">
        <f t="shared" si="35"/>
        <v>4.1580299485702925</v>
      </c>
      <c r="AC48">
        <f t="shared" si="35"/>
        <v>2.9342734014642788</v>
      </c>
      <c r="AD48">
        <f t="shared" si="35"/>
        <v>3.1753682954319431</v>
      </c>
      <c r="AE48">
        <f t="shared" si="35"/>
        <v>6.2273325693069781</v>
      </c>
    </row>
    <row r="49" spans="1:31" x14ac:dyDescent="0.2">
      <c r="A49" s="1" t="s">
        <v>131</v>
      </c>
      <c r="B49">
        <f>B180/53.4*1.78</f>
        <v>0.27767761480000003</v>
      </c>
      <c r="C49">
        <f>C180/53.4*1.78</f>
        <v>7.0985254691689009E-2</v>
      </c>
      <c r="D49">
        <f>D180/139.4*6.2</f>
        <v>22.839666603151414</v>
      </c>
      <c r="E49">
        <f>E180/28.05*0.935</f>
        <v>2.5892829299999995</v>
      </c>
      <c r="F49">
        <f>F180/88.106*2.937</f>
        <v>1.2235149373206815</v>
      </c>
      <c r="G49">
        <f>G180/47.1*1.57</f>
        <v>4.8999881739827629</v>
      </c>
      <c r="H49">
        <f>H180/47.1*1.57</f>
        <v>21.877375490803889</v>
      </c>
      <c r="I49">
        <f>I180/42.91*1.43</f>
        <v>4.9369786855204711E-2</v>
      </c>
      <c r="J49">
        <f>J180/42.91*1.43</f>
        <v>0.1249101320202286</v>
      </c>
      <c r="K49">
        <f>K180/42.91*1.43</f>
        <v>0.28433340207349383</v>
      </c>
      <c r="L49">
        <f>L180/42.91*1.43</f>
        <v>0.38684427894645362</v>
      </c>
      <c r="M49">
        <f>M180/49.92*1.664</f>
        <v>19.178179400029553</v>
      </c>
      <c r="N49">
        <f>N180/49.92*1.664</f>
        <v>2.7446588585238891</v>
      </c>
      <c r="O49">
        <f>O180/152.21*6.765</f>
        <v>2.2607874056176791</v>
      </c>
      <c r="P49">
        <f>P180/152.21*6.765</f>
        <v>3.8818537542198537</v>
      </c>
      <c r="Q49">
        <f>Q180/152.2*6.764</f>
        <v>43.973306276427849</v>
      </c>
      <c r="R49">
        <f>R180/152.2*6.764</f>
        <v>1.5229444132509826</v>
      </c>
      <c r="S49">
        <f>S180/152.2*6.764</f>
        <v>8.5020478787257225</v>
      </c>
      <c r="T49">
        <f>T180/152.207*6.765</f>
        <v>1.7258032163039054</v>
      </c>
      <c r="U49">
        <f>U180/152.207*6.765</f>
        <v>0.1191669238036696</v>
      </c>
      <c r="V49">
        <f>V180/152.2*6.764</f>
        <v>0.48770518046749861</v>
      </c>
      <c r="W49">
        <f>W180/152.207*6.765</f>
        <v>2.3040954962851647</v>
      </c>
      <c r="X49">
        <f>X180/152.207*6.765</f>
        <v>3.5370017013571475</v>
      </c>
      <c r="Y49">
        <f t="shared" ref="Y49:AE49" si="36">Y180/150.83*6.704</f>
        <v>38.093582569269479</v>
      </c>
      <c r="Z49">
        <f t="shared" si="36"/>
        <v>54.826565508555674</v>
      </c>
      <c r="AA49">
        <f t="shared" si="36"/>
        <v>0.61938833066493004</v>
      </c>
      <c r="AB49">
        <f t="shared" si="36"/>
        <v>4.7684078417720333</v>
      </c>
      <c r="AC49">
        <f t="shared" si="36"/>
        <v>2.1546813212078462</v>
      </c>
      <c r="AD49">
        <f t="shared" si="36"/>
        <v>2.6703488359032952</v>
      </c>
      <c r="AE49">
        <f t="shared" si="36"/>
        <v>9.673315908022273</v>
      </c>
    </row>
    <row r="51" spans="1:31" x14ac:dyDescent="0.2">
      <c r="A51" s="1" t="s">
        <v>132</v>
      </c>
      <c r="B51">
        <f>B126/53.4*1.78</f>
        <v>1.2125340420000002E-2</v>
      </c>
      <c r="C51">
        <f>C126/53.4*1.78</f>
        <v>1.628260023355391E-2</v>
      </c>
      <c r="D51">
        <f>D126/139.4*6.2</f>
        <v>5.0442685589519654</v>
      </c>
      <c r="E51">
        <f>E126/28.05*0.935</f>
        <v>6.2680074333333344E-3</v>
      </c>
      <c r="F51">
        <f>F126/88.106*2.937</f>
        <v>1.0518228054190486E-2</v>
      </c>
      <c r="G51">
        <f>G126/47.1*1.57</f>
        <v>5.2932989170080251</v>
      </c>
      <c r="H51">
        <f>H126/47.1*1.57</f>
        <v>15.146972856923785</v>
      </c>
      <c r="I51">
        <f>I126/42.91*1.43</f>
        <v>2.3063491819209136E-2</v>
      </c>
      <c r="J51">
        <f>J126/42.91*1.43</f>
        <v>5.9344657312584929E-3</v>
      </c>
      <c r="K51">
        <f>K126/42.91*1.43</f>
        <v>5.9479531533749887E-2</v>
      </c>
      <c r="L51">
        <f>L126/42.91*1.43</f>
        <v>0.3853356498683071</v>
      </c>
      <c r="M51">
        <f>M126/49.92*1.664</f>
        <v>7.5990119483052911</v>
      </c>
      <c r="N51">
        <f>N126/49.92*1.664</f>
        <v>3.6166125791995047</v>
      </c>
      <c r="O51">
        <f>O126/152.21*6.765</f>
        <v>0.13598747193249777</v>
      </c>
      <c r="P51">
        <f>P126/152.21*6.765</f>
        <v>0.10314025648986547</v>
      </c>
      <c r="Q51">
        <f>Q126/152.2*6.764</f>
        <v>68.827726190476184</v>
      </c>
      <c r="R51">
        <f>R126/152.2*6.764</f>
        <v>0.92602380952380969</v>
      </c>
      <c r="S51">
        <f>S126/152.2*6.764</f>
        <v>59.527226190476185</v>
      </c>
      <c r="T51">
        <f>T126/152.207*6.765</f>
        <v>7.8966135622219484</v>
      </c>
      <c r="U51">
        <f>U126/152.207*6.765</f>
        <v>0.1458072475045841</v>
      </c>
      <c r="V51">
        <f>V126/152.2*6.764</f>
        <v>0.54317859489393672</v>
      </c>
      <c r="W51">
        <f>W126/152.207*6.765</f>
        <v>0.59857712133460828</v>
      </c>
      <c r="X51">
        <f>X126/152.207*6.765</f>
        <v>0.20628457876868245</v>
      </c>
      <c r="Y51">
        <f t="shared" ref="Y51:AE51" si="37">Y126/150.83*6.704</f>
        <v>22.243184279643124</v>
      </c>
      <c r="Z51">
        <f t="shared" si="37"/>
        <v>18.978299106908548</v>
      </c>
      <c r="AA51">
        <f t="shared" si="37"/>
        <v>6.0092872770668965E-2</v>
      </c>
      <c r="AB51">
        <f t="shared" si="37"/>
        <v>0.25179063028801357</v>
      </c>
      <c r="AC51">
        <f t="shared" si="37"/>
        <v>3.0265233760619239</v>
      </c>
      <c r="AD51">
        <f t="shared" si="37"/>
        <v>0.6378695967296345</v>
      </c>
      <c r="AE51">
        <f t="shared" si="37"/>
        <v>5.3060678822694065</v>
      </c>
    </row>
    <row r="52" spans="1:31" x14ac:dyDescent="0.2">
      <c r="A52" s="1" t="s">
        <v>133</v>
      </c>
      <c r="B52">
        <f>B137/53.4*1.78</f>
        <v>6.0021074900000006E-2</v>
      </c>
      <c r="C52">
        <f>C137/53.4*1.78</f>
        <v>3.9388830347734466E-2</v>
      </c>
      <c r="D52">
        <f>D137/139.4*6.2</f>
        <v>3.3458507601118797</v>
      </c>
      <c r="E52">
        <f>E137/28.05*0.935</f>
        <v>2.9182433366666666E-2</v>
      </c>
      <c r="F52">
        <f>F137/88.106*2.937</f>
        <v>2.2629451984828981E-2</v>
      </c>
      <c r="G52">
        <f>G137/47.1*1.57</f>
        <v>1.2725402472874086</v>
      </c>
      <c r="H52">
        <f>H137/47.1*1.57</f>
        <v>3.8084596195821643</v>
      </c>
      <c r="I52">
        <f>I137/42.91*1.43</f>
        <v>1.7201872592430119E-2</v>
      </c>
      <c r="J52">
        <f>J137/42.91*1.43</f>
        <v>5.1127787983056186E-2</v>
      </c>
      <c r="K52">
        <f>K137/42.91*1.43</f>
        <v>1.8635361975132634E-2</v>
      </c>
      <c r="L52">
        <f>L137/42.91*1.43</f>
        <v>0.15625034271457361</v>
      </c>
      <c r="M52">
        <f>M137/49.92*1.664</f>
        <v>11.427536482334867</v>
      </c>
      <c r="N52">
        <f>N137/49.92*1.664</f>
        <v>3.0081210902591597</v>
      </c>
      <c r="O52">
        <f>O137/152.21*6.765</f>
        <v>6.6067281534781641E-2</v>
      </c>
      <c r="P52">
        <f>P137/152.21*6.765</f>
        <v>0.1247937540101431</v>
      </c>
      <c r="Q52">
        <f>Q137/152.2*6.764</f>
        <v>-0.37849364870784064</v>
      </c>
      <c r="R52">
        <f>R137/152.2*6.764</f>
        <v>7.5155555555555557E-3</v>
      </c>
      <c r="S52">
        <f>S137/152.2*6.764</f>
        <v>-0.45443927580668725</v>
      </c>
      <c r="T52">
        <f>T137/152.207*6.765</f>
        <v>0.43117705310780446</v>
      </c>
      <c r="U52">
        <f>U137/152.207*6.765</f>
        <v>0.8719358185068935</v>
      </c>
      <c r="V52">
        <f>V137/152.2*6.764</f>
        <v>0.20278667542706966</v>
      </c>
      <c r="W52">
        <f>W137/152.207*6.765</f>
        <v>0.74737355872019451</v>
      </c>
      <c r="X52">
        <f>X137/152.207*6.765</f>
        <v>1.4865431337205586</v>
      </c>
      <c r="Y52">
        <f t="shared" ref="Y52:AE52" si="38">Y137/150.83*6.704</f>
        <v>12.641511337029611</v>
      </c>
      <c r="Z52">
        <f t="shared" si="38"/>
        <v>9.5813443996783132</v>
      </c>
      <c r="AA52">
        <f t="shared" si="38"/>
        <v>0.61659420858222869</v>
      </c>
      <c r="AB52">
        <f t="shared" si="38"/>
        <v>6.5174342367999752E-2</v>
      </c>
      <c r="AC52">
        <f t="shared" si="38"/>
        <v>0.39619139702652478</v>
      </c>
      <c r="AD52">
        <f t="shared" si="38"/>
        <v>0.18523234146694667</v>
      </c>
      <c r="AE52">
        <f t="shared" si="38"/>
        <v>9.2616170733473335E-2</v>
      </c>
    </row>
    <row r="53" spans="1:31" x14ac:dyDescent="0.2">
      <c r="A53" s="1" t="s">
        <v>134</v>
      </c>
      <c r="B53">
        <f>B148/53.4*1.78</f>
        <v>3.9168704200000001E-2</v>
      </c>
      <c r="C53">
        <f>C148/53.4*1.78</f>
        <v>5.0048899755501232E-2</v>
      </c>
      <c r="D53">
        <f>D148/139.4*6.2</f>
        <v>2.7286060628873638</v>
      </c>
      <c r="E53">
        <f>E148/28.05*0.935</f>
        <v>2.2461649766666668E-2</v>
      </c>
      <c r="F53">
        <f>F148/88.106*2.937</f>
        <v>3.5851068047853846E-2</v>
      </c>
      <c r="G53">
        <f>G148/47.1*1.57</f>
        <v>1.7435226471385949</v>
      </c>
      <c r="H53">
        <f>H148/47.1*1.57</f>
        <v>4.0901183431952663</v>
      </c>
      <c r="I53">
        <f>I148/42.91*1.43</f>
        <v>8.8018181270364624E-3</v>
      </c>
      <c r="J53">
        <f>J148/42.91*1.43</f>
        <v>3.3949869918569207E-2</v>
      </c>
      <c r="K53">
        <f>K148/42.91*1.43</f>
        <v>8.2988570912058066E-2</v>
      </c>
      <c r="L53">
        <f>L148/42.91*1.43</f>
        <v>0.17163545347721099</v>
      </c>
      <c r="M53">
        <f>M148/49.92*1.664</f>
        <v>10.731091739310916</v>
      </c>
      <c r="N53">
        <f>N148/49.92*1.664</f>
        <v>6.2918394308943073</v>
      </c>
      <c r="O53">
        <f>O148/152.21*6.765</f>
        <v>4.0852876989968985E-2</v>
      </c>
      <c r="P53">
        <f>P148/152.21*6.765</f>
        <v>4.7661689821630486E-2</v>
      </c>
      <c r="Q53">
        <f>Q148/152.2*6.764</f>
        <v>-1.4585585020115865E-2</v>
      </c>
      <c r="R53">
        <f>R148/152.2*6.764</f>
        <v>8.3377503852080134E-2</v>
      </c>
      <c r="S53">
        <f>S148/152.2*6.764</f>
        <v>-0.36370833932320834</v>
      </c>
      <c r="T53">
        <f>T148/152.207*6.765</f>
        <v>0.61662043388738386</v>
      </c>
      <c r="U53">
        <f>U148/152.207*6.765</f>
        <v>0.50780506320137497</v>
      </c>
      <c r="V53">
        <f>V148/152.2*6.764</f>
        <v>0.17706078491320926</v>
      </c>
      <c r="W53">
        <f>W148/152.207*6.765</f>
        <v>8.5057348086230302</v>
      </c>
      <c r="X53">
        <f>X148/152.207*6.765</f>
        <v>1.4434967710731155</v>
      </c>
      <c r="Y53">
        <f t="shared" ref="Y53:AE53" si="39">Y148/150.83*6.704</f>
        <v>13.00907092750367</v>
      </c>
      <c r="Z53">
        <f t="shared" si="39"/>
        <v>9.2842362738236446</v>
      </c>
      <c r="AA53">
        <f t="shared" si="39"/>
        <v>4.7044944583328974E-2</v>
      </c>
      <c r="AB53">
        <f t="shared" si="39"/>
        <v>0.12003620099727012</v>
      </c>
      <c r="AC53">
        <f t="shared" si="39"/>
        <v>0.61760561480853493</v>
      </c>
      <c r="AD53">
        <f t="shared" si="39"/>
        <v>7.9378778078839932E-2</v>
      </c>
      <c r="AE53">
        <f t="shared" si="39"/>
        <v>0.14326901409351597</v>
      </c>
    </row>
    <row r="54" spans="1:31" x14ac:dyDescent="0.2">
      <c r="A54" s="1" t="s">
        <v>135</v>
      </c>
      <c r="B54">
        <f>B159/53.4*1.78</f>
        <v>2.4517906900000001E-2</v>
      </c>
      <c r="C54">
        <f>C159/53.4*1.78</f>
        <v>5.1487603305785126E-2</v>
      </c>
      <c r="D54">
        <f>D159/139.4*6.2</f>
        <v>9.8171213608561647</v>
      </c>
      <c r="E54">
        <f>E159/28.05*0.935</f>
        <v>2.4702774000000005E-3</v>
      </c>
      <c r="F54">
        <f>F159/88.106*2.937</f>
        <v>3.5525806341774532E-2</v>
      </c>
      <c r="G54">
        <f>G159/47.1*1.57</f>
        <v>0.88990966320428078</v>
      </c>
      <c r="H54">
        <f>H159/47.1*1.57</f>
        <v>3.658709165873772</v>
      </c>
      <c r="I54">
        <f>I159/42.91*1.43</f>
        <v>3.4822735315663683E-2</v>
      </c>
      <c r="J54">
        <f>J159/42.91*1.43</f>
        <v>2.9018946096386403E-2</v>
      </c>
      <c r="K54">
        <f>K159/42.91*1.43</f>
        <v>0.25988078392986047</v>
      </c>
      <c r="L54">
        <f>L159/42.91*1.43</f>
        <v>0.1064028023534168</v>
      </c>
      <c r="M54">
        <f>M159/49.92*1.664</f>
        <v>10.859929019929019</v>
      </c>
      <c r="N54">
        <f>N159/49.92*1.664</f>
        <v>2.1101684794199187</v>
      </c>
      <c r="O54">
        <f>O159/152.21*6.765</f>
        <v>0.54451530728993225</v>
      </c>
      <c r="P54">
        <f>P159/152.21*6.765</f>
        <v>0.53194956942939553</v>
      </c>
      <c r="Q54">
        <f>Q159/152.2*6.764</f>
        <v>34.826788837167868</v>
      </c>
      <c r="R54">
        <f>R159/152.2*6.764</f>
        <v>1.4330508474576271</v>
      </c>
      <c r="S54">
        <f>S159/152.2*6.764</f>
        <v>9.1673825697676996</v>
      </c>
      <c r="T54">
        <f>T159/152.207*6.765</f>
        <v>0.38320202890716476</v>
      </c>
      <c r="U54">
        <f>U159/152.207*6.765</f>
        <v>0.26589528536415513</v>
      </c>
      <c r="V54">
        <f>V159/152.2*6.764</f>
        <v>0.68741245907481241</v>
      </c>
      <c r="W54">
        <f>W159/152.207*6.765</f>
        <v>4.754833338276657</v>
      </c>
      <c r="X54">
        <f>X159/152.207*6.765</f>
        <v>0.47331878834309493</v>
      </c>
      <c r="Y54">
        <f t="shared" ref="Y54:AE54" si="40">Y159/150.83*6.704</f>
        <v>20.016638664430801</v>
      </c>
      <c r="Z54">
        <f t="shared" si="40"/>
        <v>19.349380336123854</v>
      </c>
      <c r="AA54">
        <f t="shared" si="40"/>
        <v>0.12019549771153766</v>
      </c>
      <c r="AB54">
        <f t="shared" si="40"/>
        <v>0</v>
      </c>
      <c r="AC54">
        <f t="shared" si="40"/>
        <v>7.4791950233100426</v>
      </c>
      <c r="AD54">
        <f t="shared" si="40"/>
        <v>0.70500608826283173</v>
      </c>
      <c r="AE54">
        <f t="shared" si="40"/>
        <v>3.545465400394241</v>
      </c>
    </row>
    <row r="55" spans="1:31" x14ac:dyDescent="0.2">
      <c r="A55" s="1" t="s">
        <v>136</v>
      </c>
      <c r="B55">
        <f>B170/53.4*1.78</f>
        <v>0.14686468678</v>
      </c>
      <c r="C55">
        <f>C170/53.4*1.78</f>
        <v>0.12336633663366338</v>
      </c>
      <c r="D55">
        <f>D170/139.4*6.2</f>
        <v>1.7082449793826728</v>
      </c>
      <c r="E55">
        <f>E170/28.05*0.935</f>
        <v>9.0184397166666666E-2</v>
      </c>
      <c r="F55">
        <f>F170/88.106*2.937</f>
        <v>7.5302563869744307E-2</v>
      </c>
      <c r="G55">
        <f>G170/47.1*1.57</f>
        <v>0.96237710205021909</v>
      </c>
      <c r="H55">
        <f>H170/47.1*1.57</f>
        <v>3.9353249475890992</v>
      </c>
      <c r="I55">
        <f>I170/42.91*1.43</f>
        <v>1.6086264352727277E-2</v>
      </c>
      <c r="J55">
        <f>J170/42.91*1.43</f>
        <v>7.8420538719545477E-2</v>
      </c>
      <c r="K55">
        <f>K170/42.91*1.43</f>
        <v>7.6409755675454563E-2</v>
      </c>
      <c r="L55">
        <f>L170/42.91*1.43</f>
        <v>0.12265776568954548</v>
      </c>
      <c r="M55">
        <f>M170/49.92*1.664</f>
        <v>2.7009581442259196</v>
      </c>
      <c r="N55">
        <f>N170/49.92*1.664</f>
        <v>0.21698303979125885</v>
      </c>
      <c r="O55">
        <f>O170/152.21*6.765</f>
        <v>4.364229385971418E-2</v>
      </c>
      <c r="P55">
        <f>P170/152.21*6.765</f>
        <v>0.27276433662321364</v>
      </c>
      <c r="Q55">
        <f>Q170/152.2*6.764</f>
        <v>6.9844021846254938</v>
      </c>
      <c r="R55">
        <f>R170/152.2*6.764</f>
        <v>3.2551749999999999</v>
      </c>
      <c r="S55">
        <f>S170/152.2*6.764</f>
        <v>4.6138635019710907</v>
      </c>
      <c r="T55">
        <f>T170/152.207*6.765</f>
        <v>0.19466730583156514</v>
      </c>
      <c r="U55">
        <f>U170/152.207*6.765</f>
        <v>0.26280086287261289</v>
      </c>
      <c r="V55">
        <f>V170/152.2*6.764</f>
        <v>0.31685418035479629</v>
      </c>
      <c r="W55">
        <f>W170/152.207*6.765</f>
        <v>6.7452221470637319</v>
      </c>
      <c r="X55">
        <f>X170/152.207*6.765</f>
        <v>0.46916390603034874</v>
      </c>
      <c r="Y55">
        <f t="shared" ref="Y55:AE55" si="41">Y170/150.83*6.704</f>
        <v>15.974392362262151</v>
      </c>
      <c r="Z55">
        <f t="shared" si="41"/>
        <v>16.730886958827821</v>
      </c>
      <c r="AA55">
        <f t="shared" si="41"/>
        <v>0.11759064172398111</v>
      </c>
      <c r="AB55">
        <f t="shared" si="41"/>
        <v>4.9692183252668567</v>
      </c>
      <c r="AC55">
        <f t="shared" si="41"/>
        <v>19.645746867334083</v>
      </c>
      <c r="AD55">
        <f t="shared" si="41"/>
        <v>0.34668965060001322</v>
      </c>
      <c r="AE55">
        <f t="shared" si="41"/>
        <v>6.2404137108002384</v>
      </c>
    </row>
    <row r="56" spans="1:31" x14ac:dyDescent="0.2">
      <c r="A56" s="1" t="s">
        <v>137</v>
      </c>
      <c r="B56">
        <f>B181/53.4*1.78</f>
        <v>0.13864503126000002</v>
      </c>
      <c r="C56">
        <f>C181/53.4*1.78</f>
        <v>2.7440162271805273E-2</v>
      </c>
      <c r="D56">
        <f>D181/139.4*6.2</f>
        <v>3.4270487714495785</v>
      </c>
      <c r="E56">
        <f>E181/28.05*0.935</f>
        <v>7.8650513999999998E-3</v>
      </c>
      <c r="F56">
        <f>F181/88.106*2.937</f>
        <v>5.6768041061598488E-2</v>
      </c>
      <c r="G56">
        <f>G181/47.1*1.57</f>
        <v>0.66769117477850648</v>
      </c>
      <c r="H56">
        <f>H181/47.1*1.57</f>
        <v>2.3870188553866605</v>
      </c>
      <c r="I56">
        <f>I181/42.91*1.43</f>
        <v>2.2707202292669745E-2</v>
      </c>
      <c r="J56">
        <f>J181/42.91*1.43</f>
        <v>2.9448402973306077E-2</v>
      </c>
      <c r="K56">
        <f>K181/42.91*1.43</f>
        <v>1.7917401809059721E-2</v>
      </c>
      <c r="L56">
        <f>L181/42.91*1.43</f>
        <v>0.15362841551134376</v>
      </c>
      <c r="M56">
        <f>M181/49.92*1.664</f>
        <v>5.4053925032910675</v>
      </c>
      <c r="N56">
        <f>N181/49.92*1.664</f>
        <v>0.40939624413145548</v>
      </c>
      <c r="O56">
        <f>O181/152.21*6.765</f>
        <v>0.21528522237814432</v>
      </c>
      <c r="P56">
        <f>P181/152.21*6.765</f>
        <v>0.11946093942051332</v>
      </c>
      <c r="Q56">
        <f>Q181/152.2*6.764</f>
        <v>30.279240814568997</v>
      </c>
      <c r="R56">
        <f>R181/152.2*6.764</f>
        <v>0.80250847457627128</v>
      </c>
      <c r="S56">
        <f>S181/152.2*6.764</f>
        <v>8.7060766779194356</v>
      </c>
      <c r="T56">
        <f>T181/152.207*6.765</f>
        <v>1.3508449872790744</v>
      </c>
      <c r="U56">
        <f>U181/152.207*6.765</f>
        <v>3.4381521254981971E-2</v>
      </c>
      <c r="V56">
        <f>V181/152.2*6.764</f>
        <v>0.47464193602784666</v>
      </c>
      <c r="W56">
        <f>W181/152.207*6.765</f>
        <v>0.12656386085167279</v>
      </c>
      <c r="X56">
        <f>X181/152.207*6.765</f>
        <v>0.30281070242748376</v>
      </c>
      <c r="Y56">
        <f t="shared" ref="Y56:AE56" si="42">Y181/150.83*6.704</f>
        <v>4.3079803979606703</v>
      </c>
      <c r="Z56">
        <f t="shared" si="42"/>
        <v>13.506694258013974</v>
      </c>
      <c r="AA56">
        <f t="shared" si="42"/>
        <v>9.8081822985431472E-2</v>
      </c>
      <c r="AB56">
        <f t="shared" si="42"/>
        <v>0</v>
      </c>
      <c r="AC56">
        <f t="shared" si="42"/>
        <v>0.354057068797342</v>
      </c>
      <c r="AD56">
        <f t="shared" si="42"/>
        <v>4.8835457765150615E-2</v>
      </c>
      <c r="AE56">
        <f t="shared" si="42"/>
        <v>1.3551839529829297</v>
      </c>
    </row>
    <row r="58" spans="1:31" x14ac:dyDescent="0.2">
      <c r="A58" s="1" t="s">
        <v>138</v>
      </c>
      <c r="B58">
        <f>B127/53.4*1.78</f>
        <v>0.35690126562000002</v>
      </c>
      <c r="C58">
        <f>C127/53.4*1.78</f>
        <v>1.5321518987341774E-2</v>
      </c>
      <c r="D58">
        <f>D127/139.4*6.2</f>
        <v>6.8719108710330854</v>
      </c>
      <c r="E58">
        <f>E127/28.05*0.935</f>
        <v>3.9036343600000002E-2</v>
      </c>
      <c r="F58">
        <f>F127/88.106*2.937</f>
        <v>9.0099050123185656E-2</v>
      </c>
      <c r="G58">
        <f>G127/47.1*1.57</f>
        <v>2.2492177100414779</v>
      </c>
      <c r="H58">
        <f>H127/47.1*1.57</f>
        <v>8.371102823654768</v>
      </c>
      <c r="I58">
        <f>I127/42.91*1.43</f>
        <v>7.1147363556194254E-3</v>
      </c>
      <c r="J58">
        <f>J127/42.91*1.43</f>
        <v>0.10039683524040745</v>
      </c>
      <c r="K58">
        <f>K127/42.91*1.43</f>
        <v>7.9250257738983032E-2</v>
      </c>
      <c r="L58">
        <f>L127/42.91*1.43</f>
        <v>0.19763156543387292</v>
      </c>
      <c r="M58">
        <f>M127/49.92*1.664</f>
        <v>11.141801105809284</v>
      </c>
      <c r="N58">
        <f>N127/49.92*1.664</f>
        <v>2.7006377224199287</v>
      </c>
      <c r="O58">
        <f>O127/152.21*6.765</f>
        <v>0.29411111079372598</v>
      </c>
      <c r="P58">
        <f>P127/152.21*6.765</f>
        <v>0.74432002796341012</v>
      </c>
      <c r="Q58">
        <f>Q127/152.2*6.764</f>
        <v>7.6644933652381999</v>
      </c>
      <c r="R58">
        <f>R127/152.2*6.764</f>
        <v>8.5340874483358711E-2</v>
      </c>
      <c r="S58">
        <f>S127/152.2*6.764</f>
        <v>3.7211564063519691</v>
      </c>
      <c r="T58">
        <f>T127/152.207*6.765</f>
        <v>1.3342119931691094</v>
      </c>
      <c r="U58">
        <f>U127/152.207*6.765</f>
        <v>0.11300041079472192</v>
      </c>
      <c r="V58">
        <f>V127/152.2*6.764</f>
        <v>0.1676287506249434</v>
      </c>
      <c r="W58">
        <f>W127/152.207*6.765</f>
        <v>0.24617946637421562</v>
      </c>
      <c r="X58">
        <f>X127/152.207*6.765</f>
        <v>1.5391166336224875</v>
      </c>
      <c r="Y58">
        <f t="shared" ref="Y58:AE58" si="43">Y127/150.83*6.704</f>
        <v>11.138717123883239</v>
      </c>
      <c r="Z58">
        <f t="shared" si="43"/>
        <v>11.173016483772027</v>
      </c>
      <c r="AA58">
        <f t="shared" si="43"/>
        <v>9.7591051677657234E-2</v>
      </c>
      <c r="AB58">
        <f t="shared" si="43"/>
        <v>2.0960719932035864E-2</v>
      </c>
      <c r="AC58">
        <f t="shared" si="43"/>
        <v>0.54021491824837886</v>
      </c>
      <c r="AD58">
        <f t="shared" si="43"/>
        <v>0.33060771892802021</v>
      </c>
      <c r="AE58">
        <f t="shared" si="43"/>
        <v>1.5739595148965111</v>
      </c>
    </row>
    <row r="59" spans="1:31" x14ac:dyDescent="0.2">
      <c r="A59" s="1" t="s">
        <v>139</v>
      </c>
      <c r="B59">
        <f>B138/53.4*1.78</f>
        <v>0.98565778205999999</v>
      </c>
      <c r="C59">
        <f>C138/53.4*1.78</f>
        <v>6.7343078245915747E-2</v>
      </c>
      <c r="D59">
        <f>D138/139.4*6.2</f>
        <v>99.022750590388554</v>
      </c>
      <c r="E59">
        <f>E138/28.05*0.935</f>
        <v>0.10410397976666667</v>
      </c>
      <c r="F59">
        <f>F138/88.106*2.937</f>
        <v>0.69254766932364753</v>
      </c>
      <c r="G59">
        <f>G138/47.1*1.57</f>
        <v>1.659173671080407</v>
      </c>
      <c r="H59">
        <f>H138/47.1*1.57</f>
        <v>12.765113451494136</v>
      </c>
      <c r="I59">
        <f>I138/42.91*1.43</f>
        <v>6.2491827002451455E-2</v>
      </c>
      <c r="J59">
        <f>J138/42.91*1.43</f>
        <v>8.3100833779855651E-2</v>
      </c>
      <c r="K59">
        <f>K138/42.91*1.43</f>
        <v>0.10819728558137207</v>
      </c>
      <c r="L59">
        <f>L138/42.91*1.43</f>
        <v>0.16553686088947245</v>
      </c>
      <c r="M59">
        <f>M138/49.92*1.664</f>
        <v>18.60597279679077</v>
      </c>
      <c r="N59">
        <f>N138/49.92*1.664</f>
        <v>5.4820220786214318</v>
      </c>
      <c r="O59">
        <f>O138/152.21*6.765</f>
        <v>1.1417770693720795</v>
      </c>
      <c r="P59">
        <f>P138/152.21*6.765</f>
        <v>0.72501982836447276</v>
      </c>
      <c r="Q59">
        <f>Q138/152.2*6.764</f>
        <v>16.861891417682919</v>
      </c>
      <c r="R59">
        <f>R138/152.2*6.764</f>
        <v>0.50038903259182621</v>
      </c>
      <c r="S59">
        <f>S138/152.2*6.764</f>
        <v>5.1860959773978879</v>
      </c>
      <c r="T59">
        <f>T138/152.207*6.765</f>
        <v>1.0941713914301185</v>
      </c>
      <c r="U59">
        <f>U138/152.207*6.765</f>
        <v>0.48013603418294853</v>
      </c>
      <c r="V59">
        <f>V138/152.2*6.764</f>
        <v>0.37242250272431315</v>
      </c>
      <c r="W59">
        <f>W138/152.207*6.765</f>
        <v>1.1393327015760395</v>
      </c>
      <c r="X59">
        <f>X138/152.207*6.765</f>
        <v>2.2569054924023035</v>
      </c>
      <c r="Y59">
        <f t="shared" ref="Y59:AE59" si="44">Y138/150.83*6.704</f>
        <v>15.566774579997283</v>
      </c>
      <c r="Z59">
        <f t="shared" si="44"/>
        <v>19.404124059600058</v>
      </c>
      <c r="AA59">
        <f t="shared" si="44"/>
        <v>0.14875369690670714</v>
      </c>
      <c r="AB59">
        <f t="shared" si="44"/>
        <v>6.5213532850429416</v>
      </c>
      <c r="AC59">
        <f t="shared" si="44"/>
        <v>1.363997388894135</v>
      </c>
      <c r="AD59">
        <f t="shared" si="44"/>
        <v>1.1021004097928284</v>
      </c>
      <c r="AE59">
        <f t="shared" si="44"/>
        <v>4.2567147010492903</v>
      </c>
    </row>
    <row r="60" spans="1:31" x14ac:dyDescent="0.2">
      <c r="A60" s="1" t="s">
        <v>140</v>
      </c>
      <c r="B60">
        <f>B149/53.4*1.78</f>
        <v>0.71186926256000005</v>
      </c>
      <c r="C60">
        <f>C149/53.4*1.78</f>
        <v>5.4256334924715391E-2</v>
      </c>
      <c r="D60">
        <f>D149/139.4*6.2</f>
        <v>22.051978770878016</v>
      </c>
      <c r="E60">
        <f>E149/28.05*0.935</f>
        <v>4.7745456333333339E-2</v>
      </c>
      <c r="F60">
        <f>F149/88.106*2.937</f>
        <v>6.5531067425266668E-2</v>
      </c>
      <c r="G60">
        <f>G149/47.1*1.57</f>
        <v>0.98415075304252297</v>
      </c>
      <c r="H60">
        <f>H149/47.1*1.57</f>
        <v>16.659221636810681</v>
      </c>
      <c r="I60">
        <f>I149/42.91*1.43</f>
        <v>2.8364428968977479E-2</v>
      </c>
      <c r="J60">
        <f>J149/42.91*1.43</f>
        <v>3.3091833797140383E-2</v>
      </c>
      <c r="K60">
        <f>K149/42.91*1.43</f>
        <v>1.7416754630073888E-2</v>
      </c>
      <c r="L60">
        <f>L149/42.91*1.43</f>
        <v>0.21746062209549402</v>
      </c>
      <c r="M60">
        <f>M149/49.92*1.664</f>
        <v>17.280001567398116</v>
      </c>
      <c r="N60">
        <f>N149/49.92*1.664</f>
        <v>9.3620095171230187</v>
      </c>
      <c r="O60">
        <f>O149/152.21*6.765</f>
        <v>0.66519723872763525</v>
      </c>
      <c r="P60">
        <f>P149/152.21*6.765</f>
        <v>0.67402729056915256</v>
      </c>
      <c r="Q60">
        <f>Q149/152.2*6.764</f>
        <v>7.849976162612915</v>
      </c>
      <c r="R60">
        <f>R149/152.2*6.764</f>
        <v>0.260562893081761</v>
      </c>
      <c r="S60">
        <f>S149/152.2*6.764</f>
        <v>7.5350925900214047</v>
      </c>
      <c r="T60">
        <f>T149/152.207*6.765</f>
        <v>1.4444257652961379</v>
      </c>
      <c r="U60">
        <f>U149/152.207*6.765</f>
        <v>0.32534190560184573</v>
      </c>
      <c r="V60">
        <f>V149/152.2*6.764</f>
        <v>0.1211618500979347</v>
      </c>
      <c r="W60">
        <f>W149/152.207*6.765</f>
        <v>0.40379314525051774</v>
      </c>
      <c r="X60">
        <f>X149/152.207*6.765</f>
        <v>1.18398612032349</v>
      </c>
      <c r="Y60">
        <f t="shared" ref="Y60:AE60" si="45">Y149/150.83*6.704</f>
        <v>11.114145937494225</v>
      </c>
      <c r="Z60">
        <f t="shared" si="45"/>
        <v>18.53649993329735</v>
      </c>
      <c r="AA60">
        <f t="shared" si="45"/>
        <v>0.11298177184141858</v>
      </c>
      <c r="AB60">
        <f t="shared" si="45"/>
        <v>4.1829263789105999</v>
      </c>
      <c r="AC60">
        <f t="shared" si="45"/>
        <v>6.7624414370107759</v>
      </c>
      <c r="AD60">
        <f t="shared" si="45"/>
        <v>2.3601216205128437</v>
      </c>
      <c r="AE60">
        <f t="shared" si="45"/>
        <v>7.9093304849972563</v>
      </c>
    </row>
    <row r="61" spans="1:31" x14ac:dyDescent="0.2">
      <c r="A61" s="1" t="s">
        <v>141</v>
      </c>
      <c r="B61">
        <f>B160/53.4*1.78</f>
        <v>0.79925945192000003</v>
      </c>
      <c r="C61">
        <f>C160/53.4*1.78</f>
        <v>2.413559322033898E-2</v>
      </c>
      <c r="D61">
        <f>D160/139.4*6.2</f>
        <v>26.401578740553234</v>
      </c>
      <c r="E61">
        <f>E160/28.05*0.935</f>
        <v>0.52439481999999993</v>
      </c>
      <c r="F61">
        <f>F160/88.106*2.937</f>
        <v>0.3319991786710414</v>
      </c>
      <c r="G61">
        <f>G160/47.1*1.57</f>
        <v>2.7113563741094437</v>
      </c>
      <c r="H61">
        <f>H160/47.1*1.57</f>
        <v>15.88027907606855</v>
      </c>
      <c r="I61">
        <f>I160/42.91*1.43</f>
        <v>3.4826301626769078E-2</v>
      </c>
      <c r="J61">
        <f>J160/42.91*1.43</f>
        <v>6.0334214439889136E-2</v>
      </c>
      <c r="K61">
        <f>K160/42.91*1.43</f>
        <v>7.5394236764978473E-2</v>
      </c>
      <c r="L61">
        <f>L160/42.91*1.43</f>
        <v>0.26467989236344497</v>
      </c>
      <c r="M61">
        <f>M160/49.92*1.664</f>
        <v>12.998308426207359</v>
      </c>
      <c r="N61">
        <f>N160/49.92*1.664</f>
        <v>4.0317818509615382</v>
      </c>
      <c r="O61">
        <f>O160/152.21*6.765</f>
        <v>0.49391835935590139</v>
      </c>
      <c r="P61">
        <f>P160/152.21*6.765</f>
        <v>0.44249943105458633</v>
      </c>
      <c r="Q61">
        <f>Q160/152.2*6.764</f>
        <v>12.188373599185217</v>
      </c>
      <c r="R61">
        <f>R160/152.2*6.764</f>
        <v>0.27480592850915431</v>
      </c>
      <c r="S61">
        <f>S160/152.2*6.764</f>
        <v>6.5022328350138112</v>
      </c>
      <c r="T61">
        <f>T160/152.207*6.765</f>
        <v>1.2602259646822425</v>
      </c>
      <c r="U61">
        <f>U160/152.207*6.765</f>
        <v>0.18869693588825021</v>
      </c>
      <c r="V61">
        <f>V160/152.2*6.764</f>
        <v>0.13436606218358579</v>
      </c>
      <c r="W61">
        <f>W160/152.207*6.765</f>
        <v>0.37787524151090918</v>
      </c>
      <c r="X61">
        <f>X160/152.207*6.765</f>
        <v>0.83310194115151348</v>
      </c>
      <c r="Y61">
        <f t="shared" ref="Y61:AE61" si="46">Y160/150.83*6.704</f>
        <v>50.587689550964008</v>
      </c>
      <c r="Z61">
        <f t="shared" si="46"/>
        <v>64.290793458594251</v>
      </c>
      <c r="AA61">
        <f t="shared" si="46"/>
        <v>0.21362203321566997</v>
      </c>
      <c r="AB61">
        <f t="shared" si="46"/>
        <v>7.1319328928966774</v>
      </c>
      <c r="AC61">
        <f t="shared" si="46"/>
        <v>24.1817654888699</v>
      </c>
      <c r="AD61">
        <f t="shared" si="46"/>
        <v>14.251073081052736</v>
      </c>
      <c r="AE61">
        <f t="shared" si="46"/>
        <v>40.577748731433566</v>
      </c>
    </row>
    <row r="62" spans="1:31" x14ac:dyDescent="0.2">
      <c r="A62" s="1" t="s">
        <v>142</v>
      </c>
      <c r="B62">
        <f>B171/53.4*1.78</f>
        <v>1.3279278730999997</v>
      </c>
      <c r="C62">
        <f>C171/53.4*1.78</f>
        <v>6.0929095354523226E-2</v>
      </c>
      <c r="D62">
        <f>D171/139.4*6.2</f>
        <v>31.942214113613293</v>
      </c>
      <c r="E62">
        <f>E171/28.05*0.935</f>
        <v>3.3547412300000003E-2</v>
      </c>
      <c r="F62">
        <f>F171/88.106*2.937</f>
        <v>0.18016314346406115</v>
      </c>
      <c r="G62">
        <f>G171/47.1*1.57</f>
        <v>2.1841278626898157</v>
      </c>
      <c r="H62">
        <f>H171/47.1*1.57</f>
        <v>9.3922980005477967</v>
      </c>
      <c r="I62">
        <f>I171/42.91*1.43</f>
        <v>1.7614556939056118E-2</v>
      </c>
      <c r="J62">
        <f>J171/42.91*1.43</f>
        <v>7.4019640907836914E-2</v>
      </c>
      <c r="K62">
        <f>K171/42.91*1.43</f>
        <v>1.9443390719613859E-2</v>
      </c>
      <c r="L62">
        <f>L171/42.91*1.43</f>
        <v>0.24515998100424005</v>
      </c>
      <c r="M62">
        <f>M171/49.92*1.664</f>
        <v>7.2053083822389539</v>
      </c>
      <c r="N62">
        <f>N171/49.92*1.664</f>
        <v>6.0139495798319329</v>
      </c>
      <c r="O62">
        <f>O171/152.21*6.765</f>
        <v>0.31446848889279894</v>
      </c>
      <c r="P62">
        <f>P171/152.21*6.765</f>
        <v>0.36920192841527966</v>
      </c>
      <c r="Q62">
        <f>Q171/152.2*6.764</f>
        <v>10.384267578017242</v>
      </c>
      <c r="R62">
        <f>R171/152.2*6.764</f>
        <v>0.21237824023366192</v>
      </c>
      <c r="S62">
        <f>S171/152.2*6.764</f>
        <v>5.236103963818481</v>
      </c>
      <c r="T62">
        <f>T171/152.207*6.765</f>
        <v>1.5868721289171661</v>
      </c>
      <c r="U62">
        <f>U171/152.207*6.765</f>
        <v>0.12725192099335753</v>
      </c>
      <c r="V62">
        <f>V171/152.2*6.764</f>
        <v>8.1440431898421553E-2</v>
      </c>
      <c r="W62">
        <f>W171/152.207*6.765</f>
        <v>0.29808326698444026</v>
      </c>
      <c r="X62">
        <f>X171/152.207*6.765</f>
        <v>0.48763479956557193</v>
      </c>
      <c r="Y62">
        <f t="shared" ref="Y62:AE62" si="47">Y171/150.83*6.704</f>
        <v>17.902907750942095</v>
      </c>
      <c r="Z62">
        <f t="shared" si="47"/>
        <v>20.891320459751245</v>
      </c>
      <c r="AA62">
        <f t="shared" si="47"/>
        <v>0.22408915127340157</v>
      </c>
      <c r="AB62">
        <f t="shared" si="47"/>
        <v>4.7407989671162447</v>
      </c>
      <c r="AC62">
        <f t="shared" si="47"/>
        <v>2.3917407007734366</v>
      </c>
      <c r="AD62">
        <f t="shared" si="47"/>
        <v>2.0495190389992901</v>
      </c>
      <c r="AE62">
        <f t="shared" si="47"/>
        <v>8.416823632454129</v>
      </c>
    </row>
    <row r="63" spans="1:31" x14ac:dyDescent="0.2">
      <c r="A63" s="1" t="s">
        <v>143</v>
      </c>
      <c r="B63">
        <f>B182/53.4*1.78</f>
        <v>0.66478116036000001</v>
      </c>
      <c r="C63">
        <f>C182/53.4*1.78</f>
        <v>5.0619862252832708E-2</v>
      </c>
      <c r="D63">
        <f>D182/139.4*6.2</f>
        <v>29.787026653738831</v>
      </c>
      <c r="E63">
        <f>E182/28.05*0.935</f>
        <v>0.10125028253333335</v>
      </c>
      <c r="F63">
        <f>F182/88.106*2.937</f>
        <v>1.1764442984710333</v>
      </c>
      <c r="G63">
        <f>G182/47.1*1.57</f>
        <v>1.3797327235062733</v>
      </c>
      <c r="H63">
        <f>H182/47.1*1.57</f>
        <v>8.51795617436259</v>
      </c>
      <c r="I63">
        <f>I182/42.91*1.43</f>
        <v>5.3666721004499655E-3</v>
      </c>
      <c r="J63">
        <f>J182/42.91*1.43</f>
        <v>2.0731527840094389E-2</v>
      </c>
      <c r="K63">
        <f>K182/42.91*1.43</f>
        <v>2.646578022139709E-3</v>
      </c>
      <c r="L63">
        <f>L182/42.91*1.43</f>
        <v>0.28494823371704203</v>
      </c>
      <c r="M63">
        <f>M182/49.92*1.664</f>
        <v>7.9245183860067572</v>
      </c>
      <c r="N63">
        <f>N182/49.92*1.664</f>
        <v>2.9793436881376576</v>
      </c>
      <c r="O63">
        <f>O182/152.21*6.765</f>
        <v>0.16382052359847515</v>
      </c>
      <c r="P63">
        <f>P182/152.21*6.765</f>
        <v>0.18435512962056813</v>
      </c>
      <c r="Q63">
        <f>Q182/152.2*6.764</f>
        <v>5.3026601529689446</v>
      </c>
      <c r="R63">
        <f>R182/152.2*6.764</f>
        <v>0.16230471234460828</v>
      </c>
      <c r="S63">
        <f>S182/152.2*6.764</f>
        <v>3.2830992998895638</v>
      </c>
      <c r="T63">
        <f>T182/152.207*6.765</f>
        <v>1.3763346316389078</v>
      </c>
      <c r="U63">
        <f>U182/152.207*6.765</f>
        <v>8.409546146130048E-2</v>
      </c>
      <c r="V63">
        <f>V182/152.2*6.764</f>
        <v>0.31267098456520326</v>
      </c>
      <c r="W63">
        <f>W182/152.207*6.765</f>
        <v>0.23022173360445131</v>
      </c>
      <c r="X63">
        <f>X182/152.207*6.765</f>
        <v>0.32810383857448144</v>
      </c>
      <c r="Y63">
        <f t="shared" ref="Y63:AE63" si="48">Y182/150.83*6.704</f>
        <v>12.241141026165771</v>
      </c>
      <c r="Z63">
        <f t="shared" si="48"/>
        <v>10.811048014379242</v>
      </c>
      <c r="AA63">
        <f t="shared" si="48"/>
        <v>9.5521992694161215E-2</v>
      </c>
      <c r="AB63">
        <f t="shared" si="48"/>
        <v>4.3581761474985594</v>
      </c>
      <c r="AC63">
        <f t="shared" si="48"/>
        <v>3.621959698809365</v>
      </c>
      <c r="AD63">
        <f t="shared" si="48"/>
        <v>1.8405411217229868</v>
      </c>
      <c r="AE63">
        <f t="shared" si="48"/>
        <v>2.8167669480441271</v>
      </c>
    </row>
    <row r="65" spans="1:31" x14ac:dyDescent="0.2">
      <c r="A65" s="1" t="s">
        <v>144</v>
      </c>
      <c r="B65">
        <f>B128/53.4*1.78</f>
        <v>0.20818713392000002</v>
      </c>
      <c r="C65">
        <f>C128/53.4*1.78</f>
        <v>3.0212523177863354E-2</v>
      </c>
      <c r="D65">
        <f>D128/139.4*6.2</f>
        <v>25.798335943617854</v>
      </c>
      <c r="E65">
        <f>E128/28.05*0.935</f>
        <v>3.3391309399999999E-2</v>
      </c>
      <c r="F65">
        <f>F128/88.106*2.937</f>
        <v>0.25645153210410854</v>
      </c>
      <c r="G65">
        <f>G128/47.1*1.57</f>
        <v>7.990366068285816</v>
      </c>
      <c r="H65">
        <f>H128/47.1*1.57</f>
        <v>32.221152302694442</v>
      </c>
      <c r="I65">
        <f>I128/42.91*1.43</f>
        <v>5.5043126596341085E-2</v>
      </c>
      <c r="J65">
        <f>J128/42.91*1.43</f>
        <v>7.6478558372384917E-2</v>
      </c>
      <c r="K65">
        <f>K128/42.91*1.43</f>
        <v>6.1703421469611851E-2</v>
      </c>
      <c r="L65">
        <f>L128/42.91*1.43</f>
        <v>0.28922521874961976</v>
      </c>
      <c r="M65">
        <f>M128/49.92*1.664</f>
        <v>23.678334958398331</v>
      </c>
      <c r="N65">
        <f>N128/49.92*1.664</f>
        <v>4.2719703058718466</v>
      </c>
      <c r="O65">
        <f>O128/152.21*6.765</f>
        <v>0.84676045934439637</v>
      </c>
      <c r="P65">
        <f>P128/152.21*6.765</f>
        <v>1.8024729738784093</v>
      </c>
      <c r="Q65">
        <f>Q128/152.2*6.764</f>
        <v>50.252985804892781</v>
      </c>
      <c r="R65">
        <f>R128/152.2*6.764</f>
        <v>1.00510057384476</v>
      </c>
      <c r="S65">
        <f>S128/152.2*6.764</f>
        <v>14.116351555421323</v>
      </c>
      <c r="T65">
        <f>T128/152.207*6.765</f>
        <v>1.3442747552517675</v>
      </c>
      <c r="U65">
        <f>U128/152.207*6.765</f>
        <v>0.1868199155519408</v>
      </c>
      <c r="V65">
        <f>V128/152.2*6.764</f>
        <v>0.30010713065316863</v>
      </c>
      <c r="W65">
        <f>W128/152.207*6.765</f>
        <v>0.47006301332423805</v>
      </c>
      <c r="X65">
        <f>X128/152.207*6.765</f>
        <v>1.5767288791918708</v>
      </c>
      <c r="Y65">
        <f t="shared" ref="Y65:AE65" si="49">Y128/150.83*6.704</f>
        <v>71.481011061752497</v>
      </c>
      <c r="Z65">
        <f t="shared" si="49"/>
        <v>86.918074072170768</v>
      </c>
      <c r="AA65">
        <f t="shared" si="49"/>
        <v>0.3763310615870879</v>
      </c>
      <c r="AB65">
        <f t="shared" si="49"/>
        <v>1.0880620753752854</v>
      </c>
      <c r="AC65">
        <f t="shared" si="49"/>
        <v>0</v>
      </c>
      <c r="AD65">
        <f t="shared" si="49"/>
        <v>0.36025647803980632</v>
      </c>
      <c r="AE65">
        <f t="shared" si="49"/>
        <v>4.6629148190010552</v>
      </c>
    </row>
    <row r="66" spans="1:31" x14ac:dyDescent="0.2">
      <c r="A66" s="1" t="s">
        <v>145</v>
      </c>
      <c r="B66">
        <f>B139/53.4*1.78</f>
        <v>0.13707678540000001</v>
      </c>
      <c r="C66">
        <f>C139/53.4*1.78</f>
        <v>3.7766052986079927E-2</v>
      </c>
      <c r="D66">
        <f>D139/139.4*6.2</f>
        <v>74.199410703218362</v>
      </c>
      <c r="E66">
        <f>E139/28.05*0.935</f>
        <v>4.7741963033333334E-2</v>
      </c>
      <c r="F66">
        <f>F139/88.106*2.937</f>
        <v>0.78461323103231706</v>
      </c>
      <c r="G66">
        <f>G139/47.1*1.57</f>
        <v>8.2464302134646967</v>
      </c>
      <c r="H66">
        <f>H139/47.1*1.57</f>
        <v>49.594903183654075</v>
      </c>
      <c r="I66">
        <f>I139/42.91*1.43</f>
        <v>0.19797191231835057</v>
      </c>
      <c r="J66">
        <f>J139/42.91*1.43</f>
        <v>0.18205494122791629</v>
      </c>
      <c r="K66">
        <f>K139/42.91*1.43</f>
        <v>0.23494036130258494</v>
      </c>
      <c r="L66">
        <f>L139/42.91*1.43</f>
        <v>0.27961057049186822</v>
      </c>
      <c r="M66">
        <f>M139/49.92*1.664</f>
        <v>53.688094687879591</v>
      </c>
      <c r="N66">
        <f>N139/49.92*1.664</f>
        <v>11.746320891331971</v>
      </c>
      <c r="O66">
        <f>O139/152.21*6.765</f>
        <v>2.2137407970708631</v>
      </c>
      <c r="P66">
        <f>P139/152.21*6.765</f>
        <v>3.7035019260221347</v>
      </c>
      <c r="Q66">
        <f>Q139/152.2*6.764</f>
        <v>110.39228525997184</v>
      </c>
      <c r="R66">
        <f>R139/152.2*6.764</f>
        <v>2.2814396381113942</v>
      </c>
      <c r="S66">
        <f>S139/152.2*6.764</f>
        <v>28.008002284837922</v>
      </c>
      <c r="T66">
        <f>T139/152.207*6.765</f>
        <v>1.2889081450955964</v>
      </c>
      <c r="U66">
        <f>U139/152.207*6.765</f>
        <v>0.49581385904080594</v>
      </c>
      <c r="V66">
        <f>V139/152.2*6.764</f>
        <v>0.44241933240379444</v>
      </c>
      <c r="W66">
        <f>W139/152.207*6.765</f>
        <v>0.79551965084394882</v>
      </c>
      <c r="X66">
        <f>X139/152.207*6.765</f>
        <v>4.3895850736639828</v>
      </c>
      <c r="Y66">
        <f t="shared" ref="Y66:AE66" si="50">Y139/150.83*6.704</f>
        <v>56.039519157918441</v>
      </c>
      <c r="Z66">
        <f t="shared" si="50"/>
        <v>57.879203309592604</v>
      </c>
      <c r="AA66">
        <f t="shared" si="50"/>
        <v>0.93046074142399982</v>
      </c>
      <c r="AB66">
        <f t="shared" si="50"/>
        <v>2.6462757200819973</v>
      </c>
      <c r="AC66">
        <f t="shared" si="50"/>
        <v>4.7789713220840316E-2</v>
      </c>
      <c r="AD66">
        <f t="shared" si="50"/>
        <v>1.0634804182077664</v>
      </c>
      <c r="AE66">
        <f t="shared" si="50"/>
        <v>11.073195151356838</v>
      </c>
    </row>
    <row r="67" spans="1:31" ht="17" customHeight="1" x14ac:dyDescent="0.2">
      <c r="A67" s="1" t="s">
        <v>146</v>
      </c>
      <c r="B67">
        <f>B150/53.4*1.78</f>
        <v>9.7583352240000004E-2</v>
      </c>
      <c r="C67">
        <f>C150/53.4*1.78</f>
        <v>2.1707317073170734E-2</v>
      </c>
      <c r="D67">
        <f>D150/139.4*6.2</f>
        <v>37.058354548256318</v>
      </c>
      <c r="E67">
        <f>E150/28.05*0.935</f>
        <v>1.4260570166666667E-2</v>
      </c>
      <c r="F67">
        <f>F150/88.106*2.937</f>
        <v>0.40576853499715848</v>
      </c>
      <c r="G67">
        <f>G150/47.1*1.57</f>
        <v>14.349976343065116</v>
      </c>
      <c r="H67">
        <f>H150/47.1*1.57</f>
        <v>41.146817305186346</v>
      </c>
      <c r="I67">
        <f>I150/42.91*1.43</f>
        <v>9.5791407469421525E-2</v>
      </c>
      <c r="J67">
        <f>J150/42.91*1.43</f>
        <v>7.5156675312591639E-2</v>
      </c>
      <c r="K67">
        <f>K150/42.91*1.43</f>
        <v>6.4928252045197504E-2</v>
      </c>
      <c r="L67">
        <f>L150/42.91*1.43</f>
        <v>0.21034974806423579</v>
      </c>
      <c r="M67">
        <f>M150/49.92*1.664</f>
        <v>66.865244725738393</v>
      </c>
      <c r="N67">
        <f>N150/49.92*1.664</f>
        <v>8.7863740128741092</v>
      </c>
      <c r="O67">
        <f>O150/152.21*6.765</f>
        <v>0.83450138375469241</v>
      </c>
      <c r="P67">
        <f>P150/152.21*6.765</f>
        <v>2.663611974891432</v>
      </c>
      <c r="Q67">
        <f>Q150/152.2*6.764</f>
        <v>125.89351151480335</v>
      </c>
      <c r="R67">
        <f>R150/152.2*6.764</f>
        <v>1.6182375215146299</v>
      </c>
      <c r="S67">
        <f>S150/152.2*6.764</f>
        <v>41.093453361408841</v>
      </c>
      <c r="T67">
        <f>T150/152.207*6.765</f>
        <v>1.4595255322407341</v>
      </c>
      <c r="U67">
        <f>U150/152.207*6.765</f>
        <v>0.28192954843366674</v>
      </c>
      <c r="V67">
        <f>V150/152.2*6.764</f>
        <v>0.57396113909363755</v>
      </c>
      <c r="W67">
        <f>W150/152.207*6.765</f>
        <v>0.36780464077265712</v>
      </c>
      <c r="X67">
        <f>X150/152.207*6.765</f>
        <v>1.5004339504481261</v>
      </c>
      <c r="Y67">
        <f t="shared" ref="Y67:AE67" si="51">Y150/150.83*6.704</f>
        <v>235.03803682339296</v>
      </c>
      <c r="Z67">
        <f t="shared" si="51"/>
        <v>341.30837450643259</v>
      </c>
      <c r="AA67">
        <f t="shared" si="51"/>
        <v>0.45727348289792297</v>
      </c>
      <c r="AB67">
        <f t="shared" si="51"/>
        <v>4.3471875228559522</v>
      </c>
      <c r="AC67">
        <f t="shared" si="51"/>
        <v>7.223813094360039E-2</v>
      </c>
      <c r="AD67">
        <f t="shared" si="51"/>
        <v>1.1558100950976062</v>
      </c>
      <c r="AE67">
        <f t="shared" si="51"/>
        <v>11.565840750720021</v>
      </c>
    </row>
    <row r="68" spans="1:31" x14ac:dyDescent="0.2">
      <c r="A68" s="1" t="s">
        <v>147</v>
      </c>
      <c r="B68">
        <f>B161/53.4*1.78</f>
        <v>0.16750499718</v>
      </c>
      <c r="C68">
        <f>C161/53.4*1.78</f>
        <v>9.6648900732844781E-2</v>
      </c>
      <c r="D68">
        <f>D161/139.4*6.2</f>
        <v>54.029361945586267</v>
      </c>
      <c r="E68">
        <f>E161/28.05*0.935</f>
        <v>4.3904444899999999E-2</v>
      </c>
      <c r="F68">
        <f>F161/88.106*2.937</f>
        <v>0.63217220512992423</v>
      </c>
      <c r="G68">
        <f>G161/47.1*1.57</f>
        <v>9.8927397119341567</v>
      </c>
      <c r="H68">
        <f>H161/47.1*1.57</f>
        <v>58.01559413580248</v>
      </c>
      <c r="I68">
        <f>I161/42.91*1.43</f>
        <v>0.19151369673027871</v>
      </c>
      <c r="J68">
        <f>J161/42.91*1.43</f>
        <v>0.11479489632412565</v>
      </c>
      <c r="K68">
        <f>K161/42.91*1.43</f>
        <v>0.23094965321675026</v>
      </c>
      <c r="L68">
        <f>L161/42.91*1.43</f>
        <v>0.28897037080604188</v>
      </c>
      <c r="M68">
        <f>M161/49.92*1.664</f>
        <v>42.631065594213744</v>
      </c>
      <c r="N68">
        <f>N161/49.92*1.664</f>
        <v>7.2728418115475408</v>
      </c>
      <c r="O68">
        <f>O161/152.21*6.765</f>
        <v>1.7035615527377537</v>
      </c>
      <c r="P68">
        <f>P161/152.21*6.765</f>
        <v>3.6396841385739114</v>
      </c>
      <c r="Q68">
        <f>Q161/152.2*6.764</f>
        <v>86.861271385656423</v>
      </c>
      <c r="R68">
        <f>R161/152.2*6.764</f>
        <v>2.1290038659793815</v>
      </c>
      <c r="S68">
        <f>S161/152.2*6.764</f>
        <v>25.888648295785522</v>
      </c>
      <c r="T68">
        <f>T161/152.207*6.765</f>
        <v>1.9112016431037337</v>
      </c>
      <c r="U68">
        <f>U161/152.207*6.765</f>
        <v>0.33617227598567306</v>
      </c>
      <c r="V68">
        <f>V161/152.2*6.764</f>
        <v>0.40722839674465239</v>
      </c>
      <c r="W68">
        <f>W161/152.207*6.765</f>
        <v>0.39375734177951516</v>
      </c>
      <c r="X68">
        <f>X161/152.207*6.765</f>
        <v>2.7951548680286789</v>
      </c>
      <c r="Y68">
        <f t="shared" ref="Y68:AE68" si="52">Y161/150.83*6.704</f>
        <v>87.464824408775442</v>
      </c>
      <c r="Z68">
        <f t="shared" si="52"/>
        <v>110.32391794128158</v>
      </c>
      <c r="AA68">
        <f t="shared" si="52"/>
        <v>0.7786954754893014</v>
      </c>
      <c r="AB68">
        <f t="shared" si="52"/>
        <v>1.5556867936911136</v>
      </c>
      <c r="AC68">
        <f t="shared" si="52"/>
        <v>0</v>
      </c>
      <c r="AD68">
        <f t="shared" si="52"/>
        <v>0.40263368137999178</v>
      </c>
      <c r="AE68">
        <f t="shared" si="52"/>
        <v>6.4371527264590638</v>
      </c>
    </row>
    <row r="69" spans="1:31" x14ac:dyDescent="0.2">
      <c r="A69" s="1" t="s">
        <v>148</v>
      </c>
      <c r="B69">
        <f>B172/53.4*1.78</f>
        <v>0.14666586968000003</v>
      </c>
      <c r="C69">
        <f>C172/53.4*1.78</f>
        <v>1.9583831619229847E-2</v>
      </c>
      <c r="D69">
        <f>D172/139.4*6.2</f>
        <v>21.48384093294446</v>
      </c>
      <c r="E69">
        <f>E172/28.05*0.935</f>
        <v>3.1497301333333338E-2</v>
      </c>
      <c r="F69">
        <f>F172/88.106*2.937</f>
        <v>0.26982161162144858</v>
      </c>
      <c r="G69">
        <f>G172/47.1*1.57</f>
        <v>3.1247500460150932</v>
      </c>
      <c r="H69">
        <f>H172/47.1*1.57</f>
        <v>14.165265550733624</v>
      </c>
      <c r="I69">
        <f>I172/42.91*1.43</f>
        <v>3.0725365558057008E-2</v>
      </c>
      <c r="J69">
        <f>J172/42.91*1.43</f>
        <v>3.5289345587901019E-2</v>
      </c>
      <c r="K69">
        <f>K172/42.91*1.43</f>
        <v>2.6242885171603069E-2</v>
      </c>
      <c r="L69">
        <f>L172/42.91*1.43</f>
        <v>0.25183389807532136</v>
      </c>
      <c r="M69">
        <f>M172/49.92*1.664</f>
        <v>12.326832779623476</v>
      </c>
      <c r="N69">
        <f>N172/49.92*1.664</f>
        <v>2.4236158672764012</v>
      </c>
      <c r="O69">
        <f>O172/152.21*6.765</f>
        <v>0.32760753320450692</v>
      </c>
      <c r="P69">
        <f>P172/152.21*6.765</f>
        <v>0.65264357870725165</v>
      </c>
      <c r="Q69">
        <f>Q172/152.2*6.764</f>
        <v>21.603305143691376</v>
      </c>
      <c r="R69">
        <f>R172/152.2*6.764</f>
        <v>0.53333617474693662</v>
      </c>
      <c r="S69">
        <f>S172/152.2*6.764</f>
        <v>5.2118771984726004</v>
      </c>
      <c r="T69">
        <f>T172/152.207*6.765</f>
        <v>1.1040440056596643</v>
      </c>
      <c r="U69">
        <f>U172/152.207*6.765</f>
        <v>0.1045979774105016</v>
      </c>
      <c r="V69">
        <f>V172/152.2*6.764</f>
        <v>0.17526108217813396</v>
      </c>
      <c r="W69">
        <f>W172/152.207*6.765</f>
        <v>0.1626622089651501</v>
      </c>
      <c r="X69">
        <f>X172/152.207*6.765</f>
        <v>0.71694490195694993</v>
      </c>
      <c r="Y69">
        <f t="shared" ref="Y69:AE69" si="53">Y172/150.83*6.704</f>
        <v>22.458543161945759</v>
      </c>
      <c r="Z69">
        <f t="shared" si="53"/>
        <v>26.328446777625274</v>
      </c>
      <c r="AA69">
        <f t="shared" si="53"/>
        <v>0.15671702431199641</v>
      </c>
      <c r="AB69">
        <f t="shared" si="53"/>
        <v>0</v>
      </c>
      <c r="AC69">
        <f t="shared" si="53"/>
        <v>0</v>
      </c>
      <c r="AD69">
        <f t="shared" si="53"/>
        <v>0.19325798615649128</v>
      </c>
      <c r="AE69">
        <f t="shared" si="53"/>
        <v>2.7218341918901459</v>
      </c>
    </row>
    <row r="70" spans="1:31" x14ac:dyDescent="0.2">
      <c r="A70" s="1" t="s">
        <v>149</v>
      </c>
      <c r="B70">
        <f>B183/53.4*1.78</f>
        <v>0.18827302970000001</v>
      </c>
      <c r="C70">
        <f>C183/53.4*1.78</f>
        <v>2.6472807991120978E-2</v>
      </c>
      <c r="D70">
        <f>D183/139.4*6.2</f>
        <v>30.849812128055145</v>
      </c>
      <c r="E70">
        <f>E183/28.05*0.935</f>
        <v>3.0407571633333332E-2</v>
      </c>
      <c r="F70">
        <f>F183/88.106*2.937</f>
        <v>0.35016072643505891</v>
      </c>
      <c r="G70">
        <f>G183/47.1*1.57</f>
        <v>4.4753710712890085</v>
      </c>
      <c r="H70">
        <f>H183/47.1*1.57</f>
        <v>27.591093887423046</v>
      </c>
      <c r="I70">
        <f>I183/42.91*1.43</f>
        <v>9.092686669056764E-2</v>
      </c>
      <c r="J70">
        <f>J183/42.91*1.43</f>
        <v>7.6569993002583298E-2</v>
      </c>
      <c r="K70">
        <f>K183/42.91*1.43</f>
        <v>9.1081241676459951E-2</v>
      </c>
      <c r="L70">
        <f>L183/42.91*1.43</f>
        <v>0.31662309606511757</v>
      </c>
      <c r="M70">
        <f>M183/49.92*1.664</f>
        <v>30.119712522384237</v>
      </c>
      <c r="N70">
        <f>N183/49.92*1.664</f>
        <v>7.1633875834323844</v>
      </c>
      <c r="O70">
        <f>O183/152.21*6.765</f>
        <v>1.1135448331591931</v>
      </c>
      <c r="P70">
        <f>P183/152.21*6.765</f>
        <v>1.6598605684389425</v>
      </c>
      <c r="Q70">
        <f>Q183/152.2*6.764</f>
        <v>46.394767914290568</v>
      </c>
      <c r="R70">
        <f>R183/152.2*6.764</f>
        <v>0.94365550239234464</v>
      </c>
      <c r="S70">
        <f>S183/152.2*6.764</f>
        <v>13.379245679004583</v>
      </c>
      <c r="T70">
        <f>T183/152.207*6.765</f>
        <v>1.5600004544447699</v>
      </c>
      <c r="U70">
        <f>U183/152.207*6.765</f>
        <v>0.27899438867442045</v>
      </c>
      <c r="V70">
        <f>V183/152.2*6.764</f>
        <v>0.29789027280900859</v>
      </c>
      <c r="W70">
        <f>W183/152.207*6.765</f>
        <v>0.46363391115258451</v>
      </c>
      <c r="X70">
        <f>X183/152.207*6.765</f>
        <v>1.9758013563013772</v>
      </c>
      <c r="Y70">
        <f t="shared" ref="Y70:AE70" si="54">Y183/150.83*6.704</f>
        <v>26.933278892782347</v>
      </c>
      <c r="Z70">
        <f t="shared" si="54"/>
        <v>35.908787802257145</v>
      </c>
      <c r="AA70">
        <f t="shared" si="54"/>
        <v>0.43920345977973407</v>
      </c>
      <c r="AB70">
        <f t="shared" si="54"/>
        <v>1.6190208771331271</v>
      </c>
      <c r="AC70">
        <f t="shared" si="54"/>
        <v>0</v>
      </c>
      <c r="AD70">
        <f t="shared" si="54"/>
        <v>0.28248021469092172</v>
      </c>
      <c r="AE70">
        <f t="shared" si="54"/>
        <v>2.7684059203013121</v>
      </c>
    </row>
    <row r="108" spans="1:1" x14ac:dyDescent="0.2">
      <c r="A108" s="3"/>
    </row>
    <row r="109" spans="1:1" x14ac:dyDescent="0.2">
      <c r="A109" s="3"/>
    </row>
    <row r="110" spans="1:1" x14ac:dyDescent="0.2">
      <c r="A110" s="3"/>
    </row>
    <row r="111" spans="1:1" x14ac:dyDescent="0.2">
      <c r="A111" s="3"/>
    </row>
    <row r="112" spans="1:1" x14ac:dyDescent="0.2">
      <c r="A112" s="3"/>
    </row>
    <row r="113" spans="1:31" x14ac:dyDescent="0.2">
      <c r="A113" s="3"/>
    </row>
    <row r="114" spans="1:31" x14ac:dyDescent="0.2">
      <c r="A114" s="3"/>
    </row>
    <row r="115" spans="1:31" x14ac:dyDescent="0.2">
      <c r="A115" s="3"/>
    </row>
    <row r="116" spans="1:31" x14ac:dyDescent="0.2">
      <c r="A116" s="3"/>
    </row>
    <row r="117" spans="1:31" x14ac:dyDescent="0.2">
      <c r="A117" s="3"/>
    </row>
    <row r="118" spans="1:31" s="1" customFormat="1" x14ac:dyDescent="0.2">
      <c r="B118" s="1" t="s">
        <v>0</v>
      </c>
      <c r="C118" s="1" t="s">
        <v>1</v>
      </c>
      <c r="D118" s="1" t="s">
        <v>2</v>
      </c>
      <c r="E118" s="1" t="s">
        <v>3</v>
      </c>
      <c r="F118" s="1" t="s">
        <v>4</v>
      </c>
      <c r="G118" s="1" t="s">
        <v>5</v>
      </c>
      <c r="H118" s="1" t="s">
        <v>6</v>
      </c>
      <c r="I118" s="1" t="s">
        <v>7</v>
      </c>
      <c r="J118" s="1" t="s">
        <v>8</v>
      </c>
      <c r="K118" s="1" t="s">
        <v>9</v>
      </c>
      <c r="L118" s="1" t="s">
        <v>10</v>
      </c>
      <c r="M118" s="1" t="s">
        <v>11</v>
      </c>
      <c r="N118" s="1" t="s">
        <v>12</v>
      </c>
      <c r="O118" s="1" t="s">
        <v>13</v>
      </c>
      <c r="P118" s="1" t="s">
        <v>14</v>
      </c>
      <c r="Q118" s="1" t="s">
        <v>15</v>
      </c>
      <c r="R118" s="1" t="s">
        <v>16</v>
      </c>
      <c r="S118" s="1" t="s">
        <v>17</v>
      </c>
      <c r="T118" s="1" t="s">
        <v>18</v>
      </c>
      <c r="U118" s="1" t="s">
        <v>19</v>
      </c>
      <c r="V118" s="1" t="s">
        <v>20</v>
      </c>
      <c r="W118" s="1" t="s">
        <v>21</v>
      </c>
      <c r="X118" s="1" t="s">
        <v>22</v>
      </c>
      <c r="Y118" s="1" t="s">
        <v>23</v>
      </c>
      <c r="Z118" s="1" t="s">
        <v>24</v>
      </c>
      <c r="AA118" s="1" t="s">
        <v>25</v>
      </c>
      <c r="AB118" s="1" t="s">
        <v>26</v>
      </c>
      <c r="AC118" s="1" t="s">
        <v>27</v>
      </c>
      <c r="AD118" s="1" t="s">
        <v>28</v>
      </c>
      <c r="AE118" s="1" t="s">
        <v>29</v>
      </c>
    </row>
    <row r="119" spans="1:31" x14ac:dyDescent="0.2">
      <c r="A119" s="1" t="s">
        <v>30</v>
      </c>
      <c r="B119" s="2">
        <v>23.893442102399998</v>
      </c>
      <c r="C119" s="2">
        <v>3.0830247882020707</v>
      </c>
      <c r="D119" s="2">
        <v>623.33454080545494</v>
      </c>
      <c r="E119" s="2">
        <v>2.424024197</v>
      </c>
      <c r="F119" s="2">
        <v>6.9722150537634411</v>
      </c>
      <c r="G119" s="2">
        <v>496.7148376123755</v>
      </c>
      <c r="H119" s="2">
        <v>1270.0613224821973</v>
      </c>
      <c r="I119" s="2">
        <v>2.4625784190715181</v>
      </c>
      <c r="J119" s="2">
        <v>2.229328732747804</v>
      </c>
      <c r="K119" s="2">
        <v>0.46649937264742786</v>
      </c>
      <c r="L119" s="2">
        <v>9.3613864491844421</v>
      </c>
      <c r="M119" s="2">
        <v>795.24209913291099</v>
      </c>
      <c r="N119" s="2">
        <v>330.94873814733768</v>
      </c>
      <c r="O119" s="2">
        <v>25.672467431460237</v>
      </c>
      <c r="P119" s="2">
        <v>30.363056581761615</v>
      </c>
      <c r="Q119" s="2">
        <v>868.11926641688024</v>
      </c>
      <c r="R119" s="2">
        <v>32.835101557878126</v>
      </c>
      <c r="S119" s="2">
        <v>376.52317097219481</v>
      </c>
      <c r="T119" s="2">
        <v>31.713060041407864</v>
      </c>
      <c r="U119" s="2">
        <v>6.0501863354037262</v>
      </c>
      <c r="V119" s="2">
        <v>12.447544862946163</v>
      </c>
      <c r="W119" s="2">
        <v>12.818832298136646</v>
      </c>
      <c r="X119" s="2">
        <v>88.203791561345511</v>
      </c>
      <c r="Y119" s="2">
        <v>9610.3038249211368</v>
      </c>
      <c r="Z119" s="2">
        <v>7105.2161277602536</v>
      </c>
      <c r="AA119" s="2">
        <v>11.101555521330665</v>
      </c>
      <c r="AB119" s="2">
        <v>23.428706624605681</v>
      </c>
      <c r="AC119" s="2">
        <v>91.009227129337546</v>
      </c>
      <c r="AD119" s="2">
        <v>25.391009463722401</v>
      </c>
      <c r="AE119" s="2">
        <v>112.56482649842272</v>
      </c>
    </row>
    <row r="120" spans="1:31" x14ac:dyDescent="0.2">
      <c r="A120" s="1" t="s">
        <v>31</v>
      </c>
      <c r="B120" s="2">
        <v>4.3802507712000001</v>
      </c>
      <c r="C120" s="2">
        <v>0.2603970741901776</v>
      </c>
      <c r="D120" s="2">
        <v>291.77846255071825</v>
      </c>
      <c r="E120" s="2">
        <v>5.883541771</v>
      </c>
      <c r="F120" s="2">
        <v>4.2476785714285716</v>
      </c>
      <c r="G120" s="2">
        <v>126.00400075131479</v>
      </c>
      <c r="H120" s="2">
        <v>389.15448413689734</v>
      </c>
      <c r="I120" s="2">
        <v>1.0142857142857142</v>
      </c>
      <c r="J120" s="2">
        <v>1.8</v>
      </c>
      <c r="K120" s="2">
        <v>0.75</v>
      </c>
      <c r="L120" s="2">
        <v>5.0642857142857141</v>
      </c>
      <c r="M120" s="2">
        <v>447.4133751810719</v>
      </c>
      <c r="N120" s="2">
        <v>308.29419275843975</v>
      </c>
      <c r="O120" s="2">
        <v>6.8996051176749322</v>
      </c>
      <c r="P120" s="2">
        <v>13.150118464697519</v>
      </c>
      <c r="Q120" s="2">
        <v>281.06956916099773</v>
      </c>
      <c r="R120" s="2">
        <v>4.0379591836734692</v>
      </c>
      <c r="S120" s="2">
        <v>212.04462585034011</v>
      </c>
      <c r="T120" s="2">
        <v>26.995517054683265</v>
      </c>
      <c r="U120" s="2">
        <v>2.2084244721169464</v>
      </c>
      <c r="V120" s="2">
        <v>2.7936734693877554</v>
      </c>
      <c r="W120" s="2">
        <v>13.283508391987004</v>
      </c>
      <c r="X120" s="2">
        <v>30.098625809508764</v>
      </c>
      <c r="Y120" s="2">
        <v>408.86596491228073</v>
      </c>
      <c r="Z120" s="2">
        <v>591.01192982456143</v>
      </c>
      <c r="AA120" s="2">
        <v>7.5437972133624314</v>
      </c>
      <c r="AB120" s="2">
        <v>21.767017543859652</v>
      </c>
      <c r="AC120" s="2">
        <v>2.0435087719298246</v>
      </c>
      <c r="AD120" s="2">
        <v>2.7550877192982455</v>
      </c>
      <c r="AE120" s="2">
        <v>15.070877192982458</v>
      </c>
    </row>
    <row r="121" spans="1:31" x14ac:dyDescent="0.2">
      <c r="A121" s="1" t="s">
        <v>32</v>
      </c>
      <c r="B121" s="2">
        <v>6.0470249178</v>
      </c>
      <c r="C121" s="2">
        <v>2.0156749747874945</v>
      </c>
      <c r="D121" s="2">
        <v>1447.241544385472</v>
      </c>
      <c r="E121" s="2">
        <v>3.3893373329999998</v>
      </c>
      <c r="F121" s="2">
        <v>26.805583207098028</v>
      </c>
      <c r="G121" s="2">
        <v>511.62871429505196</v>
      </c>
      <c r="H121" s="2">
        <v>2256.9536643733177</v>
      </c>
      <c r="I121" s="2">
        <v>15.717061075343658</v>
      </c>
      <c r="J121" s="2">
        <v>10.06250217504785</v>
      </c>
      <c r="K121" s="2">
        <v>12.197424743344353</v>
      </c>
      <c r="L121" s="2">
        <v>8.6777884113450483</v>
      </c>
      <c r="M121" s="2">
        <v>1559.7123930160903</v>
      </c>
      <c r="N121" s="2">
        <v>219.23864042933812</v>
      </c>
      <c r="O121" s="2">
        <v>75.060290877038341</v>
      </c>
      <c r="P121" s="2">
        <v>265.31588071103272</v>
      </c>
      <c r="Q121" s="2">
        <v>5815.2068239258633</v>
      </c>
      <c r="R121" s="2">
        <v>100.14170176916596</v>
      </c>
      <c r="S121" s="2">
        <v>350.49595619208088</v>
      </c>
      <c r="T121" s="2">
        <v>36.852241653418119</v>
      </c>
      <c r="U121" s="2">
        <v>11.92918918918919</v>
      </c>
      <c r="V121" s="2">
        <v>42.605939342881207</v>
      </c>
      <c r="W121" s="2">
        <v>74.333608903020661</v>
      </c>
      <c r="X121" s="2">
        <v>107.0341413251065</v>
      </c>
      <c r="Y121" s="2">
        <v>5229.0218335343789</v>
      </c>
      <c r="Z121" s="2">
        <v>6031.2723763570566</v>
      </c>
      <c r="AA121" s="2">
        <v>84.76382518390308</v>
      </c>
      <c r="AB121" s="2">
        <v>77.037153196622441</v>
      </c>
      <c r="AC121" s="2">
        <v>182.17876960193007</v>
      </c>
      <c r="AD121" s="2">
        <v>264.21833534378771</v>
      </c>
      <c r="AE121" s="2">
        <v>1046.0954161640532</v>
      </c>
    </row>
    <row r="122" spans="1:31" x14ac:dyDescent="0.2">
      <c r="A122" s="1" t="s">
        <v>33</v>
      </c>
      <c r="B122" s="2">
        <v>1.4011661778</v>
      </c>
      <c r="C122" s="2">
        <v>1.8546837368487767</v>
      </c>
      <c r="D122" s="2">
        <v>157.83001949317742</v>
      </c>
      <c r="E122" s="2">
        <v>0.21448086299999999</v>
      </c>
      <c r="F122" s="2">
        <v>2.9776210008203448</v>
      </c>
      <c r="G122" s="2">
        <v>70.056302521008405</v>
      </c>
      <c r="H122" s="2">
        <v>229.73732736821631</v>
      </c>
      <c r="I122" s="2">
        <v>1.0231790916880892</v>
      </c>
      <c r="J122" s="2">
        <v>1.2559982862039418</v>
      </c>
      <c r="K122" s="2">
        <v>1.0844473007712081</v>
      </c>
      <c r="L122" s="2">
        <v>6.5373179091688085</v>
      </c>
      <c r="M122" s="2">
        <v>291.09623310436518</v>
      </c>
      <c r="N122" s="2">
        <v>77.619827213822887</v>
      </c>
      <c r="O122" s="2">
        <v>10.290828364835722</v>
      </c>
      <c r="P122" s="2">
        <v>9.6922998858302662</v>
      </c>
      <c r="Q122" s="2">
        <v>455.80346215780997</v>
      </c>
      <c r="R122" s="2">
        <v>14.705314009661835</v>
      </c>
      <c r="S122" s="2">
        <v>190.8014492753623</v>
      </c>
      <c r="T122" s="2">
        <v>44.032414419872758</v>
      </c>
      <c r="U122" s="2">
        <v>4.4724023023326263</v>
      </c>
      <c r="V122" s="2">
        <v>7.3478260869565215</v>
      </c>
      <c r="W122" s="2">
        <v>4.5185095425628594</v>
      </c>
      <c r="X122" s="2">
        <v>15.754814157046809</v>
      </c>
      <c r="Y122" s="2">
        <v>301.51201866977829</v>
      </c>
      <c r="Z122" s="2">
        <v>392.30875145857647</v>
      </c>
      <c r="AA122" s="2">
        <v>13.490095846645367</v>
      </c>
      <c r="AB122" s="2">
        <v>89.125087514585772</v>
      </c>
      <c r="AC122" s="2">
        <v>148.90840140023337</v>
      </c>
      <c r="AD122" s="2">
        <v>87.409451575262551</v>
      </c>
      <c r="AE122" s="2">
        <v>489.13220536756131</v>
      </c>
    </row>
    <row r="123" spans="1:31" x14ac:dyDescent="0.2">
      <c r="A123" s="1" t="s">
        <v>34</v>
      </c>
      <c r="B123" s="2">
        <v>5.4500753957999999</v>
      </c>
      <c r="C123" s="2">
        <v>2.2686274509803921</v>
      </c>
      <c r="D123" s="2">
        <v>354.17183919207616</v>
      </c>
      <c r="E123" s="2">
        <v>1.0089696889999999</v>
      </c>
      <c r="F123" s="2">
        <v>7.7657539384846199</v>
      </c>
      <c r="G123" s="2">
        <v>92.122378752886831</v>
      </c>
      <c r="H123" s="2">
        <v>329.10934197548261</v>
      </c>
      <c r="I123" s="2">
        <v>2.4637525562372184</v>
      </c>
      <c r="J123" s="2">
        <v>1.0308282208588957</v>
      </c>
      <c r="K123" s="2">
        <v>1.2940184049079755</v>
      </c>
      <c r="L123" s="2">
        <v>9.0435071574642123</v>
      </c>
      <c r="M123" s="2">
        <v>376.90442882823987</v>
      </c>
      <c r="N123" s="2">
        <v>119.83863896848138</v>
      </c>
      <c r="O123" s="2">
        <v>11.088321004259134</v>
      </c>
      <c r="P123" s="2">
        <v>15.18247029813943</v>
      </c>
      <c r="Q123" s="2">
        <v>624.69236947791171</v>
      </c>
      <c r="R123" s="2">
        <v>23.431057563587682</v>
      </c>
      <c r="S123" s="2">
        <v>311.37838018741633</v>
      </c>
      <c r="T123" s="2">
        <v>45.474824520355639</v>
      </c>
      <c r="U123" s="2">
        <v>3.4898455779129618</v>
      </c>
      <c r="V123" s="2">
        <v>3.9704819277108432</v>
      </c>
      <c r="W123" s="2">
        <v>10.202456715021057</v>
      </c>
      <c r="X123" s="2">
        <v>20.146626316969286</v>
      </c>
      <c r="Y123" s="2">
        <v>481.72881889763784</v>
      </c>
      <c r="Z123" s="2">
        <v>594.76944881889767</v>
      </c>
      <c r="AA123" s="2">
        <v>4.571734284440482</v>
      </c>
      <c r="AB123" s="2">
        <v>28.57679790026247</v>
      </c>
      <c r="AC123" s="2">
        <v>51.810288713910758</v>
      </c>
      <c r="AD123" s="2">
        <v>43.577637795275592</v>
      </c>
      <c r="AE123" s="2">
        <v>138.17396325459319</v>
      </c>
    </row>
    <row r="124" spans="1:31" x14ac:dyDescent="0.2">
      <c r="A124" s="1" t="s">
        <v>35</v>
      </c>
      <c r="B124" s="2">
        <v>6.4532154353999998</v>
      </c>
      <c r="C124" s="2">
        <v>1.7599678456591639</v>
      </c>
      <c r="D124" s="2">
        <v>216.98590866728799</v>
      </c>
      <c r="E124" s="2">
        <v>0.61065669199999995</v>
      </c>
      <c r="F124" s="2">
        <v>3.2730650154798759</v>
      </c>
      <c r="G124" s="2">
        <v>179.24166666666667</v>
      </c>
      <c r="H124" s="2">
        <v>515.70396555177251</v>
      </c>
      <c r="I124" s="2">
        <v>1.088101454681089</v>
      </c>
      <c r="J124" s="2">
        <v>6.8246363297277126</v>
      </c>
      <c r="K124" s="2">
        <v>0.61205706825811268</v>
      </c>
      <c r="L124" s="2">
        <v>6.5126072361059304</v>
      </c>
      <c r="M124" s="2">
        <v>496.57257202001034</v>
      </c>
      <c r="N124" s="2">
        <v>99.892714001327136</v>
      </c>
      <c r="O124" s="2">
        <v>15.408708386214975</v>
      </c>
      <c r="P124" s="2">
        <v>18.261622571512252</v>
      </c>
      <c r="Q124" s="2">
        <v>678.11099585062243</v>
      </c>
      <c r="R124" s="2">
        <v>21.630082987551866</v>
      </c>
      <c r="S124" s="2">
        <v>204.02536307053938</v>
      </c>
      <c r="T124" s="2">
        <v>41.310157802454704</v>
      </c>
      <c r="U124" s="2">
        <v>2.9710578609000584</v>
      </c>
      <c r="V124" s="2">
        <v>3.3922717842323653</v>
      </c>
      <c r="W124" s="2">
        <v>2.152682641729982</v>
      </c>
      <c r="X124" s="2">
        <v>33.804061310163036</v>
      </c>
      <c r="Y124" s="2">
        <v>2335.9115738236887</v>
      </c>
      <c r="Z124" s="2">
        <v>2306.2449972958357</v>
      </c>
      <c r="AA124" s="2">
        <v>10.358039755953554</v>
      </c>
      <c r="AB124" s="2">
        <v>24.018712817739321</v>
      </c>
      <c r="AC124" s="2">
        <v>64.63439697133586</v>
      </c>
      <c r="AD124" s="2">
        <v>11.132612222823148</v>
      </c>
      <c r="AE124" s="2">
        <v>77.214656571119534</v>
      </c>
    </row>
    <row r="125" spans="1:31" x14ac:dyDescent="0.2">
      <c r="A125" s="1" t="s">
        <v>36</v>
      </c>
      <c r="B125" s="2">
        <v>23.0771375556</v>
      </c>
      <c r="C125" s="2">
        <v>4.6650557620817841</v>
      </c>
      <c r="D125" s="2">
        <v>418.64308068459661</v>
      </c>
      <c r="E125" s="2">
        <v>91.011260669999999</v>
      </c>
      <c r="F125" s="2">
        <v>3.9618140243902435</v>
      </c>
      <c r="G125" s="2">
        <v>136.84875463698995</v>
      </c>
      <c r="H125" s="2">
        <v>769.43511187607567</v>
      </c>
      <c r="I125" s="2">
        <v>1.5978215038650736</v>
      </c>
      <c r="J125" s="2">
        <v>3.1654954321855238</v>
      </c>
      <c r="K125" s="2">
        <v>3.4066760365425157</v>
      </c>
      <c r="L125" s="2">
        <v>6.6023190442726634</v>
      </c>
      <c r="M125" s="2">
        <v>610.12885345482152</v>
      </c>
      <c r="N125" s="2">
        <v>122.69346811819595</v>
      </c>
      <c r="O125" s="2">
        <v>36.545991872922052</v>
      </c>
      <c r="P125" s="2">
        <v>88.609974141115615</v>
      </c>
      <c r="Q125" s="2">
        <v>1249.1418026969479</v>
      </c>
      <c r="R125" s="2">
        <v>22.144073811213623</v>
      </c>
      <c r="S125" s="2">
        <v>100.35046132008516</v>
      </c>
      <c r="T125" s="2">
        <v>39.155634301913537</v>
      </c>
      <c r="U125" s="2">
        <v>2.5348688873139613</v>
      </c>
      <c r="V125" s="2">
        <v>6.6928317955997159</v>
      </c>
      <c r="W125" s="2">
        <v>48.809709425939047</v>
      </c>
      <c r="X125" s="2">
        <v>63.140229035833023</v>
      </c>
      <c r="Y125" s="2">
        <v>1399.2465026531597</v>
      </c>
      <c r="Z125" s="2">
        <v>2075.9915098890497</v>
      </c>
      <c r="AA125" s="2">
        <v>10.648502139800287</v>
      </c>
      <c r="AB125" s="2">
        <v>196.55648818137968</v>
      </c>
      <c r="AC125" s="2">
        <v>15.567390255668114</v>
      </c>
      <c r="AD125" s="2">
        <v>60.523685479980713</v>
      </c>
      <c r="AE125" s="2">
        <v>323.71442354076225</v>
      </c>
    </row>
    <row r="126" spans="1:31" x14ac:dyDescent="0.2">
      <c r="A126" s="1" t="s">
        <v>37</v>
      </c>
      <c r="B126" s="2">
        <v>0.36376021260000002</v>
      </c>
      <c r="C126" s="2">
        <v>0.48847800700661731</v>
      </c>
      <c r="D126" s="2">
        <v>113.41468340611354</v>
      </c>
      <c r="E126" s="2">
        <v>0.18804022300000001</v>
      </c>
      <c r="F126" s="2">
        <v>0.31553251649387365</v>
      </c>
      <c r="G126" s="2">
        <v>158.79896751024074</v>
      </c>
      <c r="H126" s="2">
        <v>454.4091857077135</v>
      </c>
      <c r="I126" s="2">
        <v>0.69206603773584907</v>
      </c>
      <c r="J126" s="2">
        <v>0.17807547169811322</v>
      </c>
      <c r="K126" s="2">
        <v>1.7848018867924529</v>
      </c>
      <c r="L126" s="2">
        <v>11.562764150943396</v>
      </c>
      <c r="M126" s="2">
        <v>227.97035844915874</v>
      </c>
      <c r="N126" s="2">
        <v>108.49837737598516</v>
      </c>
      <c r="O126" s="2">
        <v>3.0596678644265318</v>
      </c>
      <c r="P126" s="2">
        <v>2.3206176556278528</v>
      </c>
      <c r="Q126" s="2">
        <v>1548.7255952380949</v>
      </c>
      <c r="R126" s="2">
        <v>20.836904761904762</v>
      </c>
      <c r="S126" s="2">
        <v>1339.450595238095</v>
      </c>
      <c r="T126" s="2">
        <v>177.66738513896766</v>
      </c>
      <c r="U126" s="2">
        <v>3.2805445263754964</v>
      </c>
      <c r="V126" s="2">
        <v>12.22232142857143</v>
      </c>
      <c r="W126" s="2">
        <v>13.467498581962563</v>
      </c>
      <c r="X126" s="2">
        <v>4.6412353112557057</v>
      </c>
      <c r="Y126" s="2">
        <v>500.43846731780616</v>
      </c>
      <c r="Z126" s="2">
        <v>426.9834209867268</v>
      </c>
      <c r="AA126" s="2">
        <v>1.3520000000000001</v>
      </c>
      <c r="AB126" s="2">
        <v>5.664913598797896</v>
      </c>
      <c r="AC126" s="2">
        <v>68.09226145755072</v>
      </c>
      <c r="AD126" s="2">
        <v>14.351114450288005</v>
      </c>
      <c r="AE126" s="2">
        <v>119.378612572001</v>
      </c>
    </row>
    <row r="127" spans="1:31" x14ac:dyDescent="0.2">
      <c r="A127" s="1" t="s">
        <v>38</v>
      </c>
      <c r="B127" s="2">
        <v>10.7070379686</v>
      </c>
      <c r="C127" s="2">
        <v>0.45964556962025316</v>
      </c>
      <c r="D127" s="2">
        <v>154.50715732613099</v>
      </c>
      <c r="E127" s="2">
        <v>1.1710903079999999</v>
      </c>
      <c r="F127" s="2">
        <v>2.7028487947406865</v>
      </c>
      <c r="G127" s="2">
        <v>67.476531301244336</v>
      </c>
      <c r="H127" s="2">
        <v>251.13308470964304</v>
      </c>
      <c r="I127" s="2">
        <v>0.21349184406967098</v>
      </c>
      <c r="J127" s="2">
        <v>3.0126071329831352</v>
      </c>
      <c r="K127" s="2">
        <v>2.3780619297760572</v>
      </c>
      <c r="L127" s="2">
        <v>5.9303290019353048</v>
      </c>
      <c r="M127" s="2">
        <v>334.25403317427856</v>
      </c>
      <c r="N127" s="2">
        <v>81.019131672597865</v>
      </c>
      <c r="O127" s="2">
        <v>6.6173913043478256</v>
      </c>
      <c r="P127" s="2">
        <v>16.746925566343041</v>
      </c>
      <c r="Q127" s="2">
        <v>172.46243202088317</v>
      </c>
      <c r="R127" s="2">
        <v>1.9202958451163801</v>
      </c>
      <c r="S127" s="2">
        <v>83.731520556884931</v>
      </c>
      <c r="T127" s="2">
        <v>30.018685121107264</v>
      </c>
      <c r="U127" s="2">
        <v>2.5424173726285644</v>
      </c>
      <c r="V127" s="2">
        <v>3.7718947139438765</v>
      </c>
      <c r="W127" s="2">
        <v>5.5388378475122302</v>
      </c>
      <c r="X127" s="2">
        <v>34.628872942169693</v>
      </c>
      <c r="Y127" s="2">
        <v>250.60452025586355</v>
      </c>
      <c r="Z127" s="2">
        <v>251.3762046908316</v>
      </c>
      <c r="AA127" s="2">
        <v>2.1956530913694872</v>
      </c>
      <c r="AB127" s="2">
        <v>0.47158493248045491</v>
      </c>
      <c r="AC127" s="2">
        <v>12.154029850746269</v>
      </c>
      <c r="AD127" s="2">
        <v>7.4381805259417204</v>
      </c>
      <c r="AE127" s="2">
        <v>35.411741293532337</v>
      </c>
    </row>
    <row r="128" spans="1:31" x14ac:dyDescent="0.2">
      <c r="A128" s="1" t="s">
        <v>39</v>
      </c>
      <c r="B128" s="2">
        <v>6.2456140176000003</v>
      </c>
      <c r="C128" s="2">
        <v>0.90637569533590057</v>
      </c>
      <c r="D128" s="2">
        <v>580.04645653876275</v>
      </c>
      <c r="E128" s="2">
        <v>1.001739282</v>
      </c>
      <c r="F128" s="2">
        <v>7.6931966930761275</v>
      </c>
      <c r="G128" s="2">
        <v>239.71098204857446</v>
      </c>
      <c r="H128" s="2">
        <v>966.6345690808331</v>
      </c>
      <c r="I128" s="2">
        <v>1.6516787148594376</v>
      </c>
      <c r="J128" s="2">
        <v>2.2948915662650604</v>
      </c>
      <c r="K128" s="2">
        <v>1.8515341365461848</v>
      </c>
      <c r="L128" s="2">
        <v>8.6787791164658632</v>
      </c>
      <c r="M128" s="2">
        <v>710.35004875195</v>
      </c>
      <c r="N128" s="2">
        <v>128.1591091761554</v>
      </c>
      <c r="O128" s="2">
        <v>19.051797415640884</v>
      </c>
      <c r="P128" s="2">
        <v>40.554975809908754</v>
      </c>
      <c r="Q128" s="2">
        <v>1130.76647538508</v>
      </c>
      <c r="R128" s="2">
        <v>22.61624886741166</v>
      </c>
      <c r="S128" s="2">
        <v>317.63877982482632</v>
      </c>
      <c r="T128" s="2">
        <v>30.245089086859686</v>
      </c>
      <c r="U128" s="2">
        <v>4.2032962138084633</v>
      </c>
      <c r="V128" s="2">
        <v>6.7528541226215646</v>
      </c>
      <c r="W128" s="2">
        <v>10.576035634743874</v>
      </c>
      <c r="X128" s="2">
        <v>35.475117888419376</v>
      </c>
      <c r="Y128" s="2">
        <v>1608.2161244695899</v>
      </c>
      <c r="Z128" s="2">
        <v>1955.5270155586988</v>
      </c>
      <c r="AA128" s="2">
        <v>8.4668875326939848</v>
      </c>
      <c r="AB128" s="2">
        <v>24.479773691654881</v>
      </c>
      <c r="AC128" s="2">
        <v>0</v>
      </c>
      <c r="AD128" s="2">
        <v>8.1052333804809056</v>
      </c>
      <c r="AE128" s="2">
        <v>104.9086280056577</v>
      </c>
    </row>
    <row r="129" spans="1:3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31" x14ac:dyDescent="0.2">
      <c r="A130" s="1" t="s">
        <v>40</v>
      </c>
      <c r="B130" s="2">
        <v>23.823350917799999</v>
      </c>
      <c r="C130" s="2">
        <v>1.5968337730870712</v>
      </c>
      <c r="D130" s="2">
        <v>1194.1415557217651</v>
      </c>
      <c r="E130" s="2">
        <v>1.480489224</v>
      </c>
      <c r="F130" s="2">
        <v>8.4540404040404038</v>
      </c>
      <c r="G130" s="2">
        <v>312.56370563180315</v>
      </c>
      <c r="H130" s="2">
        <v>1227.4947266465779</v>
      </c>
      <c r="I130" s="2">
        <v>2.8362633217014048</v>
      </c>
      <c r="J130" s="2">
        <v>4.0500707346977265</v>
      </c>
      <c r="K130" s="2">
        <v>1.8045270206545319</v>
      </c>
      <c r="L130" s="2">
        <v>8.0920494199754796</v>
      </c>
      <c r="M130" s="2">
        <v>1075.2859359258512</v>
      </c>
      <c r="N130" s="2">
        <v>432.80330687830678</v>
      </c>
      <c r="O130" s="2">
        <v>24.937999543274717</v>
      </c>
      <c r="P130" s="2">
        <v>21.583968942680979</v>
      </c>
      <c r="Q130" s="2">
        <v>1028.7648178357801</v>
      </c>
      <c r="R130" s="2">
        <v>42.250190320826533</v>
      </c>
      <c r="S130" s="2">
        <v>470.98107667210439</v>
      </c>
      <c r="T130" s="2">
        <v>35.393028084362363</v>
      </c>
      <c r="U130" s="2">
        <v>6.2869194623538407</v>
      </c>
      <c r="V130" s="2">
        <v>14.722022838499184</v>
      </c>
      <c r="W130" s="2">
        <v>7.451163807234181</v>
      </c>
      <c r="X130" s="2">
        <v>111.08271294816167</v>
      </c>
      <c r="Y130" s="2">
        <v>5042.1997664642695</v>
      </c>
      <c r="Z130" s="2">
        <v>3444.8256048575431</v>
      </c>
      <c r="AA130" s="2">
        <v>15.341795781220833</v>
      </c>
      <c r="AB130" s="2">
        <v>27.627884166277443</v>
      </c>
      <c r="AC130" s="2">
        <v>96.952919196637097</v>
      </c>
      <c r="AD130" s="2">
        <v>16.921858944418499</v>
      </c>
      <c r="AE130" s="2">
        <v>82.179308734236344</v>
      </c>
    </row>
    <row r="131" spans="1:31" x14ac:dyDescent="0.2">
      <c r="A131" s="1" t="s">
        <v>41</v>
      </c>
      <c r="B131" s="2">
        <v>5.8204679417999996</v>
      </c>
      <c r="C131" s="2">
        <v>0.92436750998668438</v>
      </c>
      <c r="D131" s="2">
        <v>281.98638635462123</v>
      </c>
      <c r="E131" s="2">
        <v>6.3647676300000002</v>
      </c>
      <c r="F131" s="2">
        <v>10.209440361786319</v>
      </c>
      <c r="G131" s="2">
        <v>84.595712731229597</v>
      </c>
      <c r="H131" s="2">
        <v>391.04715596330277</v>
      </c>
      <c r="I131" s="2">
        <v>1.2523262178434591</v>
      </c>
      <c r="J131" s="2">
        <v>2.8725232621784342</v>
      </c>
      <c r="K131" s="2">
        <v>0.39917898193760259</v>
      </c>
      <c r="L131" s="2">
        <v>4.657088122605364</v>
      </c>
      <c r="M131" s="2">
        <v>449.69303851640512</v>
      </c>
      <c r="N131" s="2">
        <v>112.4856998484083</v>
      </c>
      <c r="O131" s="2">
        <v>14.321697122453264</v>
      </c>
      <c r="P131" s="2">
        <v>28.355681579500104</v>
      </c>
      <c r="Q131" s="2">
        <v>428.265625</v>
      </c>
      <c r="R131" s="2">
        <v>7.3325520833333329</v>
      </c>
      <c r="S131" s="2">
        <v>183.73365885416666</v>
      </c>
      <c r="T131" s="2">
        <v>34.027221114009514</v>
      </c>
      <c r="U131" s="2">
        <v>0.63056621144698477</v>
      </c>
      <c r="V131" s="2">
        <v>8.0704101562500004</v>
      </c>
      <c r="W131" s="2">
        <v>2.9659966242135947</v>
      </c>
      <c r="X131" s="2">
        <v>30.497542533081283</v>
      </c>
      <c r="Y131" s="2">
        <v>878.3463263727765</v>
      </c>
      <c r="Z131" s="2">
        <v>1288.0115699922662</v>
      </c>
      <c r="AA131" s="2">
        <v>7.7017364657814102</v>
      </c>
      <c r="AB131" s="2">
        <v>260.72188708430008</v>
      </c>
      <c r="AC131" s="2">
        <v>19.476875483372002</v>
      </c>
      <c r="AD131" s="2">
        <v>8.4846867749419967</v>
      </c>
      <c r="AE131" s="2">
        <v>26.474555297757153</v>
      </c>
    </row>
    <row r="132" spans="1:31" x14ac:dyDescent="0.2">
      <c r="A132" s="1" t="s">
        <v>42</v>
      </c>
      <c r="B132" s="2">
        <v>6.6356830752000002</v>
      </c>
      <c r="C132" s="2">
        <v>2.0089682690480717</v>
      </c>
      <c r="D132" s="2">
        <v>1732.8712595685456</v>
      </c>
      <c r="E132" s="2">
        <v>5.021510868</v>
      </c>
      <c r="F132" s="2">
        <v>19.148325519089081</v>
      </c>
      <c r="G132" s="2">
        <v>544.90245778611632</v>
      </c>
      <c r="H132" s="2">
        <v>2078.7921651989063</v>
      </c>
      <c r="I132" s="2">
        <v>19.910674359899026</v>
      </c>
      <c r="J132" s="2">
        <v>10.984132708258205</v>
      </c>
      <c r="K132" s="2">
        <v>8.2535701406419051</v>
      </c>
      <c r="L132" s="2">
        <v>7.4877749729534795</v>
      </c>
      <c r="M132" s="2">
        <v>2384.7196135831382</v>
      </c>
      <c r="N132" s="2">
        <v>208.50210368144252</v>
      </c>
      <c r="O132" s="2">
        <v>102.65637914070186</v>
      </c>
      <c r="P132" s="2">
        <v>282.21144637586093</v>
      </c>
      <c r="Q132" s="2">
        <v>2185.9419417950598</v>
      </c>
      <c r="R132" s="2">
        <v>85.163511861090726</v>
      </c>
      <c r="S132" s="2">
        <v>326.06671557838098</v>
      </c>
      <c r="T132" s="2">
        <v>1.6147243208487378</v>
      </c>
      <c r="U132" s="2">
        <v>16.563157048705996</v>
      </c>
      <c r="V132" s="2">
        <v>34.481951577402789</v>
      </c>
      <c r="W132" s="2">
        <v>209.57164443015591</v>
      </c>
      <c r="X132" s="2">
        <v>300.08209248934077</v>
      </c>
      <c r="Y132" s="2">
        <v>5099.5315264710025</v>
      </c>
      <c r="Z132" s="2">
        <v>5329.4660047746111</v>
      </c>
      <c r="AA132" s="2">
        <v>130.49674627344126</v>
      </c>
      <c r="AB132" s="2">
        <v>145.33638533913776</v>
      </c>
      <c r="AC132" s="2">
        <v>0.95295604549922763</v>
      </c>
      <c r="AD132" s="2">
        <v>29.456930206431682</v>
      </c>
      <c r="AE132" s="2">
        <v>103.57573374526051</v>
      </c>
    </row>
    <row r="133" spans="1:31" x14ac:dyDescent="0.2">
      <c r="A133" s="1" t="s">
        <v>43</v>
      </c>
      <c r="B133" s="2">
        <v>0.91730060759999987</v>
      </c>
      <c r="C133" s="2">
        <v>0.52417177914110435</v>
      </c>
      <c r="D133" s="2">
        <v>117.457990430622</v>
      </c>
      <c r="E133" s="2">
        <v>0.55259231099999995</v>
      </c>
      <c r="F133" s="2">
        <v>3.4560313828048375</v>
      </c>
      <c r="G133" s="2">
        <v>60.237412171242084</v>
      </c>
      <c r="H133" s="2">
        <v>197.58593804385657</v>
      </c>
      <c r="I133" s="2">
        <v>0.49199635922330098</v>
      </c>
      <c r="J133" s="2">
        <v>0.4945995145631068</v>
      </c>
      <c r="K133" s="2">
        <v>0.65599514563106798</v>
      </c>
      <c r="L133" s="2">
        <v>7.8745449029126204</v>
      </c>
      <c r="M133" s="2">
        <v>188.65121207722456</v>
      </c>
      <c r="N133" s="2">
        <v>52.32196587030716</v>
      </c>
      <c r="O133" s="2">
        <v>7.722795629124743</v>
      </c>
      <c r="P133" s="2">
        <v>7.5745969923185106</v>
      </c>
      <c r="Q133" s="2">
        <v>335.68446760013029</v>
      </c>
      <c r="R133" s="2">
        <v>10.159882774340605</v>
      </c>
      <c r="S133" s="2">
        <v>174.4345815695213</v>
      </c>
      <c r="T133" s="2">
        <v>36.626523749474565</v>
      </c>
      <c r="U133" s="2">
        <v>1.5194409415720889</v>
      </c>
      <c r="V133" s="2">
        <v>5.6461738847281016</v>
      </c>
      <c r="W133" s="2">
        <v>3.0868642286675074</v>
      </c>
      <c r="X133" s="2">
        <v>20.204414151249591</v>
      </c>
      <c r="Y133" s="2">
        <v>409.25758983133716</v>
      </c>
      <c r="Z133" s="2">
        <v>471.52559765338549</v>
      </c>
      <c r="AA133" s="2">
        <v>13.30811901159859</v>
      </c>
      <c r="AB133" s="2">
        <v>55.292104619897337</v>
      </c>
      <c r="AC133" s="2">
        <v>61.337374725006114</v>
      </c>
      <c r="AD133" s="2">
        <v>44.049376680518215</v>
      </c>
      <c r="AE133" s="2">
        <v>197.35595208995358</v>
      </c>
    </row>
    <row r="134" spans="1:31" x14ac:dyDescent="0.2">
      <c r="A134" s="1" t="s">
        <v>44</v>
      </c>
      <c r="B134" s="2">
        <v>4.9344303641999998</v>
      </c>
      <c r="C134" s="2">
        <v>0.9885759493670887</v>
      </c>
      <c r="D134" s="2">
        <v>393.21480662983424</v>
      </c>
      <c r="E134" s="2">
        <v>0.77593689200000004</v>
      </c>
      <c r="F134" s="2">
        <v>5.3769953051643187</v>
      </c>
      <c r="G134" s="2">
        <v>46.94823508894315</v>
      </c>
      <c r="H134" s="2">
        <v>241.03506726457397</v>
      </c>
      <c r="I134" s="2">
        <v>1.6724999999999999</v>
      </c>
      <c r="J134" s="2">
        <v>0.63749999999999996</v>
      </c>
      <c r="K134" s="2">
        <v>1.26</v>
      </c>
      <c r="L134" s="2">
        <v>7.2224999999999993</v>
      </c>
      <c r="M134" s="2">
        <v>775.56827361563501</v>
      </c>
      <c r="N134" s="2">
        <v>78.655220641427547</v>
      </c>
      <c r="O134" s="2">
        <v>16.584182776801406</v>
      </c>
      <c r="P134" s="2">
        <v>14.384846709627023</v>
      </c>
      <c r="Q134" s="2">
        <v>437.88397626112754</v>
      </c>
      <c r="R134" s="2">
        <v>8.445519287833827</v>
      </c>
      <c r="S134" s="2">
        <v>191.82207715133529</v>
      </c>
      <c r="T134" s="2">
        <v>25.739383462978967</v>
      </c>
      <c r="U134" s="2">
        <v>6.3142610198789964</v>
      </c>
      <c r="V134" s="2">
        <v>3.3398813056379821</v>
      </c>
      <c r="W134" s="2">
        <v>6.4019590895995382</v>
      </c>
      <c r="X134" s="2">
        <v>50.733333333333327</v>
      </c>
      <c r="Y134" s="2">
        <v>328.43417115499705</v>
      </c>
      <c r="Z134" s="2">
        <v>390.72622381807298</v>
      </c>
      <c r="AA134" s="2">
        <v>11.802236119007011</v>
      </c>
      <c r="AB134" s="2">
        <v>135.41316576900061</v>
      </c>
      <c r="AC134" s="2">
        <v>0</v>
      </c>
      <c r="AD134" s="2">
        <v>10.039796529024537</v>
      </c>
      <c r="AE134" s="2">
        <v>41.490305206463198</v>
      </c>
    </row>
    <row r="135" spans="1:31" x14ac:dyDescent="0.2">
      <c r="A135" s="1" t="s">
        <v>45</v>
      </c>
      <c r="B135" s="2">
        <v>4.7080865076</v>
      </c>
      <c r="C135" s="2">
        <v>0.22804794048767046</v>
      </c>
      <c r="D135" s="2">
        <v>192.35179850293346</v>
      </c>
      <c r="E135" s="2">
        <v>0.83359395599999997</v>
      </c>
      <c r="F135" s="2">
        <v>1.3484693877551019</v>
      </c>
      <c r="G135" s="2">
        <v>111.83157977469217</v>
      </c>
      <c r="H135" s="2">
        <v>394.28853421127968</v>
      </c>
      <c r="I135" s="2">
        <v>0.48024459686812476</v>
      </c>
      <c r="J135" s="2">
        <v>3.4422156076096799</v>
      </c>
      <c r="K135" s="2">
        <v>0.72175488546654587</v>
      </c>
      <c r="L135" s="2">
        <v>6.0349812346318101</v>
      </c>
      <c r="M135" s="2">
        <v>368.5445795339412</v>
      </c>
      <c r="N135" s="2">
        <v>38.246540189715425</v>
      </c>
      <c r="O135" s="2">
        <v>13.132966004782199</v>
      </c>
      <c r="P135" s="2">
        <v>15.079176629587275</v>
      </c>
      <c r="Q135" s="2">
        <v>541.25338345864657</v>
      </c>
      <c r="R135" s="2">
        <v>10.299248120300751</v>
      </c>
      <c r="S135" s="2">
        <v>154.2421522556391</v>
      </c>
      <c r="T135" s="2">
        <v>34.338782388877185</v>
      </c>
      <c r="U135" s="2">
        <v>1.7794607120286494</v>
      </c>
      <c r="V135" s="2">
        <v>3.4308270676691728</v>
      </c>
      <c r="W135" s="2">
        <v>3.2703602275121124</v>
      </c>
      <c r="X135" s="2">
        <v>30.949495789583114</v>
      </c>
      <c r="Y135" s="2">
        <v>1287.3461582900059</v>
      </c>
      <c r="Z135" s="2">
        <v>1538.5306296938188</v>
      </c>
      <c r="AA135" s="2">
        <v>4.3988332007425086</v>
      </c>
      <c r="AB135" s="2">
        <v>6.904043905257077</v>
      </c>
      <c r="AC135" s="2">
        <v>0</v>
      </c>
      <c r="AD135" s="2">
        <v>7.840554592720971</v>
      </c>
      <c r="AE135" s="2">
        <v>59.196187175043335</v>
      </c>
    </row>
    <row r="136" spans="1:31" x14ac:dyDescent="0.2">
      <c r="A136" s="1" t="s">
        <v>46</v>
      </c>
      <c r="B136" s="2">
        <v>12.8680505286</v>
      </c>
      <c r="C136" s="2">
        <v>0.53014440433212995</v>
      </c>
      <c r="D136" s="2">
        <v>474.82444444444445</v>
      </c>
      <c r="E136" s="2">
        <v>23.42672756</v>
      </c>
      <c r="F136" s="2">
        <v>12.22058023572076</v>
      </c>
      <c r="G136" s="2">
        <v>84.938836565096963</v>
      </c>
      <c r="H136" s="2">
        <v>416.07130872483225</v>
      </c>
      <c r="I136" s="2">
        <v>4.0364470108695647</v>
      </c>
      <c r="J136" s="2">
        <v>4.7359035326086953</v>
      </c>
      <c r="K136" s="2">
        <v>6.8634171195652174</v>
      </c>
      <c r="L136" s="2">
        <v>8.37890625</v>
      </c>
      <c r="M136" s="2">
        <v>513.15365148228477</v>
      </c>
      <c r="N136" s="2">
        <v>140.37246531483459</v>
      </c>
      <c r="O136" s="2">
        <v>24.250176056338027</v>
      </c>
      <c r="P136" s="2">
        <v>67.52535211267606</v>
      </c>
      <c r="Q136" s="2">
        <v>1897.9432880844643</v>
      </c>
      <c r="R136" s="2">
        <v>53.947209653092003</v>
      </c>
      <c r="S136" s="2">
        <v>212.99728506787329</v>
      </c>
      <c r="T136" s="2">
        <v>52.360146587265227</v>
      </c>
      <c r="U136" s="2">
        <v>1.6035730645900137</v>
      </c>
      <c r="V136" s="2">
        <v>5.276470588235294</v>
      </c>
      <c r="W136" s="2">
        <v>51.314338066880438</v>
      </c>
      <c r="X136" s="2">
        <v>68.061267605633802</v>
      </c>
      <c r="Y136" s="2">
        <v>546.2903703703704</v>
      </c>
      <c r="Z136" s="2">
        <v>653.65111111111116</v>
      </c>
      <c r="AA136" s="2">
        <v>20.467864271457088</v>
      </c>
      <c r="AB136" s="2">
        <v>122.96000000000001</v>
      </c>
      <c r="AC136" s="2">
        <v>46.228148148148151</v>
      </c>
      <c r="AD136" s="2">
        <v>51.727407407407412</v>
      </c>
      <c r="AE136" s="2">
        <v>210.6903703703704</v>
      </c>
    </row>
    <row r="137" spans="1:31" x14ac:dyDescent="0.2">
      <c r="A137" s="1" t="s">
        <v>47</v>
      </c>
      <c r="B137" s="2">
        <v>1.800632247</v>
      </c>
      <c r="C137" s="2">
        <v>1.1816649104320338</v>
      </c>
      <c r="D137" s="2">
        <v>75.227676767676783</v>
      </c>
      <c r="E137" s="2">
        <v>0.87547300100000003</v>
      </c>
      <c r="F137" s="2">
        <v>0.67885273972602733</v>
      </c>
      <c r="G137" s="2">
        <v>38.176207418622255</v>
      </c>
      <c r="H137" s="2">
        <v>114.25378858746494</v>
      </c>
      <c r="I137" s="2">
        <v>0.51617647058823524</v>
      </c>
      <c r="J137" s="2">
        <v>1.534191176470588</v>
      </c>
      <c r="K137" s="2">
        <v>0.55919117647058825</v>
      </c>
      <c r="L137" s="2">
        <v>4.6886029411764705</v>
      </c>
      <c r="M137" s="2">
        <v>342.82609447004603</v>
      </c>
      <c r="N137" s="2">
        <v>90.243632707774793</v>
      </c>
      <c r="O137" s="2">
        <v>1.4864894194248506</v>
      </c>
      <c r="P137" s="2">
        <v>2.8078133478024956</v>
      </c>
      <c r="Q137" s="2">
        <v>-8.5166666666666675</v>
      </c>
      <c r="R137" s="2">
        <v>0.1691111111111111</v>
      </c>
      <c r="S137" s="2">
        <v>-10.225555555555559</v>
      </c>
      <c r="T137" s="2">
        <v>9.7011331444759197</v>
      </c>
      <c r="U137" s="2">
        <v>19.617847025495749</v>
      </c>
      <c r="V137" s="2">
        <v>4.5629999999999997</v>
      </c>
      <c r="W137" s="2">
        <v>16.815297450424929</v>
      </c>
      <c r="X137" s="2">
        <v>33.44601193705914</v>
      </c>
      <c r="Y137" s="2">
        <v>284.41514841351079</v>
      </c>
      <c r="Z137" s="2">
        <v>215.56595701125897</v>
      </c>
      <c r="AA137" s="2">
        <v>13.872449952335558</v>
      </c>
      <c r="AB137" s="2">
        <v>1.4663254861821904</v>
      </c>
      <c r="AC137" s="2">
        <v>8.9137154554759466</v>
      </c>
      <c r="AD137" s="2">
        <v>4.1674513817809622</v>
      </c>
      <c r="AE137" s="2">
        <v>2.0837256908904811</v>
      </c>
    </row>
    <row r="138" spans="1:31" x14ac:dyDescent="0.2">
      <c r="A138" s="1" t="s">
        <v>48</v>
      </c>
      <c r="B138" s="2">
        <v>29.569733461799999</v>
      </c>
      <c r="C138" s="2">
        <v>2.0202923473774721</v>
      </c>
      <c r="D138" s="2">
        <v>2226.4147471451879</v>
      </c>
      <c r="E138" s="2">
        <v>3.1231193930000001</v>
      </c>
      <c r="F138" s="2">
        <v>20.775486875529211</v>
      </c>
      <c r="G138" s="2">
        <v>49.775210132412212</v>
      </c>
      <c r="H138" s="2">
        <v>382.95340354482403</v>
      </c>
      <c r="I138" s="2">
        <v>1.8751918158567775</v>
      </c>
      <c r="J138" s="2">
        <v>2.4936061381074168</v>
      </c>
      <c r="K138" s="2">
        <v>3.2466751918158567</v>
      </c>
      <c r="L138" s="2">
        <v>4.967263427109974</v>
      </c>
      <c r="M138" s="2">
        <v>558.17918390372313</v>
      </c>
      <c r="N138" s="2">
        <v>164.46066235864296</v>
      </c>
      <c r="O138" s="2">
        <v>25.689562118126272</v>
      </c>
      <c r="P138" s="2">
        <v>16.312678207739307</v>
      </c>
      <c r="Q138" s="2">
        <v>379.41748577340923</v>
      </c>
      <c r="R138" s="2">
        <v>11.259493016037247</v>
      </c>
      <c r="S138" s="2">
        <v>116.69482669425761</v>
      </c>
      <c r="T138" s="2">
        <v>24.617966736940733</v>
      </c>
      <c r="U138" s="2">
        <v>10.802670414617007</v>
      </c>
      <c r="V138" s="2">
        <v>8.3800569063631656</v>
      </c>
      <c r="W138" s="2">
        <v>25.63405949871164</v>
      </c>
      <c r="X138" s="2">
        <v>50.77853869653768</v>
      </c>
      <c r="Y138" s="2">
        <v>350.22920792079213</v>
      </c>
      <c r="Z138" s="2">
        <v>436.56384724186705</v>
      </c>
      <c r="AA138" s="2">
        <v>3.3467362924281985</v>
      </c>
      <c r="AB138" s="2">
        <v>146.7207213578501</v>
      </c>
      <c r="AC138" s="2">
        <v>30.68790664780764</v>
      </c>
      <c r="AD138" s="2">
        <v>24.795615275813297</v>
      </c>
      <c r="AE138" s="2">
        <v>95.769731258840167</v>
      </c>
    </row>
    <row r="139" spans="1:31" x14ac:dyDescent="0.2">
      <c r="A139" s="1" t="s">
        <v>49</v>
      </c>
      <c r="B139" s="2">
        <v>4.1123035620000001</v>
      </c>
      <c r="C139" s="2">
        <v>1.1329815895823978</v>
      </c>
      <c r="D139" s="2">
        <v>1668.2899761336516</v>
      </c>
      <c r="E139" s="2">
        <v>1.432258891</v>
      </c>
      <c r="F139" s="2">
        <v>23.537328339575527</v>
      </c>
      <c r="G139" s="2">
        <v>247.39290640394091</v>
      </c>
      <c r="H139" s="2">
        <v>1487.8470955096222</v>
      </c>
      <c r="I139" s="2">
        <v>5.9405417885177778</v>
      </c>
      <c r="J139" s="2">
        <v>5.4629213483146071</v>
      </c>
      <c r="K139" s="2">
        <v>7.0498537786670763</v>
      </c>
      <c r="L139" s="2">
        <v>8.3902724334308143</v>
      </c>
      <c r="M139" s="2">
        <v>1610.6428406363877</v>
      </c>
      <c r="N139" s="2">
        <v>352.38962673995917</v>
      </c>
      <c r="O139" s="2">
        <v>49.808349848064466</v>
      </c>
      <c r="P139" s="2">
        <v>83.327424709509117</v>
      </c>
      <c r="Q139" s="2">
        <v>2483.9896239751201</v>
      </c>
      <c r="R139" s="2">
        <v>51.335764772405994</v>
      </c>
      <c r="S139" s="2">
        <v>630.22145886344344</v>
      </c>
      <c r="T139" s="2">
        <v>28.999385371850028</v>
      </c>
      <c r="U139" s="2">
        <v>11.155408727719728</v>
      </c>
      <c r="V139" s="2">
        <v>9.9550890585241731</v>
      </c>
      <c r="W139" s="2">
        <v>17.898545380045071</v>
      </c>
      <c r="X139" s="2">
        <v>98.762095389087051</v>
      </c>
      <c r="Y139" s="2">
        <v>1260.80558988497</v>
      </c>
      <c r="Z139" s="2">
        <v>1302.1957391387014</v>
      </c>
      <c r="AA139" s="2">
        <v>20.933978763272957</v>
      </c>
      <c r="AB139" s="2">
        <v>59.537256393193275</v>
      </c>
      <c r="AC139" s="2">
        <v>1.0751972620971577</v>
      </c>
      <c r="AD139" s="2">
        <v>23.926723072535413</v>
      </c>
      <c r="AE139" s="2">
        <v>249.13037360965873</v>
      </c>
    </row>
    <row r="140" spans="1:3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spans="1:31" x14ac:dyDescent="0.2">
      <c r="A141" s="1" t="s">
        <v>50</v>
      </c>
      <c r="B141" s="2">
        <v>11.921760182399998</v>
      </c>
      <c r="C141" s="2">
        <v>0.84077513120710545</v>
      </c>
      <c r="D141" s="2">
        <v>866.16094652735092</v>
      </c>
      <c r="E141" s="2">
        <v>2.3686898350000001</v>
      </c>
      <c r="F141" s="2">
        <v>7.6591076356945713</v>
      </c>
      <c r="G141" s="2">
        <v>250.0452680611707</v>
      </c>
      <c r="H141" s="2">
        <v>874.7409432495466</v>
      </c>
      <c r="I141" s="2">
        <v>3.0810935893040794</v>
      </c>
      <c r="J141" s="2">
        <v>4.0517483716146723</v>
      </c>
      <c r="K141" s="2">
        <v>0.52944806307850534</v>
      </c>
      <c r="L141" s="2">
        <v>7.8240658210490235</v>
      </c>
      <c r="M141" s="2">
        <v>975.4425106609807</v>
      </c>
      <c r="N141" s="2">
        <v>391.09220183486235</v>
      </c>
      <c r="O141" s="2">
        <v>33.187036729267071</v>
      </c>
      <c r="P141" s="2">
        <v>27.672727272727272</v>
      </c>
      <c r="Q141" s="2">
        <v>898.14992935857572</v>
      </c>
      <c r="R141" s="2">
        <v>23.352528962983893</v>
      </c>
      <c r="S141" s="2">
        <v>383.1876236224922</v>
      </c>
      <c r="T141" s="2">
        <v>29.80490483162518</v>
      </c>
      <c r="U141" s="2">
        <v>5.5338701805758905</v>
      </c>
      <c r="V141" s="2">
        <v>11.561147216727887</v>
      </c>
      <c r="W141" s="2">
        <v>16.824450951683747</v>
      </c>
      <c r="X141" s="2">
        <v>150.58112015954794</v>
      </c>
      <c r="Y141" s="2">
        <v>5839.2195871886133</v>
      </c>
      <c r="Z141" s="2">
        <v>4172.0732099644138</v>
      </c>
      <c r="AA141" s="2">
        <v>19.507027027027029</v>
      </c>
      <c r="AB141" s="2">
        <v>31.125978647686836</v>
      </c>
      <c r="AC141" s="2">
        <v>64.31271174377224</v>
      </c>
      <c r="AD141" s="2">
        <v>12.407459074733097</v>
      </c>
      <c r="AE141" s="2">
        <v>119.56669039145908</v>
      </c>
    </row>
    <row r="142" spans="1:31" x14ac:dyDescent="0.2">
      <c r="A142" s="1" t="s">
        <v>51</v>
      </c>
      <c r="B142" s="2">
        <v>4.2947943773999997</v>
      </c>
      <c r="C142" s="2">
        <v>1.1536179073399271</v>
      </c>
      <c r="D142" s="2">
        <v>361.62499155201544</v>
      </c>
      <c r="E142" s="2">
        <v>1.474059247</v>
      </c>
      <c r="F142" s="2">
        <v>9.3522303783173335</v>
      </c>
      <c r="G142" s="2">
        <v>157.88357828452649</v>
      </c>
      <c r="H142" s="2">
        <v>554.53929584515276</v>
      </c>
      <c r="I142" s="2">
        <v>0.60643106796116497</v>
      </c>
      <c r="J142" s="2">
        <v>3.0221592233009704</v>
      </c>
      <c r="K142" s="2">
        <v>0.64974757281553397</v>
      </c>
      <c r="L142" s="2">
        <v>7.6303689320388353</v>
      </c>
      <c r="M142" s="2">
        <v>404.80554083885204</v>
      </c>
      <c r="N142" s="2">
        <v>119.77120586025544</v>
      </c>
      <c r="O142" s="2">
        <v>6.1582561618464169</v>
      </c>
      <c r="P142" s="2">
        <v>18.496452486109131</v>
      </c>
      <c r="Q142" s="2">
        <v>603.5650349650349</v>
      </c>
      <c r="R142" s="2">
        <v>9.9711446448288541</v>
      </c>
      <c r="S142" s="2">
        <v>207.20110415899887</v>
      </c>
      <c r="T142" s="2">
        <v>33.289360580092286</v>
      </c>
      <c r="U142" s="2">
        <v>4.6352274225444949</v>
      </c>
      <c r="V142" s="2">
        <v>3.5267942583732057</v>
      </c>
      <c r="W142" s="2">
        <v>7.0632036914963736</v>
      </c>
      <c r="X142" s="2">
        <v>17.60740846274398</v>
      </c>
      <c r="Y142" s="2">
        <v>1502.146953666545</v>
      </c>
      <c r="Z142" s="2">
        <v>1928.1798686610728</v>
      </c>
      <c r="AA142" s="2">
        <v>4.9085906040268457</v>
      </c>
      <c r="AB142" s="2">
        <v>98.864502006566951</v>
      </c>
      <c r="AC142" s="2">
        <v>54.191171105435977</v>
      </c>
      <c r="AD142" s="2">
        <v>37.851295147756296</v>
      </c>
      <c r="AE142" s="2">
        <v>166.80977745348414</v>
      </c>
    </row>
    <row r="143" spans="1:31" x14ac:dyDescent="0.2">
      <c r="A143" s="1" t="s">
        <v>52</v>
      </c>
      <c r="B143" s="2">
        <v>8.5371386339999997</v>
      </c>
      <c r="C143" s="2">
        <v>4.2883617494440323</v>
      </c>
      <c r="D143" s="2">
        <v>2211.9375000000005</v>
      </c>
      <c r="E143" s="2">
        <v>3.70424072</v>
      </c>
      <c r="F143" s="2">
        <v>19.042937100213219</v>
      </c>
      <c r="G143" s="2">
        <v>280.43658648589548</v>
      </c>
      <c r="H143" s="2">
        <v>1751.6034931506849</v>
      </c>
      <c r="I143" s="2">
        <v>11.801535645276111</v>
      </c>
      <c r="J143" s="2">
        <v>8.7213566561578357</v>
      </c>
      <c r="K143" s="2">
        <v>8.1105562900437302</v>
      </c>
      <c r="L143" s="2">
        <v>8.1454591681073936</v>
      </c>
      <c r="M143" s="2">
        <v>1672.7355399336066</v>
      </c>
      <c r="N143" s="2">
        <v>172.30721271393642</v>
      </c>
      <c r="O143" s="2">
        <v>81.850657419448055</v>
      </c>
      <c r="P143" s="2">
        <v>220.26227423782689</v>
      </c>
      <c r="Q143" s="2">
        <v>217.6416582406471</v>
      </c>
      <c r="R143" s="2">
        <v>91.681648129423664</v>
      </c>
      <c r="S143" s="2">
        <v>235.51734074823051</v>
      </c>
      <c r="T143" s="2">
        <v>1.9811081920229281</v>
      </c>
      <c r="U143" s="2">
        <v>12.013876283735371</v>
      </c>
      <c r="V143" s="2">
        <v>35.525884732052575</v>
      </c>
      <c r="W143" s="2">
        <v>103.41748268449963</v>
      </c>
      <c r="X143" s="2">
        <v>256.52550209507297</v>
      </c>
      <c r="Y143" s="2">
        <v>2015.8784653061225</v>
      </c>
      <c r="Z143" s="2">
        <v>2034.019967346939</v>
      </c>
      <c r="AA143" s="2">
        <v>103.51349221981485</v>
      </c>
      <c r="AB143" s="2">
        <v>66.401240816326535</v>
      </c>
      <c r="AC143" s="2">
        <v>228.32966530612248</v>
      </c>
      <c r="AD143" s="2">
        <v>178.37485714285714</v>
      </c>
      <c r="AE143" s="2">
        <v>1511.5945795918369</v>
      </c>
    </row>
    <row r="144" spans="1:31" x14ac:dyDescent="0.2">
      <c r="A144" s="1" t="s">
        <v>53</v>
      </c>
      <c r="B144" s="2">
        <v>20.524949383199999</v>
      </c>
      <c r="C144" s="2">
        <v>1.9187246963562752</v>
      </c>
      <c r="D144" s="2">
        <v>370.29220338983055</v>
      </c>
      <c r="E144" s="2">
        <v>1.930283577</v>
      </c>
      <c r="F144" s="2">
        <v>5.0426514032496303</v>
      </c>
      <c r="G144" s="2">
        <v>45.732472160356352</v>
      </c>
      <c r="H144" s="2">
        <v>175.42808931310719</v>
      </c>
      <c r="I144" s="2">
        <v>0.64635358230485651</v>
      </c>
      <c r="J144" s="2">
        <v>0.8274242667094085</v>
      </c>
      <c r="K144" s="2">
        <v>0.35297323288988619</v>
      </c>
      <c r="L144" s="2">
        <v>6.516252604584067</v>
      </c>
      <c r="M144" s="2">
        <v>235.6234667866247</v>
      </c>
      <c r="N144" s="2">
        <v>86.420260078023404</v>
      </c>
      <c r="O144" s="2">
        <v>13.515164669246014</v>
      </c>
      <c r="P144" s="2">
        <v>10.32667736151741</v>
      </c>
      <c r="Q144" s="2">
        <v>335.59428292206206</v>
      </c>
      <c r="R144" s="2">
        <v>15.729440508184704</v>
      </c>
      <c r="S144" s="2">
        <v>171.03259223063768</v>
      </c>
      <c r="T144" s="2">
        <v>36.191619817287418</v>
      </c>
      <c r="U144" s="2">
        <v>2.7808854532677443</v>
      </c>
      <c r="V144" s="2">
        <v>3.344490593696555</v>
      </c>
      <c r="W144" s="2">
        <v>7.2864546732255793</v>
      </c>
      <c r="X144" s="2">
        <v>29.342700764367272</v>
      </c>
      <c r="Y144" s="2">
        <v>311.83618521925797</v>
      </c>
      <c r="Z144" s="2">
        <v>368.75793314934072</v>
      </c>
      <c r="AA144" s="2">
        <v>8.2154963680387407</v>
      </c>
      <c r="AB144" s="2">
        <v>83.14578350199325</v>
      </c>
      <c r="AC144" s="2">
        <v>197.73713584789942</v>
      </c>
      <c r="AD144" s="2">
        <v>69.989512419503228</v>
      </c>
      <c r="AE144" s="2">
        <v>191.65611775528981</v>
      </c>
    </row>
    <row r="145" spans="1:31" x14ac:dyDescent="0.2">
      <c r="A145" s="1" t="s">
        <v>54</v>
      </c>
      <c r="B145" s="2">
        <v>6.7551246707999999</v>
      </c>
      <c r="C145" s="2">
        <v>2.0585872576177286</v>
      </c>
      <c r="D145" s="2">
        <v>269.75768199233721</v>
      </c>
      <c r="E145" s="2">
        <v>2.1768645430000002</v>
      </c>
      <c r="F145" s="2">
        <v>6.6277064220183481</v>
      </c>
      <c r="G145" s="2">
        <v>43.022324267964208</v>
      </c>
      <c r="H145" s="2">
        <v>182.41611348043762</v>
      </c>
      <c r="I145" s="2">
        <v>0.87933582267418753</v>
      </c>
      <c r="J145" s="2">
        <v>1.1826725987129578</v>
      </c>
      <c r="K145" s="2">
        <v>1.3258202907761976</v>
      </c>
      <c r="L145" s="2">
        <v>6.8063319297688087</v>
      </c>
      <c r="M145" s="2">
        <v>243.93368902439028</v>
      </c>
      <c r="N145" s="2">
        <v>87.641148472286204</v>
      </c>
      <c r="O145" s="2">
        <v>8.2297730307076105</v>
      </c>
      <c r="P145" s="2">
        <v>11.667311971517577</v>
      </c>
      <c r="Q145" s="2">
        <v>307.47991388589878</v>
      </c>
      <c r="R145" s="2">
        <v>7.1758449946178686</v>
      </c>
      <c r="S145" s="2">
        <v>156.8276426264801</v>
      </c>
      <c r="T145" s="2">
        <v>34.273609022556386</v>
      </c>
      <c r="U145" s="2">
        <v>2.8895112781954886</v>
      </c>
      <c r="V145" s="2">
        <v>3.3072335844994614</v>
      </c>
      <c r="W145" s="2">
        <v>1.501973684210526</v>
      </c>
      <c r="X145" s="2">
        <v>31.378126390743212</v>
      </c>
      <c r="Y145" s="2">
        <v>335.58818436465498</v>
      </c>
      <c r="Z145" s="2">
        <v>371.37095492742549</v>
      </c>
      <c r="AA145" s="2">
        <v>8.6133567662565902</v>
      </c>
      <c r="AB145" s="2">
        <v>27.475783040488924</v>
      </c>
      <c r="AC145" s="2">
        <v>9.1201935319582379</v>
      </c>
      <c r="AD145" s="2">
        <v>33.927119938884651</v>
      </c>
      <c r="AE145" s="2">
        <v>102.68377896613191</v>
      </c>
    </row>
    <row r="146" spans="1:31" x14ac:dyDescent="0.2">
      <c r="A146" s="1" t="s">
        <v>55</v>
      </c>
      <c r="B146" s="2">
        <v>2.1588373110000001</v>
      </c>
      <c r="C146" s="2">
        <v>0.37467423989308385</v>
      </c>
      <c r="D146" s="2">
        <v>227.44057401812691</v>
      </c>
      <c r="E146" s="2">
        <v>1.5075363690000001</v>
      </c>
      <c r="F146" s="2">
        <v>2.6298507462686564</v>
      </c>
      <c r="G146" s="2">
        <v>136.61063144861743</v>
      </c>
      <c r="H146" s="2">
        <v>339.11871069182394</v>
      </c>
      <c r="I146" s="2">
        <v>1.4171171171171171</v>
      </c>
      <c r="J146" s="2">
        <v>3.6215215215215215</v>
      </c>
      <c r="K146" s="2">
        <v>1.4171171171171171</v>
      </c>
      <c r="L146" s="2">
        <v>5.1817817817817815</v>
      </c>
      <c r="M146" s="2">
        <v>399.47839439655172</v>
      </c>
      <c r="N146" s="2">
        <v>49.921064108155257</v>
      </c>
      <c r="O146" s="2">
        <v>12.141119435874833</v>
      </c>
      <c r="P146" s="2">
        <v>20.391714411635082</v>
      </c>
      <c r="Q146" s="2">
        <v>588.57385740402185</v>
      </c>
      <c r="R146" s="2">
        <v>21.56398537477148</v>
      </c>
      <c r="S146" s="2">
        <v>168.78025594149909</v>
      </c>
      <c r="T146" s="2">
        <v>2.9713665943600867</v>
      </c>
      <c r="U146" s="2">
        <v>3.8517715112075193</v>
      </c>
      <c r="V146" s="2">
        <v>5.422212065813528</v>
      </c>
      <c r="W146" s="2">
        <v>11.005061460592913</v>
      </c>
      <c r="X146" s="2">
        <v>34.746408109299246</v>
      </c>
      <c r="Y146" s="2">
        <v>1551.0985623921795</v>
      </c>
      <c r="Z146" s="2">
        <v>1597.7098217366304</v>
      </c>
      <c r="AA146" s="2">
        <v>6.6960222016651247</v>
      </c>
      <c r="AB146" s="2">
        <v>12.74732604945371</v>
      </c>
      <c r="AC146" s="2">
        <v>88.971132834962617</v>
      </c>
      <c r="AD146" s="2">
        <v>13.007475560667052</v>
      </c>
      <c r="AE146" s="2">
        <v>136.83864289821739</v>
      </c>
    </row>
    <row r="147" spans="1:31" x14ac:dyDescent="0.2">
      <c r="A147" s="1" t="s">
        <v>56</v>
      </c>
      <c r="B147" s="2">
        <v>10.093016519999999</v>
      </c>
      <c r="C147" s="2">
        <v>1.6660257573009252</v>
      </c>
      <c r="D147" s="2">
        <v>382.04207701283542</v>
      </c>
      <c r="E147" s="2">
        <v>19.103602049999999</v>
      </c>
      <c r="F147" s="2">
        <v>15.077290149482559</v>
      </c>
      <c r="G147" s="2">
        <v>94.342946236559158</v>
      </c>
      <c r="H147" s="2">
        <v>479.68062109910187</v>
      </c>
      <c r="I147" s="2">
        <v>2.1871911880409129</v>
      </c>
      <c r="J147" s="2">
        <v>4.556648308418568</v>
      </c>
      <c r="K147" s="2">
        <v>4.8671754523996853</v>
      </c>
      <c r="L147" s="2">
        <v>7.7631785995279312</v>
      </c>
      <c r="M147" s="2">
        <v>407.42524959742354</v>
      </c>
      <c r="N147" s="2">
        <v>94.693091750192735</v>
      </c>
      <c r="O147" s="2">
        <v>31.001032122169558</v>
      </c>
      <c r="P147" s="2">
        <v>59.116756187467082</v>
      </c>
      <c r="Q147" s="2">
        <v>625.07879905188304</v>
      </c>
      <c r="R147" s="2">
        <v>27.457729786673688</v>
      </c>
      <c r="S147" s="2">
        <v>118.58103766131154</v>
      </c>
      <c r="T147" s="2">
        <v>34.212248951666297</v>
      </c>
      <c r="U147" s="2">
        <v>1.7971088060030898</v>
      </c>
      <c r="V147" s="2">
        <v>8.3721095601790889</v>
      </c>
      <c r="W147" s="2">
        <v>43.080225115868458</v>
      </c>
      <c r="X147" s="2">
        <v>48.505234333859924</v>
      </c>
      <c r="Y147" s="2">
        <v>717.3177033492824</v>
      </c>
      <c r="Z147" s="2">
        <v>1036.8353110047849</v>
      </c>
      <c r="AA147" s="2">
        <v>11.139115836597652</v>
      </c>
      <c r="AB147" s="2">
        <v>83.44784688995216</v>
      </c>
      <c r="AC147" s="2">
        <v>0</v>
      </c>
      <c r="AD147" s="2">
        <v>22.561722488038278</v>
      </c>
      <c r="AE147" s="2">
        <v>86.972248803827753</v>
      </c>
    </row>
    <row r="148" spans="1:31" x14ac:dyDescent="0.2">
      <c r="A148" s="1" t="s">
        <v>57</v>
      </c>
      <c r="B148" s="2">
        <v>1.1750611259999999</v>
      </c>
      <c r="C148" s="2">
        <v>1.5014669926650368</v>
      </c>
      <c r="D148" s="2">
        <v>61.34962663975783</v>
      </c>
      <c r="E148" s="2">
        <v>0.67384949299999997</v>
      </c>
      <c r="F148" s="2">
        <v>1.0754832146490334</v>
      </c>
      <c r="G148" s="2">
        <v>52.305679414157851</v>
      </c>
      <c r="H148" s="2">
        <v>122.70355029585799</v>
      </c>
      <c r="I148" s="2">
        <v>0.26411609498680738</v>
      </c>
      <c r="J148" s="2">
        <v>1.0187335092348284</v>
      </c>
      <c r="K148" s="2">
        <v>2.4902374670184697</v>
      </c>
      <c r="L148" s="2">
        <v>5.1502638522427437</v>
      </c>
      <c r="M148" s="2">
        <v>321.93275217932751</v>
      </c>
      <c r="N148" s="2">
        <v>188.75518292682924</v>
      </c>
      <c r="O148" s="2">
        <v>0.91917463512833408</v>
      </c>
      <c r="P148" s="2">
        <v>1.0723704076497231</v>
      </c>
      <c r="Q148" s="2">
        <v>-0.32819722650231142</v>
      </c>
      <c r="R148" s="2">
        <v>1.8761171032357473</v>
      </c>
      <c r="S148" s="2">
        <v>-8.1839753466872125</v>
      </c>
      <c r="T148" s="2">
        <v>13.873458445040214</v>
      </c>
      <c r="U148" s="2">
        <v>11.425201072386058</v>
      </c>
      <c r="V148" s="2">
        <v>3.9841294298921412</v>
      </c>
      <c r="W148" s="2">
        <v>191.37211796246646</v>
      </c>
      <c r="X148" s="2">
        <v>32.477503774534469</v>
      </c>
      <c r="Y148" s="2">
        <v>292.68469093009827</v>
      </c>
      <c r="Z148" s="2">
        <v>208.88146735990756</v>
      </c>
      <c r="AA148" s="2">
        <v>1.058441078684891</v>
      </c>
      <c r="AB148" s="2">
        <v>2.700635470826112</v>
      </c>
      <c r="AC148" s="2">
        <v>13.895205083766609</v>
      </c>
      <c r="AD148" s="2">
        <v>1.7859041016753323</v>
      </c>
      <c r="AE148" s="2">
        <v>3.2233391103408437</v>
      </c>
    </row>
    <row r="149" spans="1:31" x14ac:dyDescent="0.2">
      <c r="A149" s="1" t="s">
        <v>58</v>
      </c>
      <c r="B149" s="2">
        <v>21.356077876800001</v>
      </c>
      <c r="C149" s="2">
        <v>1.6276900477414615</v>
      </c>
      <c r="D149" s="2">
        <v>495.81384526780573</v>
      </c>
      <c r="E149" s="2">
        <v>1.4323636900000001</v>
      </c>
      <c r="F149" s="2">
        <v>1.9658427737727426</v>
      </c>
      <c r="G149" s="2">
        <v>29.524522591275691</v>
      </c>
      <c r="H149" s="2">
        <v>499.77664910432037</v>
      </c>
      <c r="I149" s="2">
        <v>0.85113122171945699</v>
      </c>
      <c r="J149" s="2">
        <v>0.99298642533936643</v>
      </c>
      <c r="K149" s="2">
        <v>0.52262443438914019</v>
      </c>
      <c r="L149" s="2">
        <v>6.525339366515837</v>
      </c>
      <c r="M149" s="2">
        <v>518.40004702194358</v>
      </c>
      <c r="N149" s="2">
        <v>280.8602855136906</v>
      </c>
      <c r="O149" s="2">
        <v>14.966692048297617</v>
      </c>
      <c r="P149" s="2">
        <v>15.165364951593602</v>
      </c>
      <c r="Q149" s="2">
        <v>176.63606918238992</v>
      </c>
      <c r="R149" s="2">
        <v>5.8630503144654078</v>
      </c>
      <c r="S149" s="2">
        <v>169.55072327044024</v>
      </c>
      <c r="T149" s="2">
        <v>32.498405389272619</v>
      </c>
      <c r="U149" s="2">
        <v>7.3199283704272187</v>
      </c>
      <c r="V149" s="2">
        <v>2.7263207547169808</v>
      </c>
      <c r="W149" s="2">
        <v>9.0850174810266893</v>
      </c>
      <c r="X149" s="2">
        <v>26.638725116936801</v>
      </c>
      <c r="Y149" s="2">
        <v>250.05170521364172</v>
      </c>
      <c r="Z149" s="2">
        <v>417.04359858878877</v>
      </c>
      <c r="AA149" s="2">
        <v>2.5419213375359737</v>
      </c>
      <c r="AB149" s="2">
        <v>94.109604076832611</v>
      </c>
      <c r="AC149" s="2">
        <v>152.14484515876126</v>
      </c>
      <c r="AD149" s="2">
        <v>53.09921599372796</v>
      </c>
      <c r="AE149" s="2">
        <v>177.94813798510387</v>
      </c>
    </row>
    <row r="150" spans="1:31" x14ac:dyDescent="0.2">
      <c r="A150" s="1" t="s">
        <v>59</v>
      </c>
      <c r="B150" s="2">
        <v>2.9275005672000001</v>
      </c>
      <c r="C150" s="2">
        <v>0.65121951219512197</v>
      </c>
      <c r="D150" s="2">
        <v>833.21526193982754</v>
      </c>
      <c r="E150" s="2">
        <v>0.42781710499999998</v>
      </c>
      <c r="F150" s="2">
        <v>12.172503419972641</v>
      </c>
      <c r="G150" s="2">
        <v>430.49929029195346</v>
      </c>
      <c r="H150" s="2">
        <v>1234.4045191555904</v>
      </c>
      <c r="I150" s="2">
        <v>2.8744120940649496</v>
      </c>
      <c r="J150" s="2">
        <v>2.2552258305337811</v>
      </c>
      <c r="K150" s="2">
        <v>1.9483016050765209</v>
      </c>
      <c r="L150" s="2">
        <v>6.3119634191862639</v>
      </c>
      <c r="M150" s="2">
        <v>2005.9573417721519</v>
      </c>
      <c r="N150" s="2">
        <v>263.59122038622331</v>
      </c>
      <c r="O150" s="2">
        <v>18.775972745203511</v>
      </c>
      <c r="P150" s="2">
        <v>59.930285099515871</v>
      </c>
      <c r="Q150" s="2">
        <v>2832.7901319563971</v>
      </c>
      <c r="R150" s="2">
        <v>36.412736660929426</v>
      </c>
      <c r="S150" s="2">
        <v>924.66345381526094</v>
      </c>
      <c r="T150" s="2">
        <v>32.838137869292744</v>
      </c>
      <c r="U150" s="2">
        <v>6.343185628742515</v>
      </c>
      <c r="V150" s="2">
        <v>12.914974182444061</v>
      </c>
      <c r="W150" s="2">
        <v>8.2753053892215558</v>
      </c>
      <c r="X150" s="2">
        <v>33.758544020082475</v>
      </c>
      <c r="Y150" s="2">
        <v>5288.0052347959972</v>
      </c>
      <c r="Z150" s="2">
        <v>7678.9293148575834</v>
      </c>
      <c r="AA150" s="2">
        <v>10.287971274685818</v>
      </c>
      <c r="AB150" s="2">
        <v>97.805234795996924</v>
      </c>
      <c r="AC150" s="2">
        <v>1.6252501924557352</v>
      </c>
      <c r="AD150" s="2">
        <v>26.004003079291763</v>
      </c>
      <c r="AE150" s="2">
        <v>260.21416474210935</v>
      </c>
    </row>
    <row r="151" spans="1:3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</row>
    <row r="152" spans="1:31" x14ac:dyDescent="0.2">
      <c r="A152" s="1" t="s">
        <v>60</v>
      </c>
      <c r="B152" s="2">
        <v>19.1033099124</v>
      </c>
      <c r="C152" s="2">
        <v>1.428284854563691</v>
      </c>
      <c r="D152" s="2">
        <v>1534.2073439199478</v>
      </c>
      <c r="E152" s="2">
        <v>2.6057986870000001</v>
      </c>
      <c r="F152" s="2">
        <v>8.7844848986346697</v>
      </c>
      <c r="G152" s="2">
        <v>270.38349693251536</v>
      </c>
      <c r="H152" s="2">
        <v>750.85115979381453</v>
      </c>
      <c r="I152" s="2">
        <v>2.6178334910122989</v>
      </c>
      <c r="J152" s="2">
        <v>2.9678926206244087</v>
      </c>
      <c r="K152" s="2">
        <v>2.4554872280037841</v>
      </c>
      <c r="L152" s="2">
        <v>7.7266674550614942</v>
      </c>
      <c r="M152" s="2">
        <v>740.05292283710048</v>
      </c>
      <c r="N152" s="2">
        <v>508.40621468926543</v>
      </c>
      <c r="O152" s="2">
        <v>24.451118085523735</v>
      </c>
      <c r="P152" s="2">
        <v>23.704746959591994</v>
      </c>
      <c r="Q152" s="2">
        <v>754.94492815783815</v>
      </c>
      <c r="R152" s="2">
        <v>24.251469011366073</v>
      </c>
      <c r="S152" s="2">
        <v>435.52511258846232</v>
      </c>
      <c r="T152" s="2">
        <v>24.911631985968267</v>
      </c>
      <c r="U152" s="2">
        <v>4.4168699673124454</v>
      </c>
      <c r="V152" s="2">
        <v>7.04559296590178</v>
      </c>
      <c r="W152" s="2">
        <v>11.503276728055489</v>
      </c>
      <c r="X152" s="2">
        <v>58.157238132601016</v>
      </c>
      <c r="Y152" s="2">
        <v>4062.4003395585742</v>
      </c>
      <c r="Z152" s="2">
        <v>2965.6580305602715</v>
      </c>
      <c r="AA152" s="2">
        <v>5.1195775179177669</v>
      </c>
      <c r="AB152" s="2">
        <v>18.327277872099604</v>
      </c>
      <c r="AC152" s="2">
        <v>4.8431805319750989</v>
      </c>
      <c r="AD152" s="2">
        <v>3.9684210526315788</v>
      </c>
      <c r="AE152" s="2">
        <v>24.81329937747595</v>
      </c>
    </row>
    <row r="153" spans="1:31" x14ac:dyDescent="0.2">
      <c r="A153" s="1" t="s">
        <v>61</v>
      </c>
      <c r="B153" s="2">
        <v>2.7541975956</v>
      </c>
      <c r="C153" s="2">
        <v>1.5791730903994394</v>
      </c>
      <c r="D153" s="2">
        <v>314.27823788546254</v>
      </c>
      <c r="E153" s="2">
        <v>5.6060732949999998</v>
      </c>
      <c r="F153" s="2">
        <v>15.185041761579347</v>
      </c>
      <c r="G153" s="2">
        <v>106.60736929657794</v>
      </c>
      <c r="H153" s="2">
        <v>400.25954473418818</v>
      </c>
      <c r="I153" s="2">
        <v>0.9837346922002137</v>
      </c>
      <c r="J153" s="2">
        <v>1.5408317580340265</v>
      </c>
      <c r="K153" s="2">
        <v>0.78628256760088766</v>
      </c>
      <c r="L153" s="2">
        <v>7.0765431084079884</v>
      </c>
      <c r="M153" s="2">
        <v>383.92730055481155</v>
      </c>
      <c r="N153" s="2">
        <v>102.47496784565917</v>
      </c>
      <c r="O153" s="2">
        <v>9.4568358335993192</v>
      </c>
      <c r="P153" s="2">
        <v>10.768486009149909</v>
      </c>
      <c r="Q153" s="2">
        <v>460.45648672830299</v>
      </c>
      <c r="R153" s="2">
        <v>6.9450044736057261</v>
      </c>
      <c r="S153" s="2">
        <v>158.23972561884878</v>
      </c>
      <c r="T153" s="2">
        <v>50.677719923266643</v>
      </c>
      <c r="U153" s="2">
        <v>2.4400383666758012</v>
      </c>
      <c r="V153" s="2">
        <v>5.0805845511482248</v>
      </c>
      <c r="W153" s="2">
        <v>2.3149081940257603</v>
      </c>
      <c r="X153" s="2">
        <v>9.9750186190020216</v>
      </c>
      <c r="Y153" s="2">
        <v>507.96936860068263</v>
      </c>
      <c r="Z153" s="2">
        <v>616.87230375426623</v>
      </c>
      <c r="AA153" s="2">
        <v>6.905445544554456</v>
      </c>
      <c r="AB153" s="2">
        <v>229.28805460750857</v>
      </c>
      <c r="AC153" s="2">
        <v>798.165614334471</v>
      </c>
      <c r="AD153" s="2">
        <v>310.76766211604098</v>
      </c>
      <c r="AE153" s="2">
        <v>312.31168941979519</v>
      </c>
    </row>
    <row r="154" spans="1:31" x14ac:dyDescent="0.2">
      <c r="A154" s="1" t="s">
        <v>62</v>
      </c>
      <c r="B154" s="2">
        <v>6.3900838728</v>
      </c>
      <c r="C154" s="2">
        <v>1.4332898415657036</v>
      </c>
      <c r="D154" s="2">
        <v>861.15901512713231</v>
      </c>
      <c r="E154" s="2">
        <v>3.1011633500000002</v>
      </c>
      <c r="F154" s="2">
        <v>17.42268286871575</v>
      </c>
      <c r="G154" s="2">
        <v>274.95449587206662</v>
      </c>
      <c r="H154" s="2">
        <v>1124.9341150112025</v>
      </c>
      <c r="I154" s="2">
        <v>5.4932540268952268</v>
      </c>
      <c r="J154" s="2">
        <v>5.8007241022609719</v>
      </c>
      <c r="K154" s="2">
        <v>3.2743978129156197</v>
      </c>
      <c r="L154" s="2">
        <v>6.5424560366484403</v>
      </c>
      <c r="M154" s="2">
        <v>727.58407678244964</v>
      </c>
      <c r="N154" s="2">
        <v>84.203530314658479</v>
      </c>
      <c r="O154" s="2">
        <v>27.0820243954633</v>
      </c>
      <c r="P154" s="2">
        <v>106.25989728225977</v>
      </c>
      <c r="Q154" s="2">
        <v>1915.1644999999999</v>
      </c>
      <c r="R154" s="2">
        <v>39.096375000000002</v>
      </c>
      <c r="S154" s="2">
        <v>158.515625</v>
      </c>
      <c r="T154" s="2">
        <v>38.808397216652907</v>
      </c>
      <c r="U154" s="2">
        <v>3.8233989857294493</v>
      </c>
      <c r="V154" s="2">
        <v>13.688999999999998</v>
      </c>
      <c r="W154" s="2">
        <v>25.148272201910601</v>
      </c>
      <c r="X154" s="2">
        <v>36.217932805478277</v>
      </c>
      <c r="Y154" s="2">
        <v>3043.0312263641276</v>
      </c>
      <c r="Z154" s="2">
        <v>3035.0976877363591</v>
      </c>
      <c r="AA154" s="2">
        <v>46.458291457286435</v>
      </c>
      <c r="AB154" s="2">
        <v>59.75786061588331</v>
      </c>
      <c r="AC154" s="2">
        <v>391.66450567260944</v>
      </c>
      <c r="AD154" s="2">
        <v>526.65942733657494</v>
      </c>
      <c r="AE154" s="2">
        <v>2853.0203133441382</v>
      </c>
    </row>
    <row r="155" spans="1:31" x14ac:dyDescent="0.2">
      <c r="A155" s="1" t="s">
        <v>63</v>
      </c>
      <c r="B155" s="2">
        <v>1.9416869586000001</v>
      </c>
      <c r="C155" s="2">
        <v>0.22376317923763178</v>
      </c>
      <c r="D155" s="2">
        <v>135.91624681285057</v>
      </c>
      <c r="E155" s="2">
        <v>0.384085597</v>
      </c>
      <c r="F155" s="2">
        <v>3.2796789617486337</v>
      </c>
      <c r="G155" s="2">
        <v>57.226878048780492</v>
      </c>
      <c r="H155" s="2">
        <v>259.01077899953538</v>
      </c>
      <c r="I155" s="2">
        <v>0.87424621022821924</v>
      </c>
      <c r="J155" s="2">
        <v>0.92903548225887045</v>
      </c>
      <c r="K155" s="2">
        <v>0.95047476261869068</v>
      </c>
      <c r="L155" s="2">
        <v>9.4166083624854231</v>
      </c>
      <c r="M155" s="2">
        <v>164.62463308676763</v>
      </c>
      <c r="N155" s="2">
        <v>76.000615226864909</v>
      </c>
      <c r="O155" s="2">
        <v>6.6059747571052387</v>
      </c>
      <c r="P155" s="2">
        <v>9.5726730525935277</v>
      </c>
      <c r="Q155" s="2">
        <v>395.67934587813619</v>
      </c>
      <c r="R155" s="2">
        <v>16.911111111111108</v>
      </c>
      <c r="S155" s="2">
        <v>155.11465053763439</v>
      </c>
      <c r="T155" s="2">
        <v>33.4663543238307</v>
      </c>
      <c r="U155" s="2">
        <v>1.5228460255697607</v>
      </c>
      <c r="V155" s="2">
        <v>4.1568548387096778</v>
      </c>
      <c r="W155" s="2">
        <v>2.3930437544667673</v>
      </c>
      <c r="X155" s="2">
        <v>27.30838100426768</v>
      </c>
      <c r="Y155" s="2">
        <v>318.1905639913233</v>
      </c>
      <c r="Z155" s="2">
        <v>346.11956616052066</v>
      </c>
      <c r="AA155" s="2">
        <v>6.8871952927991034</v>
      </c>
      <c r="AB155" s="2">
        <v>28.724783080260305</v>
      </c>
      <c r="AC155" s="2">
        <v>47.963232104121481</v>
      </c>
      <c r="AD155" s="2">
        <v>30.76925162689805</v>
      </c>
      <c r="AE155" s="2">
        <v>129.53752711496747</v>
      </c>
    </row>
    <row r="156" spans="1:31" x14ac:dyDescent="0.2">
      <c r="A156" s="1" t="s">
        <v>64</v>
      </c>
      <c r="B156" s="2">
        <v>5.8908941046000001</v>
      </c>
      <c r="C156" s="2">
        <v>0.24973865199449793</v>
      </c>
      <c r="D156" s="2">
        <v>380.43814503415661</v>
      </c>
      <c r="E156" s="2">
        <v>0.94373540199999995</v>
      </c>
      <c r="F156" s="2">
        <v>9.5812725631768956</v>
      </c>
      <c r="G156" s="2">
        <v>51.561307987443328</v>
      </c>
      <c r="H156" s="2">
        <v>258.2998364944408</v>
      </c>
      <c r="I156" s="2">
        <v>1.2480546792849632</v>
      </c>
      <c r="J156" s="2">
        <v>1.4555625657202942</v>
      </c>
      <c r="K156" s="2">
        <v>0.65560462670872766</v>
      </c>
      <c r="L156" s="2">
        <v>9.1393690851735006</v>
      </c>
      <c r="M156" s="2">
        <v>311.89466785820673</v>
      </c>
      <c r="N156" s="2">
        <v>107.45575731981981</v>
      </c>
      <c r="O156" s="2">
        <v>9.0360193163526183</v>
      </c>
      <c r="P156" s="2">
        <v>8.2433860429883534</v>
      </c>
      <c r="Q156" s="2">
        <v>417.86910994764401</v>
      </c>
      <c r="R156" s="2">
        <v>13.945026178010471</v>
      </c>
      <c r="S156" s="2">
        <v>244.98340716874745</v>
      </c>
      <c r="T156" s="2">
        <v>31.495754000178774</v>
      </c>
      <c r="U156" s="2">
        <v>2.5713596138374895</v>
      </c>
      <c r="V156" s="2">
        <v>2.1439790575916229</v>
      </c>
      <c r="W156" s="2">
        <v>1.9863412889961563</v>
      </c>
      <c r="X156" s="2">
        <v>30.523586781554776</v>
      </c>
      <c r="Y156" s="2">
        <v>204.37253980683894</v>
      </c>
      <c r="Z156" s="2">
        <v>222.17097885669537</v>
      </c>
      <c r="AA156" s="2">
        <v>6.3231273203756277</v>
      </c>
      <c r="AB156" s="2">
        <v>12.753641346906814</v>
      </c>
      <c r="AC156" s="2">
        <v>119.58506917253982</v>
      </c>
      <c r="AD156" s="2">
        <v>48.751187679457061</v>
      </c>
      <c r="AE156" s="2">
        <v>144.73808405116159</v>
      </c>
    </row>
    <row r="157" spans="1:31" x14ac:dyDescent="0.2">
      <c r="A157" s="1" t="s">
        <v>65</v>
      </c>
      <c r="B157" s="2">
        <v>2.8409851979999998</v>
      </c>
      <c r="C157" s="2">
        <v>0.62080788177339896</v>
      </c>
      <c r="D157" s="2">
        <v>385.6766159052454</v>
      </c>
      <c r="E157" s="2">
        <v>1.9328571430000001</v>
      </c>
      <c r="F157" s="2">
        <v>5.5062499999999996</v>
      </c>
      <c r="G157" s="2">
        <v>188.30862504151446</v>
      </c>
      <c r="H157" s="2">
        <v>649.94505857614899</v>
      </c>
      <c r="I157" s="2">
        <v>0.19070056899004267</v>
      </c>
      <c r="J157" s="2">
        <v>9.3443278805120915</v>
      </c>
      <c r="K157" s="2">
        <v>0.1144203413940256</v>
      </c>
      <c r="L157" s="2">
        <v>4.0275960170697012</v>
      </c>
      <c r="M157" s="2">
        <v>299.64914544820368</v>
      </c>
      <c r="N157" s="2">
        <v>97.761530249110336</v>
      </c>
      <c r="O157" s="2">
        <v>4.6786700125470508</v>
      </c>
      <c r="P157" s="2">
        <v>7.8296110414052684</v>
      </c>
      <c r="Q157" s="2">
        <v>490.64083175803398</v>
      </c>
      <c r="R157" s="2">
        <v>13.666351606805291</v>
      </c>
      <c r="S157" s="2">
        <v>233.62211720226841</v>
      </c>
      <c r="T157" s="2">
        <v>46.52049469964664</v>
      </c>
      <c r="U157" s="2">
        <v>4.1949116607773851</v>
      </c>
      <c r="V157" s="2">
        <v>1.5813799621928166</v>
      </c>
      <c r="W157" s="2">
        <v>13.122544169611306</v>
      </c>
      <c r="X157" s="2">
        <v>13.940526976160601</v>
      </c>
      <c r="Y157" s="2">
        <v>872.5600433134814</v>
      </c>
      <c r="Z157" s="2">
        <v>1055.580259880888</v>
      </c>
      <c r="AA157" s="2">
        <v>3.1121951219512196</v>
      </c>
      <c r="AB157" s="2">
        <v>4.8987547374120206</v>
      </c>
      <c r="AC157" s="2">
        <v>172.43616675690311</v>
      </c>
      <c r="AD157" s="2">
        <v>5.715213860314023</v>
      </c>
      <c r="AE157" s="2">
        <v>82.299079588521934</v>
      </c>
    </row>
    <row r="158" spans="1:31" x14ac:dyDescent="0.2">
      <c r="A158" s="1" t="s">
        <v>66</v>
      </c>
      <c r="B158" s="2">
        <v>10.3359706068</v>
      </c>
      <c r="C158" s="2">
        <v>0.66391636055382874</v>
      </c>
      <c r="D158" s="2">
        <v>393.74851541955536</v>
      </c>
      <c r="E158" s="2">
        <v>19.892756030000001</v>
      </c>
      <c r="F158" s="2">
        <v>17.633682780042708</v>
      </c>
      <c r="G158" s="2">
        <v>123.14194776732721</v>
      </c>
      <c r="H158" s="2">
        <v>509.36176690324993</v>
      </c>
      <c r="I158" s="2">
        <v>2.2564913371144435</v>
      </c>
      <c r="J158" s="2">
        <v>3.826369357470282</v>
      </c>
      <c r="K158" s="2">
        <v>4.6129749048247994</v>
      </c>
      <c r="L158" s="2">
        <v>8.1093699013285683</v>
      </c>
      <c r="M158" s="2">
        <v>447.09190831741626</v>
      </c>
      <c r="N158" s="2">
        <v>94.266448275862047</v>
      </c>
      <c r="O158" s="2">
        <v>35.410321489001689</v>
      </c>
      <c r="P158" s="2">
        <v>75.18920709553322</v>
      </c>
      <c r="Q158" s="2">
        <v>607.09893238434154</v>
      </c>
      <c r="R158" s="2">
        <v>23.922301304863581</v>
      </c>
      <c r="S158" s="2">
        <v>147.05379596678529</v>
      </c>
      <c r="T158" s="2">
        <v>30.554599104599102</v>
      </c>
      <c r="U158" s="2">
        <v>2.0751729751729751</v>
      </c>
      <c r="V158" s="2">
        <v>5.9991992882562268</v>
      </c>
      <c r="W158" s="2">
        <v>33.016931216931212</v>
      </c>
      <c r="X158" s="2">
        <v>48.254610829103207</v>
      </c>
      <c r="Y158" s="2">
        <v>767.54625837320577</v>
      </c>
      <c r="Z158" s="2">
        <v>1093.433320574163</v>
      </c>
      <c r="AA158" s="2">
        <v>15.415111111111113</v>
      </c>
      <c r="AB158" s="2">
        <v>125.22893779904308</v>
      </c>
      <c r="AC158" s="2">
        <v>39.568765550239242</v>
      </c>
      <c r="AD158" s="2">
        <v>52.844937799043066</v>
      </c>
      <c r="AE158" s="2">
        <v>212.04355980861246</v>
      </c>
    </row>
    <row r="159" spans="1:31" x14ac:dyDescent="0.2">
      <c r="A159" s="1" t="s">
        <v>67</v>
      </c>
      <c r="B159" s="2">
        <v>0.73553720700000003</v>
      </c>
      <c r="C159" s="2">
        <v>1.5446280991735537</v>
      </c>
      <c r="D159" s="2">
        <v>220.72688995215313</v>
      </c>
      <c r="E159" s="2">
        <v>7.4108322000000004E-2</v>
      </c>
      <c r="F159" s="2">
        <v>1.0657258064516129</v>
      </c>
      <c r="G159" s="2">
        <v>26.697289896128424</v>
      </c>
      <c r="H159" s="2">
        <v>109.76127497621316</v>
      </c>
      <c r="I159" s="2">
        <v>1.0449255751014885</v>
      </c>
      <c r="J159" s="2">
        <v>0.87077131258457374</v>
      </c>
      <c r="K159" s="2">
        <v>7.798240866035183</v>
      </c>
      <c r="L159" s="2">
        <v>3.1928281461434369</v>
      </c>
      <c r="M159" s="2">
        <v>325.7978705978706</v>
      </c>
      <c r="N159" s="2">
        <v>63.305054382597568</v>
      </c>
      <c r="O159" s="2">
        <v>12.251393188854488</v>
      </c>
      <c r="P159" s="2">
        <v>11.968668730650155</v>
      </c>
      <c r="Q159" s="2">
        <v>783.6542372881355</v>
      </c>
      <c r="R159" s="2">
        <v>32.245762711864401</v>
      </c>
      <c r="S159" s="2">
        <v>206.27966101694912</v>
      </c>
      <c r="T159" s="2">
        <v>8.6217341040462419</v>
      </c>
      <c r="U159" s="2">
        <v>5.9824277456647392</v>
      </c>
      <c r="V159" s="2">
        <v>15.467796610169492</v>
      </c>
      <c r="W159" s="2">
        <v>106.97988439306357</v>
      </c>
      <c r="X159" s="2">
        <v>10.649287925696592</v>
      </c>
      <c r="Y159" s="2">
        <v>450.34451219512198</v>
      </c>
      <c r="Z159" s="2">
        <v>435.33219512195126</v>
      </c>
      <c r="AA159" s="2">
        <v>2.7042194092827008</v>
      </c>
      <c r="AB159" s="2">
        <v>0</v>
      </c>
      <c r="AC159" s="2">
        <v>168.27073170731711</v>
      </c>
      <c r="AD159" s="2">
        <v>15.861585365853658</v>
      </c>
      <c r="AE159" s="2">
        <v>79.767682926829266</v>
      </c>
    </row>
    <row r="160" spans="1:31" x14ac:dyDescent="0.2">
      <c r="A160" s="1" t="s">
        <v>68</v>
      </c>
      <c r="B160" s="2">
        <v>23.977783557599999</v>
      </c>
      <c r="C160" s="2">
        <v>0.7240677966101694</v>
      </c>
      <c r="D160" s="2">
        <v>593.60968974727757</v>
      </c>
      <c r="E160" s="2">
        <v>15.731844600000001</v>
      </c>
      <c r="F160" s="2">
        <v>9.9595231991796975</v>
      </c>
      <c r="G160" s="2">
        <v>81.340691223283315</v>
      </c>
      <c r="H160" s="2">
        <v>476.40837228205652</v>
      </c>
      <c r="I160" s="2">
        <v>1.045032589373889</v>
      </c>
      <c r="J160" s="2">
        <v>1.8104483507801699</v>
      </c>
      <c r="K160" s="2">
        <v>2.2623543353742841</v>
      </c>
      <c r="L160" s="2">
        <v>7.9422476792415555</v>
      </c>
      <c r="M160" s="2">
        <v>389.94925278622082</v>
      </c>
      <c r="N160" s="2">
        <v>120.95345552884615</v>
      </c>
      <c r="O160" s="2">
        <v>11.112980558397895</v>
      </c>
      <c r="P160" s="2">
        <v>9.9560736734395547</v>
      </c>
      <c r="Q160" s="2">
        <v>274.25642545771581</v>
      </c>
      <c r="R160" s="2">
        <v>6.1835396687009583</v>
      </c>
      <c r="S160" s="2">
        <v>146.30985178727113</v>
      </c>
      <c r="T160" s="2">
        <v>28.354059631395426</v>
      </c>
      <c r="U160" s="2">
        <v>4.2455276453426309</v>
      </c>
      <c r="V160" s="2">
        <v>3.0234350479511765</v>
      </c>
      <c r="W160" s="2">
        <v>8.5018857183519518</v>
      </c>
      <c r="X160" s="2">
        <v>18.74411635725771</v>
      </c>
      <c r="Y160" s="2">
        <v>1138.1475559325629</v>
      </c>
      <c r="Z160" s="2">
        <v>1446.4469536634504</v>
      </c>
      <c r="AA160" s="2">
        <v>4.8061770987350094</v>
      </c>
      <c r="AB160" s="2">
        <v>160.45785176545436</v>
      </c>
      <c r="AC160" s="2">
        <v>544.05365284699394</v>
      </c>
      <c r="AD160" s="2">
        <v>320.62788675644157</v>
      </c>
      <c r="AE160" s="2">
        <v>912.93881878909986</v>
      </c>
    </row>
    <row r="161" spans="1:31" x14ac:dyDescent="0.2">
      <c r="A161" s="1" t="s">
        <v>69</v>
      </c>
      <c r="B161" s="2">
        <v>5.0251499154000001</v>
      </c>
      <c r="C161" s="2">
        <v>2.8994670219853433</v>
      </c>
      <c r="D161" s="2">
        <v>1214.7892024539879</v>
      </c>
      <c r="E161" s="2">
        <v>1.317133347</v>
      </c>
      <c r="F161" s="2">
        <v>18.964305177111715</v>
      </c>
      <c r="G161" s="2">
        <v>296.7821913580247</v>
      </c>
      <c r="H161" s="2">
        <v>1740.4678240740743</v>
      </c>
      <c r="I161" s="2">
        <v>5.7467501585288527</v>
      </c>
      <c r="J161" s="2">
        <v>3.4446496512365252</v>
      </c>
      <c r="K161" s="2">
        <v>6.9301046290424857</v>
      </c>
      <c r="L161" s="2">
        <v>8.6711318960050736</v>
      </c>
      <c r="M161" s="2">
        <v>1278.9319678264123</v>
      </c>
      <c r="N161" s="2">
        <v>218.18525434642626</v>
      </c>
      <c r="O161" s="2">
        <v>38.32950538687561</v>
      </c>
      <c r="P161" s="2">
        <v>81.891548075733198</v>
      </c>
      <c r="Q161" s="2">
        <v>1954.5070231958762</v>
      </c>
      <c r="R161" s="2">
        <v>47.90573453608247</v>
      </c>
      <c r="S161" s="2">
        <v>582.53286082474222</v>
      </c>
      <c r="T161" s="2">
        <v>43.000483147359944</v>
      </c>
      <c r="U161" s="2">
        <v>7.5636028988841595</v>
      </c>
      <c r="V161" s="2">
        <v>9.1632409793814436</v>
      </c>
      <c r="W161" s="2">
        <v>8.8592200621189452</v>
      </c>
      <c r="X161" s="2">
        <v>62.888712047012731</v>
      </c>
      <c r="Y161" s="2">
        <v>1967.8280825739262</v>
      </c>
      <c r="Z161" s="2">
        <v>2482.1235893620978</v>
      </c>
      <c r="AA161" s="2">
        <v>17.519486659912193</v>
      </c>
      <c r="AB161" s="2">
        <v>35.00063232285661</v>
      </c>
      <c r="AC161" s="2">
        <v>0</v>
      </c>
      <c r="AD161" s="2">
        <v>9.0586572438162545</v>
      </c>
      <c r="AE161" s="2">
        <v>144.82633438720475</v>
      </c>
    </row>
    <row r="162" spans="1:3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</row>
    <row r="163" spans="1:31" x14ac:dyDescent="0.2">
      <c r="A163" s="1" t="s">
        <v>70</v>
      </c>
      <c r="B163" s="2">
        <v>19.980522819599997</v>
      </c>
      <c r="C163" s="2">
        <v>0.57478216299333673</v>
      </c>
      <c r="D163" s="2">
        <v>860.84322497493906</v>
      </c>
      <c r="E163" s="2">
        <v>1.2227730240000001</v>
      </c>
      <c r="F163" s="2">
        <v>13.337848605577689</v>
      </c>
      <c r="G163" s="2">
        <v>559.52810099434589</v>
      </c>
      <c r="H163" s="2">
        <v>1370.4915035689617</v>
      </c>
      <c r="I163" s="2">
        <v>3.1231957138354867</v>
      </c>
      <c r="J163" s="2">
        <v>3.9411755436495426</v>
      </c>
      <c r="K163" s="2">
        <v>1.9266467065868262</v>
      </c>
      <c r="L163" s="2">
        <v>8.2406397730854088</v>
      </c>
      <c r="M163" s="2">
        <v>1088.6622408217613</v>
      </c>
      <c r="N163" s="2">
        <v>445.66356736242881</v>
      </c>
      <c r="O163" s="2">
        <v>25.579372304743647</v>
      </c>
      <c r="P163" s="2">
        <v>28.660565404887393</v>
      </c>
      <c r="Q163" s="2">
        <v>739.99655617735687</v>
      </c>
      <c r="R163" s="2">
        <v>23.914334911752039</v>
      </c>
      <c r="S163" s="2">
        <v>404.80972879896683</v>
      </c>
      <c r="T163" s="2">
        <v>26.856635437881874</v>
      </c>
      <c r="U163" s="2">
        <v>3.0625987780040735</v>
      </c>
      <c r="V163" s="2">
        <v>10.148730090400344</v>
      </c>
      <c r="W163" s="2">
        <v>13.614305498981668</v>
      </c>
      <c r="X163" s="2">
        <v>102.88267848586487</v>
      </c>
      <c r="Y163" s="2">
        <v>3471.5654878652799</v>
      </c>
      <c r="Z163" s="2">
        <v>2912.4275482912335</v>
      </c>
      <c r="AA163" s="2">
        <v>6.2463290145268946</v>
      </c>
      <c r="AB163" s="2">
        <v>9.5155621594848938</v>
      </c>
      <c r="AC163" s="2">
        <v>4.2872313026250621</v>
      </c>
      <c r="AD163" s="2">
        <v>3.5702030708271422</v>
      </c>
      <c r="AE163" s="2">
        <v>18.284219910846954</v>
      </c>
    </row>
    <row r="164" spans="1:31" x14ac:dyDescent="0.2">
      <c r="A164" s="1" t="s">
        <v>71</v>
      </c>
      <c r="B164" s="2">
        <v>2.733305433</v>
      </c>
      <c r="C164" s="2">
        <v>1.899163179916318</v>
      </c>
      <c r="D164" s="2">
        <v>412.45394389621913</v>
      </c>
      <c r="E164" s="2">
        <v>1.6104172779999999</v>
      </c>
      <c r="F164" s="2">
        <v>7.6944052957505864</v>
      </c>
      <c r="G164" s="2">
        <v>623.76342232540139</v>
      </c>
      <c r="H164" s="2">
        <v>1892.6624052877642</v>
      </c>
      <c r="I164" s="2">
        <v>0.87913884411696985</v>
      </c>
      <c r="J164" s="2">
        <v>3.2498503338705964</v>
      </c>
      <c r="K164" s="2">
        <v>0.91535804743265026</v>
      </c>
      <c r="L164" s="2">
        <v>6.9738429656919179</v>
      </c>
      <c r="M164" s="2">
        <v>419.84503566608828</v>
      </c>
      <c r="N164" s="2">
        <v>128.55705819784225</v>
      </c>
      <c r="O164" s="2">
        <v>9.4241966744874013</v>
      </c>
      <c r="P164" s="2">
        <v>19.919677649699068</v>
      </c>
      <c r="Q164" s="2">
        <v>728.43611371446411</v>
      </c>
      <c r="R164" s="2">
        <v>14.597125898156825</v>
      </c>
      <c r="S164" s="2">
        <v>199.11165260855981</v>
      </c>
      <c r="T164" s="2">
        <v>51.031167444963302</v>
      </c>
      <c r="U164" s="2">
        <v>3.8379986657771843</v>
      </c>
      <c r="V164" s="2">
        <v>10.311059044048735</v>
      </c>
      <c r="W164" s="2">
        <v>4.3050567044696466</v>
      </c>
      <c r="X164" s="2">
        <v>15.277445679893908</v>
      </c>
      <c r="Y164" s="2">
        <v>769.01198281709253</v>
      </c>
      <c r="Z164" s="2">
        <v>990.37328962242827</v>
      </c>
      <c r="AA164" s="2">
        <v>12.798523985239854</v>
      </c>
      <c r="AB164" s="2">
        <v>223.25082523174316</v>
      </c>
      <c r="AC164" s="2">
        <v>835.55405833144926</v>
      </c>
      <c r="AD164" s="2">
        <v>323.25001130454444</v>
      </c>
      <c r="AE164" s="2">
        <v>473.16355414876779</v>
      </c>
    </row>
    <row r="165" spans="1:31" x14ac:dyDescent="0.2">
      <c r="A165" s="1" t="s">
        <v>72</v>
      </c>
      <c r="B165" s="2">
        <v>2.7394795410000001</v>
      </c>
      <c r="C165" s="2">
        <v>3.6764609665427503</v>
      </c>
      <c r="D165" s="2">
        <v>884.72781963808961</v>
      </c>
      <c r="E165" s="2">
        <v>2.018486352</v>
      </c>
      <c r="F165" s="2">
        <v>19.676941630487214</v>
      </c>
      <c r="G165" s="2">
        <v>660.50135253843166</v>
      </c>
      <c r="H165" s="2">
        <v>2047.0534043079972</v>
      </c>
      <c r="I165" s="2">
        <v>8.6664021971315215</v>
      </c>
      <c r="J165" s="2">
        <v>8.243118706133659</v>
      </c>
      <c r="K165" s="2">
        <v>6.2576136710405859</v>
      </c>
      <c r="L165" s="2">
        <v>7.5187366493744276</v>
      </c>
      <c r="M165" s="2">
        <v>765.12319257130218</v>
      </c>
      <c r="N165" s="2">
        <v>89.723196257079536</v>
      </c>
      <c r="O165" s="2">
        <v>34.602347883597879</v>
      </c>
      <c r="P165" s="2">
        <v>116.46521164021163</v>
      </c>
      <c r="Q165" s="2">
        <v>189.76243478260869</v>
      </c>
      <c r="R165" s="2">
        <v>45.704115942028977</v>
      </c>
      <c r="S165" s="2">
        <v>224.74330434782607</v>
      </c>
      <c r="T165" s="2">
        <v>42.634429868819375</v>
      </c>
      <c r="U165" s="2">
        <v>5.1603632694248232</v>
      </c>
      <c r="V165" s="2">
        <v>20.368173913043474</v>
      </c>
      <c r="W165" s="2">
        <v>45.859656912209886</v>
      </c>
      <c r="X165" s="2">
        <v>54.08032407407407</v>
      </c>
      <c r="Y165" s="2">
        <v>6416.2660465116287</v>
      </c>
      <c r="Z165" s="2">
        <v>8808.3911627906982</v>
      </c>
      <c r="AA165" s="2">
        <v>57.315667311411993</v>
      </c>
      <c r="AB165" s="2">
        <v>30.807441860465119</v>
      </c>
      <c r="AC165" s="2">
        <v>47.74883720930233</v>
      </c>
      <c r="AD165" s="2">
        <v>152.4725581395349</v>
      </c>
      <c r="AE165" s="2">
        <v>1248.9693023255813</v>
      </c>
    </row>
    <row r="166" spans="1:31" x14ac:dyDescent="0.2">
      <c r="A166" s="1" t="s">
        <v>73</v>
      </c>
      <c r="B166" s="2">
        <v>4.933344849</v>
      </c>
      <c r="C166" s="2">
        <v>0.71925401485063034</v>
      </c>
      <c r="D166" s="2">
        <v>181.90578694646985</v>
      </c>
      <c r="E166" s="2">
        <v>0.73944090399999995</v>
      </c>
      <c r="F166" s="2">
        <v>4.2303153368370756</v>
      </c>
      <c r="G166" s="2">
        <v>96.073153083359159</v>
      </c>
      <c r="H166" s="2">
        <v>308.87696989109543</v>
      </c>
      <c r="I166" s="2">
        <v>0.72171787709497204</v>
      </c>
      <c r="J166" s="2">
        <v>0.35949720670391061</v>
      </c>
      <c r="K166" s="2">
        <v>0.70810055865921784</v>
      </c>
      <c r="L166" s="2">
        <v>7.5848463687150831</v>
      </c>
      <c r="M166" s="2">
        <v>185.26116488925345</v>
      </c>
      <c r="N166" s="2">
        <v>44.266968136913867</v>
      </c>
      <c r="O166" s="2">
        <v>8.4120625315179005</v>
      </c>
      <c r="P166" s="2">
        <v>10.381467259498786</v>
      </c>
      <c r="Q166" s="2">
        <v>337.82175038839978</v>
      </c>
      <c r="R166" s="2">
        <v>12.374624546866908</v>
      </c>
      <c r="S166" s="2">
        <v>148.17182806835834</v>
      </c>
      <c r="T166" s="2">
        <v>35.130370678018899</v>
      </c>
      <c r="U166" s="2">
        <v>1.8647700134980789</v>
      </c>
      <c r="V166" s="2">
        <v>4.8048161574313824</v>
      </c>
      <c r="W166" s="2">
        <v>3.0816114629841138</v>
      </c>
      <c r="X166" s="2">
        <v>25.589248613212302</v>
      </c>
      <c r="Y166" s="2">
        <v>524.34324057627794</v>
      </c>
      <c r="Z166" s="2">
        <v>716.47608841523595</v>
      </c>
      <c r="AA166" s="2">
        <v>12.973371569029089</v>
      </c>
      <c r="AB166" s="2">
        <v>40.237142293270189</v>
      </c>
      <c r="AC166" s="2">
        <v>80.41476218669824</v>
      </c>
      <c r="AD166" s="2">
        <v>55.326070653246497</v>
      </c>
      <c r="AE166" s="2">
        <v>202.07854746398266</v>
      </c>
    </row>
    <row r="167" spans="1:31" x14ac:dyDescent="0.2">
      <c r="A167" s="1" t="s">
        <v>74</v>
      </c>
      <c r="B167" s="2">
        <v>7.1963483652000004</v>
      </c>
      <c r="C167" s="2">
        <v>0.2321402695261556</v>
      </c>
      <c r="D167" s="2">
        <v>395.32831691297213</v>
      </c>
      <c r="E167" s="2">
        <v>1.2467080370000001</v>
      </c>
      <c r="F167" s="2">
        <v>6.4275971451229186</v>
      </c>
      <c r="G167" s="2">
        <v>82.419272670999703</v>
      </c>
      <c r="H167" s="2">
        <v>223.32760213143871</v>
      </c>
      <c r="I167" s="2">
        <v>0.44421624713958813</v>
      </c>
      <c r="J167" s="2">
        <v>0.97678489702517168</v>
      </c>
      <c r="K167" s="2">
        <v>0.31659610983981695</v>
      </c>
      <c r="L167" s="2">
        <v>7.6228489702517157</v>
      </c>
      <c r="M167" s="2">
        <v>240.84772557792695</v>
      </c>
      <c r="N167" s="2">
        <v>67.720587007928799</v>
      </c>
      <c r="O167" s="2">
        <v>8.4025948460987827</v>
      </c>
      <c r="P167" s="2">
        <v>5.5290980672870429</v>
      </c>
      <c r="Q167" s="2">
        <v>284.63058230169645</v>
      </c>
      <c r="R167" s="2">
        <v>4.6406694176983034</v>
      </c>
      <c r="S167" s="2">
        <v>136.67198532783127</v>
      </c>
      <c r="T167" s="2">
        <v>32.850300445822832</v>
      </c>
      <c r="U167" s="2">
        <v>1.5488466757123474</v>
      </c>
      <c r="V167" s="2">
        <v>3.4869325997248963</v>
      </c>
      <c r="W167" s="2">
        <v>5.0448148866059315</v>
      </c>
      <c r="X167" s="2">
        <v>19.16118468146027</v>
      </c>
      <c r="Y167" s="2">
        <v>664.18066273263742</v>
      </c>
      <c r="Z167" s="2">
        <v>818.46366772582849</v>
      </c>
      <c r="AA167" s="2">
        <v>4.2265468006345852</v>
      </c>
      <c r="AB167" s="2">
        <v>18.162626721137844</v>
      </c>
      <c r="AC167" s="2">
        <v>19.873929490089271</v>
      </c>
      <c r="AD167" s="2">
        <v>25.281646239975792</v>
      </c>
      <c r="AE167" s="2">
        <v>126.02033590558331</v>
      </c>
    </row>
    <row r="168" spans="1:31" x14ac:dyDescent="0.2">
      <c r="A168" s="1" t="s">
        <v>75</v>
      </c>
      <c r="B168" s="2">
        <v>2.3036652665999999</v>
      </c>
      <c r="C168" s="2">
        <v>0.90068115471942911</v>
      </c>
      <c r="D168" s="2">
        <v>254.46935729094682</v>
      </c>
      <c r="E168" s="2">
        <v>3.282284588</v>
      </c>
      <c r="F168" s="2">
        <v>1.9419544452608377</v>
      </c>
      <c r="G168" s="2">
        <v>68.673687230989955</v>
      </c>
      <c r="H168" s="2">
        <v>257.73946515397085</v>
      </c>
      <c r="I168" s="2">
        <v>0.68559077809798263</v>
      </c>
      <c r="J168" s="2">
        <v>4.1472622478386167</v>
      </c>
      <c r="K168" s="2">
        <v>1.0452449567723343</v>
      </c>
      <c r="L168" s="2">
        <v>4.3383285302593659</v>
      </c>
      <c r="M168" s="2">
        <v>330.62848484848485</v>
      </c>
      <c r="N168" s="2">
        <v>75.92377622377623</v>
      </c>
      <c r="O168" s="2">
        <v>14.98031496062992</v>
      </c>
      <c r="P168" s="2">
        <v>15.339842519685037</v>
      </c>
      <c r="Q168" s="2">
        <v>898.17246531483443</v>
      </c>
      <c r="R168" s="2">
        <v>11.370330843116328</v>
      </c>
      <c r="S168" s="2">
        <v>200.6949839914621</v>
      </c>
      <c r="T168" s="2">
        <v>44.803180060163292</v>
      </c>
      <c r="U168" s="2">
        <v>3.3357112161581433</v>
      </c>
      <c r="V168" s="2">
        <v>11.200533617929562</v>
      </c>
      <c r="W168" s="2">
        <v>18.379114740008593</v>
      </c>
      <c r="X168" s="2">
        <v>28.582440944881888</v>
      </c>
      <c r="Y168" s="2">
        <v>1258.4976913730256</v>
      </c>
      <c r="Z168" s="2">
        <v>1367.1969137302553</v>
      </c>
      <c r="AA168" s="2">
        <v>13.474007220216608</v>
      </c>
      <c r="AB168" s="2">
        <v>125.14750911300123</v>
      </c>
      <c r="AC168" s="2">
        <v>326.15309842041319</v>
      </c>
      <c r="AD168" s="2">
        <v>87.768165249088696</v>
      </c>
      <c r="AE168" s="2">
        <v>359.31810449574732</v>
      </c>
    </row>
    <row r="169" spans="1:31" x14ac:dyDescent="0.2">
      <c r="A169" s="1" t="s">
        <v>76</v>
      </c>
      <c r="B169" s="2">
        <v>9.3412709712000002</v>
      </c>
      <c r="C169" s="2">
        <v>2.6010125698324025</v>
      </c>
      <c r="D169" s="2">
        <v>269.42842706182444</v>
      </c>
      <c r="E169" s="2">
        <v>25.091532149999999</v>
      </c>
      <c r="F169" s="2">
        <v>30.65031222123104</v>
      </c>
      <c r="G169" s="2">
        <v>87.756078746484548</v>
      </c>
      <c r="H169" s="2">
        <v>380.75147754137117</v>
      </c>
      <c r="I169" s="2">
        <v>2.0639175257731961</v>
      </c>
      <c r="J169" s="2">
        <v>2.9243845992005046</v>
      </c>
      <c r="K169" s="2">
        <v>3.727687776141384</v>
      </c>
      <c r="L169" s="2">
        <v>7.8164106879865338</v>
      </c>
      <c r="M169" s="2">
        <v>323.62142956861652</v>
      </c>
      <c r="N169" s="2">
        <v>67.722695530726241</v>
      </c>
      <c r="O169" s="2">
        <v>30.062904335856846</v>
      </c>
      <c r="P169" s="2">
        <v>61.943787743787738</v>
      </c>
      <c r="Q169" s="2">
        <v>493.602598105548</v>
      </c>
      <c r="R169" s="2">
        <v>18.535859269282813</v>
      </c>
      <c r="S169" s="2">
        <v>120.3504194857916</v>
      </c>
      <c r="T169" s="2">
        <v>37.239850958126326</v>
      </c>
      <c r="U169" s="2">
        <v>2.0388750887154008</v>
      </c>
      <c r="V169" s="2">
        <v>8.5620568335588629</v>
      </c>
      <c r="W169" s="2">
        <v>28.989833215046129</v>
      </c>
      <c r="X169" s="2">
        <v>44.278812309507423</v>
      </c>
      <c r="Y169" s="2">
        <v>1132.3020797817933</v>
      </c>
      <c r="Z169" s="2">
        <v>1475.4487759972726</v>
      </c>
      <c r="AA169" s="2">
        <v>4.203716814159292</v>
      </c>
      <c r="AB169" s="2">
        <v>93.549471530855797</v>
      </c>
      <c r="AC169" s="2">
        <v>66.016774633481091</v>
      </c>
      <c r="AD169" s="2">
        <v>71.441050119331749</v>
      </c>
      <c r="AE169" s="2">
        <v>140.10569382884421</v>
      </c>
    </row>
    <row r="170" spans="1:31" x14ac:dyDescent="0.2">
      <c r="A170" s="1" t="s">
        <v>77</v>
      </c>
      <c r="B170" s="2">
        <v>4.4059406034000004</v>
      </c>
      <c r="C170" s="2">
        <v>3.7009900990099012</v>
      </c>
      <c r="D170" s="2">
        <v>38.407959697732998</v>
      </c>
      <c r="E170" s="2">
        <v>2.7055319149999999</v>
      </c>
      <c r="F170" s="2">
        <v>2.2589743589743589</v>
      </c>
      <c r="G170" s="2">
        <v>28.871313061506569</v>
      </c>
      <c r="H170" s="2">
        <v>118.05974842767297</v>
      </c>
      <c r="I170" s="2">
        <v>0.48270042194092827</v>
      </c>
      <c r="J170" s="2">
        <v>2.3531645569620254</v>
      </c>
      <c r="K170" s="2">
        <v>2.2928270042194092</v>
      </c>
      <c r="L170" s="2">
        <v>3.680590717299578</v>
      </c>
      <c r="M170" s="2">
        <v>81.028744326777598</v>
      </c>
      <c r="N170" s="2">
        <v>6.509491193737766</v>
      </c>
      <c r="O170" s="2">
        <v>0.98193548387096763</v>
      </c>
      <c r="P170" s="2">
        <v>6.137096774193548</v>
      </c>
      <c r="Q170" s="2">
        <v>157.15937500000001</v>
      </c>
      <c r="R170" s="2">
        <v>73.246249999999989</v>
      </c>
      <c r="S170" s="2">
        <v>103.81874999999999</v>
      </c>
      <c r="T170" s="2">
        <v>4.3798561151079136</v>
      </c>
      <c r="U170" s="2">
        <v>5.9128057553956825</v>
      </c>
      <c r="V170" s="2">
        <v>7.1296874999999993</v>
      </c>
      <c r="W170" s="2">
        <v>151.76201438848921</v>
      </c>
      <c r="X170" s="2">
        <v>10.555806451612902</v>
      </c>
      <c r="Y170" s="2">
        <v>359.40000000000009</v>
      </c>
      <c r="Z170" s="2">
        <v>376.42000000000007</v>
      </c>
      <c r="AA170" s="2">
        <v>2.6456140350877195</v>
      </c>
      <c r="AB170" s="2">
        <v>111.80000000000001</v>
      </c>
      <c r="AC170" s="2">
        <v>442</v>
      </c>
      <c r="AD170" s="2">
        <v>7.8000000000000007</v>
      </c>
      <c r="AE170" s="2">
        <v>140.4</v>
      </c>
    </row>
    <row r="171" spans="1:31" x14ac:dyDescent="0.2">
      <c r="A171" s="1" t="s">
        <v>78</v>
      </c>
      <c r="B171" s="2">
        <v>39.837836192999994</v>
      </c>
      <c r="C171" s="2">
        <v>1.8278728606356967</v>
      </c>
      <c r="D171" s="2">
        <v>718.18462055446662</v>
      </c>
      <c r="E171" s="2">
        <v>1.006422369</v>
      </c>
      <c r="F171" s="2">
        <v>5.404648933620896</v>
      </c>
      <c r="G171" s="2">
        <v>65.523835880694463</v>
      </c>
      <c r="H171" s="2">
        <v>281.76894001643387</v>
      </c>
      <c r="I171" s="2">
        <v>0.52855988689153699</v>
      </c>
      <c r="J171" s="2">
        <v>2.2211068471015958</v>
      </c>
      <c r="K171" s="2">
        <v>0.58343768935568574</v>
      </c>
      <c r="L171" s="2">
        <v>7.3565138355887694</v>
      </c>
      <c r="M171" s="2">
        <v>216.15925146716864</v>
      </c>
      <c r="N171" s="2">
        <v>180.41848739495799</v>
      </c>
      <c r="O171" s="2">
        <v>7.0754247885251926</v>
      </c>
      <c r="P171" s="2">
        <v>8.3069069510849562</v>
      </c>
      <c r="Q171" s="2">
        <v>233.66137276378237</v>
      </c>
      <c r="R171" s="2">
        <v>4.778824388462942</v>
      </c>
      <c r="S171" s="2">
        <v>117.82008032128513</v>
      </c>
      <c r="T171" s="2">
        <v>35.703332760694032</v>
      </c>
      <c r="U171" s="2">
        <v>2.8630647655042085</v>
      </c>
      <c r="V171" s="2">
        <v>1.8325301204819278</v>
      </c>
      <c r="W171" s="2">
        <v>6.7066311630304067</v>
      </c>
      <c r="X171" s="2">
        <v>10.971386539168812</v>
      </c>
      <c r="Y171" s="2">
        <v>402.78871958153292</v>
      </c>
      <c r="Z171" s="2">
        <v>470.02354787355023</v>
      </c>
      <c r="AA171" s="2">
        <v>5.0416716417910443</v>
      </c>
      <c r="AB171" s="2">
        <v>106.66090516261087</v>
      </c>
      <c r="AC171" s="2">
        <v>53.810598135092107</v>
      </c>
      <c r="AD171" s="2">
        <v>46.111121219012972</v>
      </c>
      <c r="AE171" s="2">
        <v>189.36597680236525</v>
      </c>
    </row>
    <row r="172" spans="1:31" x14ac:dyDescent="0.2">
      <c r="A172" s="1" t="s">
        <v>79</v>
      </c>
      <c r="B172" s="2">
        <v>4.3999760904</v>
      </c>
      <c r="C172" s="2">
        <v>0.58751494857689546</v>
      </c>
      <c r="D172" s="2">
        <v>483.03990742781582</v>
      </c>
      <c r="E172" s="2">
        <v>0.94491904000000004</v>
      </c>
      <c r="F172" s="2">
        <v>8.0942808694311701</v>
      </c>
      <c r="G172" s="2">
        <v>93.742501380452794</v>
      </c>
      <c r="H172" s="2">
        <v>424.95796652200869</v>
      </c>
      <c r="I172" s="2">
        <v>0.92197582943792034</v>
      </c>
      <c r="J172" s="2">
        <v>1.0589271462775054</v>
      </c>
      <c r="K172" s="2">
        <v>0.78747007182761375</v>
      </c>
      <c r="L172" s="2">
        <v>7.5567780184699576</v>
      </c>
      <c r="M172" s="2">
        <v>369.80498338870433</v>
      </c>
      <c r="N172" s="2">
        <v>72.708476018292032</v>
      </c>
      <c r="O172" s="2">
        <v>7.3710484300159651</v>
      </c>
      <c r="P172" s="2">
        <v>14.684239337033375</v>
      </c>
      <c r="Q172" s="2">
        <v>486.10630438643221</v>
      </c>
      <c r="R172" s="2">
        <v>12.00085242408098</v>
      </c>
      <c r="S172" s="2">
        <v>117.27494228378617</v>
      </c>
      <c r="T172" s="2">
        <v>24.840092530589878</v>
      </c>
      <c r="U172" s="2">
        <v>2.3533694527302611</v>
      </c>
      <c r="V172" s="2">
        <v>3.9436334576451784</v>
      </c>
      <c r="W172" s="2">
        <v>3.6597674560175317</v>
      </c>
      <c r="X172" s="2">
        <v>16.130677411997262</v>
      </c>
      <c r="Y172" s="2">
        <v>505.28372093023256</v>
      </c>
      <c r="Z172" s="2">
        <v>592.35077975376203</v>
      </c>
      <c r="AA172" s="2">
        <v>3.52589928057554</v>
      </c>
      <c r="AB172" s="2">
        <v>0</v>
      </c>
      <c r="AC172" s="2">
        <v>0</v>
      </c>
      <c r="AD172" s="2">
        <v>4.3480164158686732</v>
      </c>
      <c r="AE172" s="2">
        <v>61.237209302325589</v>
      </c>
    </row>
    <row r="173" spans="1:31" x14ac:dyDescent="0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</row>
    <row r="174" spans="1:31" x14ac:dyDescent="0.2">
      <c r="A174" s="1" t="s">
        <v>80</v>
      </c>
      <c r="B174" s="2">
        <v>43.772118946799999</v>
      </c>
      <c r="C174" s="2">
        <v>1.6708178438661709</v>
      </c>
      <c r="D174" s="2">
        <v>1591.1456826568265</v>
      </c>
      <c r="E174" s="2">
        <v>2.7013892410000002</v>
      </c>
      <c r="F174" s="2">
        <v>12.967251695253289</v>
      </c>
      <c r="G174" s="2">
        <v>389.83750902527078</v>
      </c>
      <c r="H174" s="2">
        <v>1362.7176642335769</v>
      </c>
      <c r="I174" s="2">
        <v>4.3290069531110715</v>
      </c>
      <c r="J174" s="2">
        <v>7.0212515599928675</v>
      </c>
      <c r="K174" s="2">
        <v>1.6750044571224816</v>
      </c>
      <c r="L174" s="2">
        <v>8.6274202175075771</v>
      </c>
      <c r="M174" s="2">
        <v>1596.9048102840557</v>
      </c>
      <c r="N174" s="2">
        <v>544.14913887072157</v>
      </c>
      <c r="O174" s="2">
        <v>38.831085043988267</v>
      </c>
      <c r="P174" s="2">
        <v>53.690298142717495</v>
      </c>
      <c r="Q174" s="2">
        <v>984.70198945757511</v>
      </c>
      <c r="R174" s="2">
        <v>24.715354531542253</v>
      </c>
      <c r="S174" s="2">
        <v>338.59925182792034</v>
      </c>
      <c r="T174" s="2">
        <v>30.769293370385071</v>
      </c>
      <c r="U174" s="2">
        <v>5.2263993648273122</v>
      </c>
      <c r="V174" s="2">
        <v>11.43142322734229</v>
      </c>
      <c r="W174" s="2">
        <v>20.648809051210797</v>
      </c>
      <c r="X174" s="2">
        <v>177.60386119257086</v>
      </c>
      <c r="Y174" s="2">
        <v>6185.569790034473</v>
      </c>
      <c r="Z174" s="2">
        <v>5204.696047216129</v>
      </c>
      <c r="AA174" s="2">
        <v>15.438434053130342</v>
      </c>
      <c r="AB174" s="2">
        <v>42.689647968244017</v>
      </c>
      <c r="AC174" s="2">
        <v>1.3074689230126397</v>
      </c>
      <c r="AD174" s="2">
        <v>8.1756189282356626</v>
      </c>
      <c r="AE174" s="2">
        <v>67.799352345137365</v>
      </c>
    </row>
    <row r="175" spans="1:31" x14ac:dyDescent="0.2">
      <c r="A175" s="1" t="s">
        <v>81</v>
      </c>
      <c r="B175" s="2">
        <v>3.0153508296</v>
      </c>
      <c r="C175" s="2">
        <v>0.62101046646853597</v>
      </c>
      <c r="D175" s="2">
        <v>208.1262277951933</v>
      </c>
      <c r="E175" s="2">
        <v>1.6084024530000001</v>
      </c>
      <c r="F175" s="2">
        <v>8.9845339936965338</v>
      </c>
      <c r="G175" s="2">
        <v>138.25733323109955</v>
      </c>
      <c r="H175" s="2">
        <v>457.74592280511007</v>
      </c>
      <c r="I175" s="2">
        <v>0.47112581080213217</v>
      </c>
      <c r="J175" s="2">
        <v>1.7990944704900136</v>
      </c>
      <c r="K175" s="2">
        <v>0.44357459379615949</v>
      </c>
      <c r="L175" s="2">
        <v>7.8824031854087719</v>
      </c>
      <c r="M175" s="2">
        <v>178.78244637301458</v>
      </c>
      <c r="N175" s="2">
        <v>13.905043988269796</v>
      </c>
      <c r="O175" s="2">
        <v>11.083149872988992</v>
      </c>
      <c r="P175" s="2">
        <v>26.916221120116123</v>
      </c>
      <c r="Q175" s="2">
        <v>274.37894228447232</v>
      </c>
      <c r="R175" s="2">
        <v>11.57763825163004</v>
      </c>
      <c r="S175" s="2">
        <v>65.154262255493819</v>
      </c>
      <c r="T175" s="2">
        <v>34.714171091445422</v>
      </c>
      <c r="U175" s="2">
        <v>2.4603421828908552</v>
      </c>
      <c r="V175" s="2">
        <v>9.7335184737985987</v>
      </c>
      <c r="W175" s="2">
        <v>8.2430442477876102</v>
      </c>
      <c r="X175" s="2">
        <v>22.70020563686948</v>
      </c>
      <c r="Y175" s="2">
        <v>1450.0685398733151</v>
      </c>
      <c r="Z175" s="2">
        <v>1732.0191229494887</v>
      </c>
      <c r="AA175" s="2">
        <v>6.9606529693216999</v>
      </c>
      <c r="AB175" s="2">
        <v>27.700958258892321</v>
      </c>
      <c r="AC175" s="2">
        <v>84.743868767256785</v>
      </c>
      <c r="AD175" s="2">
        <v>102.23147636836121</v>
      </c>
      <c r="AE175" s="2">
        <v>836.49056358616224</v>
      </c>
    </row>
    <row r="176" spans="1:31" x14ac:dyDescent="0.2">
      <c r="A176" s="1" t="s">
        <v>82</v>
      </c>
      <c r="B176" s="2">
        <v>4.0788640548000004</v>
      </c>
      <c r="C176" s="2">
        <v>3.6518034927370651</v>
      </c>
      <c r="D176" s="2">
        <v>887.83403492213313</v>
      </c>
      <c r="E176" s="2">
        <v>0.99632905199999999</v>
      </c>
      <c r="F176" s="2">
        <v>18.253812949640285</v>
      </c>
      <c r="G176" s="2">
        <v>600.09994959836195</v>
      </c>
      <c r="H176" s="2">
        <v>1719.2247991796276</v>
      </c>
      <c r="I176" s="2">
        <v>9.6195371064467761</v>
      </c>
      <c r="J176" s="2">
        <v>7.9231540479760119</v>
      </c>
      <c r="K176" s="2">
        <v>6.7774925037481255</v>
      </c>
      <c r="L176" s="2">
        <v>7.4568497001499257</v>
      </c>
      <c r="M176" s="2">
        <v>1313.0580382900603</v>
      </c>
      <c r="N176" s="2">
        <v>186.67595612214646</v>
      </c>
      <c r="O176" s="2">
        <v>57.811868629671565</v>
      </c>
      <c r="P176" s="2">
        <v>225.0422650056625</v>
      </c>
      <c r="Q176" s="2">
        <v>1761.4587606837606</v>
      </c>
      <c r="R176" s="2">
        <v>70.16485042735043</v>
      </c>
      <c r="S176" s="2">
        <v>275.08440170940167</v>
      </c>
      <c r="T176" s="2">
        <v>42.418703703703706</v>
      </c>
      <c r="U176" s="2">
        <v>7.4338425925925913</v>
      </c>
      <c r="V176" s="2">
        <v>23.643750000000001</v>
      </c>
      <c r="W176" s="2">
        <v>42.665324074074071</v>
      </c>
      <c r="X176" s="2">
        <v>89.38949037372592</v>
      </c>
      <c r="Y176" s="2">
        <v>4551.664026402641</v>
      </c>
      <c r="Z176" s="2">
        <v>5500.9873927392746</v>
      </c>
      <c r="AA176" s="2">
        <v>57.167437379576114</v>
      </c>
      <c r="AB176" s="2">
        <v>79.182442244224418</v>
      </c>
      <c r="AC176" s="2">
        <v>102.67339933993401</v>
      </c>
      <c r="AD176" s="2">
        <v>146.86825082508253</v>
      </c>
      <c r="AE176" s="2">
        <v>964.72184818481855</v>
      </c>
    </row>
    <row r="177" spans="1:31" x14ac:dyDescent="0.2">
      <c r="A177" s="1" t="s">
        <v>83</v>
      </c>
      <c r="B177" s="2">
        <v>1.433146797</v>
      </c>
      <c r="C177" s="2">
        <v>0.97127957262782993</v>
      </c>
      <c r="D177" s="2">
        <v>164.06233800935206</v>
      </c>
      <c r="E177" s="2">
        <v>0.82602960199999997</v>
      </c>
      <c r="F177" s="2">
        <v>4.1005393527766678</v>
      </c>
      <c r="G177" s="2">
        <v>199.46353390511928</v>
      </c>
      <c r="H177" s="2">
        <v>457.13909126517825</v>
      </c>
      <c r="I177" s="2">
        <v>0.69126808510638293</v>
      </c>
      <c r="J177" s="2">
        <v>1.0661106382978724</v>
      </c>
      <c r="K177" s="2">
        <v>0.72291063829787239</v>
      </c>
      <c r="L177" s="2">
        <v>7.565004255319149</v>
      </c>
      <c r="M177" s="2">
        <v>167.43369013311371</v>
      </c>
      <c r="N177" s="2">
        <v>60.932866366183454</v>
      </c>
      <c r="O177" s="2">
        <v>8.8044547712523027</v>
      </c>
      <c r="P177" s="2">
        <v>9.6336831984616609</v>
      </c>
      <c r="Q177" s="2">
        <v>332.49889165347201</v>
      </c>
      <c r="R177" s="2">
        <v>17.798552363718613</v>
      </c>
      <c r="S177" s="2">
        <v>163.61022393123727</v>
      </c>
      <c r="T177" s="2">
        <v>36.403560537377395</v>
      </c>
      <c r="U177" s="2">
        <v>1.3046072694304787</v>
      </c>
      <c r="V177" s="2">
        <v>1.1353313729925356</v>
      </c>
      <c r="W177" s="2">
        <v>3.6002142916014175</v>
      </c>
      <c r="X177" s="2">
        <v>17.925967470555243</v>
      </c>
      <c r="Y177" s="2">
        <v>787.66656333662115</v>
      </c>
      <c r="Z177" s="2">
        <v>1041.6686684514584</v>
      </c>
      <c r="AA177" s="2">
        <v>5.8139759036144589</v>
      </c>
      <c r="AB177" s="2">
        <v>34.039960546709878</v>
      </c>
      <c r="AC177" s="2">
        <v>0</v>
      </c>
      <c r="AD177" s="2">
        <v>21.333408482457379</v>
      </c>
      <c r="AE177" s="2">
        <v>82.146371706354799</v>
      </c>
    </row>
    <row r="178" spans="1:31" x14ac:dyDescent="0.2">
      <c r="A178" s="1" t="s">
        <v>84</v>
      </c>
      <c r="B178" s="2">
        <v>5.2618124141999996</v>
      </c>
      <c r="C178" s="2">
        <v>0.90162247724574585</v>
      </c>
      <c r="D178" s="2">
        <v>251.5919494204426</v>
      </c>
      <c r="E178" s="2">
        <v>0.48515240700000001</v>
      </c>
      <c r="F178" s="2">
        <v>5.353814989871708</v>
      </c>
      <c r="G178" s="2">
        <v>165.35860337387214</v>
      </c>
      <c r="H178" s="2">
        <v>454.10057227247557</v>
      </c>
      <c r="I178" s="2">
        <v>1.1630314232902033</v>
      </c>
      <c r="J178" s="2">
        <v>0.55772643253234755</v>
      </c>
      <c r="K178" s="2">
        <v>0.48635859519408497</v>
      </c>
      <c r="L178" s="2">
        <v>9.8011829944547131</v>
      </c>
      <c r="M178" s="2">
        <v>264.72858615948672</v>
      </c>
      <c r="N178" s="2">
        <v>78.612330129267491</v>
      </c>
      <c r="O178" s="2">
        <v>14.836518666461821</v>
      </c>
      <c r="P178" s="2">
        <v>11.785036103856198</v>
      </c>
      <c r="Q178" s="2">
        <v>506.82278278278278</v>
      </c>
      <c r="R178" s="2">
        <v>11.517837837837838</v>
      </c>
      <c r="S178" s="2">
        <v>247.59271271271271</v>
      </c>
      <c r="T178" s="2">
        <v>39.93079847908745</v>
      </c>
      <c r="U178" s="2">
        <v>4.641468146193839</v>
      </c>
      <c r="V178" s="2">
        <v>3.38</v>
      </c>
      <c r="W178" s="2">
        <v>5.4918134554201901</v>
      </c>
      <c r="X178" s="2">
        <v>30.362836073129511</v>
      </c>
      <c r="Y178" s="2">
        <v>1184.8895048439183</v>
      </c>
      <c r="Z178" s="2">
        <v>1295.1869537136708</v>
      </c>
      <c r="AA178" s="2">
        <v>9.0911124922312005</v>
      </c>
      <c r="AB178" s="2">
        <v>10.510548977395048</v>
      </c>
      <c r="AC178" s="2">
        <v>42.346555435952638</v>
      </c>
      <c r="AD178" s="2">
        <v>24.511087190527448</v>
      </c>
      <c r="AE178" s="2">
        <v>107.17513455328312</v>
      </c>
    </row>
    <row r="179" spans="1:31" x14ac:dyDescent="0.2">
      <c r="A179" s="1" t="s">
        <v>85</v>
      </c>
      <c r="B179" s="2">
        <v>4.9950059358000001</v>
      </c>
      <c r="C179" s="2">
        <v>2.2858501783590963</v>
      </c>
      <c r="D179" s="2">
        <v>250.99580916744625</v>
      </c>
      <c r="E179" s="2">
        <v>1.7079929089999999</v>
      </c>
      <c r="F179" s="2">
        <v>0.96495071193866366</v>
      </c>
      <c r="G179" s="2">
        <v>127.43231375985978</v>
      </c>
      <c r="H179" s="2">
        <v>244.56847258485635</v>
      </c>
      <c r="I179" s="2">
        <v>0.47892422192151551</v>
      </c>
      <c r="J179" s="2">
        <v>8.2578146143437081</v>
      </c>
      <c r="K179" s="2">
        <v>0.68210419485791618</v>
      </c>
      <c r="L179" s="2">
        <v>3.1202638700947229</v>
      </c>
      <c r="M179" s="2">
        <v>194.82543774319066</v>
      </c>
      <c r="N179" s="2">
        <v>45.271894409937879</v>
      </c>
      <c r="O179" s="2">
        <v>12.393229643183897</v>
      </c>
      <c r="P179" s="2">
        <v>7.937236962488563</v>
      </c>
      <c r="Q179" s="2">
        <v>350.70292887029291</v>
      </c>
      <c r="R179" s="2">
        <v>5.7313807531380752</v>
      </c>
      <c r="S179" s="2">
        <v>71.55983263598327</v>
      </c>
      <c r="T179" s="2">
        <v>52.268192968111201</v>
      </c>
      <c r="U179" s="2">
        <v>1.431152902698283</v>
      </c>
      <c r="V179" s="2">
        <v>4.2002510460251044</v>
      </c>
      <c r="W179" s="2">
        <v>41.316762060506953</v>
      </c>
      <c r="X179" s="2">
        <v>27.780329368709967</v>
      </c>
      <c r="Y179" s="2">
        <v>686.40863185153216</v>
      </c>
      <c r="Z179" s="2">
        <v>776.3049374190764</v>
      </c>
      <c r="AA179" s="2">
        <v>1.7839116719242902</v>
      </c>
      <c r="AB179" s="2">
        <v>0</v>
      </c>
      <c r="AC179" s="2">
        <v>101.9217954251187</v>
      </c>
      <c r="AD179" s="2">
        <v>9.8277082434182148</v>
      </c>
      <c r="AE179" s="2">
        <v>119.42943461372465</v>
      </c>
    </row>
    <row r="180" spans="1:31" x14ac:dyDescent="0.2">
      <c r="A180" s="1" t="s">
        <v>86</v>
      </c>
      <c r="B180" s="2">
        <v>8.3303284440000009</v>
      </c>
      <c r="C180" s="2">
        <v>2.12955764075067</v>
      </c>
      <c r="D180" s="2">
        <v>513.52411685150116</v>
      </c>
      <c r="E180" s="2">
        <v>77.678487899999993</v>
      </c>
      <c r="F180" s="2">
        <v>36.703781773093617</v>
      </c>
      <c r="G180" s="2">
        <v>146.99964521948289</v>
      </c>
      <c r="H180" s="2">
        <v>656.32126472411665</v>
      </c>
      <c r="I180" s="2">
        <v>1.4814388489208632</v>
      </c>
      <c r="J180" s="2">
        <v>3.7481774580335729</v>
      </c>
      <c r="K180" s="2">
        <v>8.5319904076738613</v>
      </c>
      <c r="L180" s="2">
        <v>11.608033573141487</v>
      </c>
      <c r="M180" s="2">
        <v>575.34538200088662</v>
      </c>
      <c r="N180" s="2">
        <v>82.339765755716684</v>
      </c>
      <c r="O180" s="2">
        <v>50.866881154333619</v>
      </c>
      <c r="P180" s="2">
        <v>87.340274934191271</v>
      </c>
      <c r="Q180" s="2">
        <v>989.46440202133624</v>
      </c>
      <c r="R180" s="2">
        <v>34.268500842223467</v>
      </c>
      <c r="S180" s="2">
        <v>191.30864682762493</v>
      </c>
      <c r="T180" s="2">
        <v>38.829169274792093</v>
      </c>
      <c r="U180" s="2">
        <v>2.6811589019046767</v>
      </c>
      <c r="V180" s="2">
        <v>10.974087591240876</v>
      </c>
      <c r="W180" s="2">
        <v>51.840275418045245</v>
      </c>
      <c r="X180" s="2">
        <v>79.579662669396498</v>
      </c>
      <c r="Y180" s="2">
        <v>857.04878563885973</v>
      </c>
      <c r="Z180" s="2">
        <v>1233.5159420727109</v>
      </c>
      <c r="AA180" s="2">
        <v>13.935313531353135</v>
      </c>
      <c r="AB180" s="2">
        <v>107.28206365967718</v>
      </c>
      <c r="AC180" s="2">
        <v>48.477115703726056</v>
      </c>
      <c r="AD180" s="2">
        <v>60.078865590586823</v>
      </c>
      <c r="AE180" s="2">
        <v>217.63517875999398</v>
      </c>
    </row>
    <row r="181" spans="1:31" x14ac:dyDescent="0.2">
      <c r="A181" s="1" t="s">
        <v>87</v>
      </c>
      <c r="B181" s="2">
        <v>4.1593509378000002</v>
      </c>
      <c r="C181" s="2">
        <v>0.82320486815415816</v>
      </c>
      <c r="D181" s="2">
        <v>77.053322377430845</v>
      </c>
      <c r="E181" s="2">
        <v>0.23595154199999999</v>
      </c>
      <c r="F181" s="2">
        <v>1.7029639175257731</v>
      </c>
      <c r="G181" s="2">
        <v>20.030735243355196</v>
      </c>
      <c r="H181" s="2">
        <v>71.610565661599807</v>
      </c>
      <c r="I181" s="2">
        <v>0.68137486040451667</v>
      </c>
      <c r="J181" s="2">
        <v>0.88365802208710753</v>
      </c>
      <c r="K181" s="2">
        <v>0.5376473507879389</v>
      </c>
      <c r="L181" s="2">
        <v>4.6099267899243079</v>
      </c>
      <c r="M181" s="2">
        <v>162.16177509873205</v>
      </c>
      <c r="N181" s="2">
        <v>12.281887323943664</v>
      </c>
      <c r="O181" s="2">
        <v>4.8438379450373024</v>
      </c>
      <c r="P181" s="2">
        <v>2.6878269902729244</v>
      </c>
      <c r="Q181" s="2">
        <v>681.32768361581918</v>
      </c>
      <c r="R181" s="2">
        <v>18.057627118644067</v>
      </c>
      <c r="S181" s="2">
        <v>195.89959644874898</v>
      </c>
      <c r="T181" s="2">
        <v>30.392913965822039</v>
      </c>
      <c r="U181" s="2">
        <v>0.77355627578078956</v>
      </c>
      <c r="V181" s="2">
        <v>10.680145278450363</v>
      </c>
      <c r="W181" s="2">
        <v>2.8475839717147906</v>
      </c>
      <c r="X181" s="2">
        <v>6.812994617055435</v>
      </c>
      <c r="Y181" s="2">
        <v>96.923132969034612</v>
      </c>
      <c r="Z181" s="2">
        <v>303.88047358834251</v>
      </c>
      <c r="AA181" s="2">
        <v>2.2066947137369675</v>
      </c>
      <c r="AB181" s="2">
        <v>0</v>
      </c>
      <c r="AC181" s="2">
        <v>7.9657559198542813</v>
      </c>
      <c r="AD181" s="2">
        <v>1.0987249544626594</v>
      </c>
      <c r="AE181" s="2">
        <v>30.489617486338801</v>
      </c>
    </row>
    <row r="182" spans="1:31" x14ac:dyDescent="0.2">
      <c r="A182" s="1" t="s">
        <v>88</v>
      </c>
      <c r="B182" s="2">
        <v>19.943434810799999</v>
      </c>
      <c r="C182" s="2">
        <v>1.5185958675849811</v>
      </c>
      <c r="D182" s="2">
        <v>669.72766379535369</v>
      </c>
      <c r="E182" s="2">
        <v>3.0375084760000002</v>
      </c>
      <c r="F182" s="2">
        <v>35.291726714705092</v>
      </c>
      <c r="G182" s="2">
        <v>41.391981705188194</v>
      </c>
      <c r="H182" s="2">
        <v>255.53868523087772</v>
      </c>
      <c r="I182" s="2">
        <v>0.16103769218902658</v>
      </c>
      <c r="J182" s="2">
        <v>0.62209081092199314</v>
      </c>
      <c r="K182" s="2">
        <v>7.9415848202807629E-2</v>
      </c>
      <c r="L182" s="2">
        <v>8.550439656502288</v>
      </c>
      <c r="M182" s="2">
        <v>237.73555158020275</v>
      </c>
      <c r="N182" s="2">
        <v>89.380310644129736</v>
      </c>
      <c r="O182" s="2">
        <v>3.6859012412304368</v>
      </c>
      <c r="P182" s="2">
        <v>4.1479222881813271</v>
      </c>
      <c r="Q182" s="2">
        <v>119.31769297484821</v>
      </c>
      <c r="R182" s="2">
        <v>3.6520959814975424</v>
      </c>
      <c r="S182" s="2">
        <v>73.874588031222885</v>
      </c>
      <c r="T182" s="2">
        <v>30.966410240630189</v>
      </c>
      <c r="U182" s="2">
        <v>1.8920795125853898</v>
      </c>
      <c r="V182" s="2">
        <v>7.0355594102341712</v>
      </c>
      <c r="W182" s="2">
        <v>5.1798018339590124</v>
      </c>
      <c r="X182" s="2">
        <v>7.3820696168375601</v>
      </c>
      <c r="Y182" s="2">
        <v>275.4074136301586</v>
      </c>
      <c r="Z182" s="2">
        <v>243.23245405859504</v>
      </c>
      <c r="AA182" s="2">
        <v>2.1491023505459932</v>
      </c>
      <c r="AB182" s="2">
        <v>98.052462459309041</v>
      </c>
      <c r="AC182" s="2">
        <v>81.488690538695792</v>
      </c>
      <c r="AD182" s="2">
        <v>41.409429801533129</v>
      </c>
      <c r="AE182" s="2">
        <v>63.373054709650326</v>
      </c>
    </row>
    <row r="183" spans="1:31" x14ac:dyDescent="0.2">
      <c r="A183" s="1" t="s">
        <v>89</v>
      </c>
      <c r="B183" s="2">
        <v>5.6481908910000005</v>
      </c>
      <c r="C183" s="2">
        <v>0.79418423973362928</v>
      </c>
      <c r="D183" s="2">
        <v>693.62319526627221</v>
      </c>
      <c r="E183" s="2">
        <v>0.91222714900000001</v>
      </c>
      <c r="F183" s="2">
        <v>10.504344897271809</v>
      </c>
      <c r="G183" s="2">
        <v>134.26113213867023</v>
      </c>
      <c r="H183" s="2">
        <v>827.73281662269142</v>
      </c>
      <c r="I183" s="2">
        <v>2.7284418529316485</v>
      </c>
      <c r="J183" s="2">
        <v>2.2976352445740202</v>
      </c>
      <c r="K183" s="2">
        <v>2.7330741820537736</v>
      </c>
      <c r="L183" s="2">
        <v>9.5009070294784586</v>
      </c>
      <c r="M183" s="2">
        <v>903.5913756715272</v>
      </c>
      <c r="N183" s="2">
        <v>214.90162750297156</v>
      </c>
      <c r="O183" s="2">
        <v>25.054347236535225</v>
      </c>
      <c r="P183" s="2">
        <v>37.346249389813963</v>
      </c>
      <c r="Q183" s="2">
        <v>1043.9508687987911</v>
      </c>
      <c r="R183" s="2">
        <v>21.233643918408461</v>
      </c>
      <c r="S183" s="2">
        <v>301.05280785696294</v>
      </c>
      <c r="T183" s="2">
        <v>35.098741931954926</v>
      </c>
      <c r="U183" s="2">
        <v>6.27714692046822</v>
      </c>
      <c r="V183" s="2">
        <v>6.7029715436917652</v>
      </c>
      <c r="W183" s="2">
        <v>10.431386062794004</v>
      </c>
      <c r="X183" s="2">
        <v>44.45392417421489</v>
      </c>
      <c r="Y183" s="2">
        <v>605.95860014892037</v>
      </c>
      <c r="Z183" s="2">
        <v>807.89416232315716</v>
      </c>
      <c r="AA183" s="2">
        <v>9.8814227086183326</v>
      </c>
      <c r="AB183" s="2">
        <v>36.425554728220405</v>
      </c>
      <c r="AC183" s="2">
        <v>0</v>
      </c>
      <c r="AD183" s="2">
        <v>6.3553834698436349</v>
      </c>
      <c r="AE183" s="2">
        <v>62.285003723008195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DD286-906A-DB4C-962B-C1A6ECE19CD7}">
  <dimension ref="A1:AE192"/>
  <sheetViews>
    <sheetView workbookViewId="0">
      <selection activeCell="B111" sqref="B111"/>
    </sheetView>
  </sheetViews>
  <sheetFormatPr baseColWidth="10" defaultColWidth="8.83203125" defaultRowHeight="16" x14ac:dyDescent="0.2"/>
  <cols>
    <col min="1" max="1" width="5.83203125" style="1" customWidth="1"/>
    <col min="2" max="2" width="8" customWidth="1"/>
    <col min="3" max="3" width="9" bestFit="1" customWidth="1"/>
    <col min="4" max="4" width="14.33203125" customWidth="1"/>
    <col min="5" max="5" width="6.33203125" customWidth="1"/>
    <col min="6" max="6" width="6.1640625" customWidth="1"/>
    <col min="7" max="7" width="10.6640625" bestFit="1" customWidth="1"/>
    <col min="8" max="8" width="11.6640625" bestFit="1" customWidth="1"/>
    <col min="9" max="9" width="13.5" customWidth="1"/>
    <col min="10" max="12" width="9.6640625" bestFit="1" customWidth="1"/>
    <col min="13" max="13" width="11.6640625" bestFit="1" customWidth="1"/>
    <col min="14" max="16" width="10.6640625" bestFit="1" customWidth="1"/>
    <col min="17" max="17" width="11.6640625" bestFit="1" customWidth="1"/>
    <col min="18" max="18" width="10.6640625" bestFit="1" customWidth="1"/>
    <col min="19" max="19" width="11.6640625" bestFit="1" customWidth="1"/>
    <col min="20" max="20" width="10.6640625" bestFit="1" customWidth="1"/>
    <col min="21" max="22" width="9.6640625" bestFit="1" customWidth="1"/>
    <col min="23" max="24" width="10.6640625" bestFit="1" customWidth="1"/>
    <col min="25" max="26" width="11.6640625" bestFit="1" customWidth="1"/>
    <col min="27" max="30" width="10.6640625" bestFit="1" customWidth="1"/>
    <col min="31" max="31" width="11.6640625" bestFit="1" customWidth="1"/>
  </cols>
  <sheetData>
    <row r="1" spans="1:31" s="1" customFormat="1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</row>
    <row r="2" spans="1:31" x14ac:dyDescent="0.2">
      <c r="A2" s="1" t="s">
        <v>90</v>
      </c>
      <c r="B2">
        <f>B128/53.4*1.78</f>
        <v>0.79644807007999996</v>
      </c>
      <c r="C2">
        <f>C128/53.4*1.78</f>
        <v>0.10276749294006902</v>
      </c>
      <c r="D2">
        <f>D128/139.4*6.2</f>
        <v>27.723630939697422</v>
      </c>
      <c r="E2">
        <f>E128/28.05*0.935</f>
        <v>8.0800806566666675E-2</v>
      </c>
      <c r="F2">
        <f>F128/88.106*2.937</f>
        <v>0.23241771971152053</v>
      </c>
      <c r="G2">
        <f>G128/47.1*1.57</f>
        <v>16.55716125374585</v>
      </c>
      <c r="H2">
        <f>H128/47.1*1.57</f>
        <v>42.335377416073243</v>
      </c>
      <c r="I2">
        <f>I128/42.91*1.43</f>
        <v>8.2066817508092998E-2</v>
      </c>
      <c r="J2">
        <f>J128/42.91*1.43</f>
        <v>7.4293639893483102E-2</v>
      </c>
      <c r="K2">
        <f>K128/42.91*1.43</f>
        <v>1.5546355229219804E-2</v>
      </c>
      <c r="L2">
        <f>L128/42.91*1.43</f>
        <v>0.31197349387867052</v>
      </c>
      <c r="M2">
        <f>M128/49.92*1.664</f>
        <v>26.508069971097029</v>
      </c>
      <c r="N2">
        <f>N128/49.92*1.664</f>
        <v>11.031624604911254</v>
      </c>
      <c r="O2">
        <f>O128/152.21*6.765</f>
        <v>1.1410172930413802</v>
      </c>
      <c r="P2">
        <f>P128/152.21*6.765</f>
        <v>1.3494913460062894</v>
      </c>
      <c r="Q2">
        <f>Q128/152.2*6.764</f>
        <v>38.580543482547824</v>
      </c>
      <c r="R2">
        <f>R128/152.2*6.764</f>
        <v>1.459241964109643</v>
      </c>
      <c r="S2">
        <f>S128/152.2*6.764</f>
        <v>16.733263656083611</v>
      </c>
      <c r="T2">
        <f>T128/152.207*6.765</f>
        <v>1.4095202663486186</v>
      </c>
      <c r="U2">
        <f>U128/152.207*6.765</f>
        <v>0.26890688706173965</v>
      </c>
      <c r="V2">
        <f>V128/152.2*6.764</f>
        <v>0.55318786762790972</v>
      </c>
      <c r="W2">
        <f>W128/152.207*6.765</f>
        <v>0.56974646696206099</v>
      </c>
      <c r="X2">
        <f>X128/152.207*6.765</f>
        <v>3.9203101691282423</v>
      </c>
      <c r="Y2">
        <f t="shared" ref="Y2:AE2" si="0">Y128/150.83*6.704</f>
        <v>427.15293272075382</v>
      </c>
      <c r="Z2">
        <f t="shared" si="0"/>
        <v>315.80832009881811</v>
      </c>
      <c r="AA2">
        <f t="shared" si="0"/>
        <v>0.49343518010343279</v>
      </c>
      <c r="AB2">
        <f t="shared" si="0"/>
        <v>1.041344886371123</v>
      </c>
      <c r="AC2">
        <f t="shared" si="0"/>
        <v>4.0451227121599072</v>
      </c>
      <c r="AD2">
        <f t="shared" si="0"/>
        <v>1.128564128123019</v>
      </c>
      <c r="AE2">
        <f t="shared" si="0"/>
        <v>5.0032128677678571</v>
      </c>
    </row>
    <row r="3" spans="1:31" x14ac:dyDescent="0.2">
      <c r="A3" s="1" t="s">
        <v>91</v>
      </c>
      <c r="B3">
        <v>0.79411169726000008</v>
      </c>
      <c r="C3">
        <v>5.3227792436235703E-2</v>
      </c>
      <c r="D3">
        <v>53.111030455343929</v>
      </c>
      <c r="E3">
        <v>4.9349640799999997E-2</v>
      </c>
      <c r="F3">
        <v>0.28181414054283099</v>
      </c>
      <c r="G3">
        <v>10.418790187726772</v>
      </c>
      <c r="H3">
        <v>40.916490888219265</v>
      </c>
      <c r="I3">
        <v>9.4520078071149122E-2</v>
      </c>
      <c r="J3">
        <v>0.1349708960759205</v>
      </c>
      <c r="K3">
        <v>6.0136882767093468E-2</v>
      </c>
      <c r="L3">
        <v>0.26967212003180929</v>
      </c>
      <c r="M3">
        <v>35.842864530861704</v>
      </c>
      <c r="N3">
        <v>14.42677689594356</v>
      </c>
      <c r="O3">
        <v>1.1083737396376943</v>
      </c>
      <c r="P3">
        <v>0.95930326455053405</v>
      </c>
      <c r="Q3">
        <v>45.719876661243219</v>
      </c>
      <c r="R3">
        <v>1.8776628602501362</v>
      </c>
      <c r="S3">
        <v>20.931116968529004</v>
      </c>
      <c r="T3">
        <v>1.5730803116197769</v>
      </c>
      <c r="U3">
        <v>0.27942873956403935</v>
      </c>
      <c r="V3">
        <v>0.65426913587127788</v>
      </c>
      <c r="W3">
        <v>0.33117480244626879</v>
      </c>
      <c r="X3">
        <v>4.9371878632015198</v>
      </c>
      <c r="Y3">
        <v>224.1126250373033</v>
      </c>
      <c r="Z3">
        <v>153.11351093923599</v>
      </c>
      <c r="AA3">
        <v>0.68190279730361636</v>
      </c>
      <c r="AB3">
        <v>1.2279873728749184</v>
      </c>
      <c r="AC3">
        <v>4.3093043180683885</v>
      </c>
      <c r="AD3">
        <v>0.7521324826850202</v>
      </c>
      <c r="AE3">
        <v>3.6526558758491037</v>
      </c>
    </row>
    <row r="4" spans="1:31" x14ac:dyDescent="0.2">
      <c r="A4" s="1" t="s">
        <v>92</v>
      </c>
      <c r="B4">
        <v>0.39739200607999992</v>
      </c>
      <c r="C4">
        <v>2.8025837706903516E-2</v>
      </c>
      <c r="D4">
        <v>38.523657593038564</v>
      </c>
      <c r="E4">
        <v>7.895632783333334E-2</v>
      </c>
      <c r="F4">
        <v>0.2553151786034431</v>
      </c>
      <c r="G4">
        <v>8.3348422687056907</v>
      </c>
      <c r="H4">
        <v>29.158031441651552</v>
      </c>
      <c r="I4">
        <v>0.1026791851014876</v>
      </c>
      <c r="J4">
        <v>0.1350268042742713</v>
      </c>
      <c r="K4">
        <v>1.7644155912427469E-2</v>
      </c>
      <c r="L4">
        <v>0.26074141515031701</v>
      </c>
      <c r="M4">
        <v>32.514750355366019</v>
      </c>
      <c r="N4">
        <v>13.036406727828743</v>
      </c>
      <c r="O4">
        <v>1.4750036362492065</v>
      </c>
      <c r="P4">
        <v>1.2299191905919451</v>
      </c>
      <c r="Q4">
        <v>39.915151919720152</v>
      </c>
      <c r="R4">
        <v>1.0378219836111897</v>
      </c>
      <c r="S4">
        <v>17.029442090555438</v>
      </c>
      <c r="T4">
        <v>1.3247103036387573</v>
      </c>
      <c r="U4">
        <v>0.2459586731989718</v>
      </c>
      <c r="V4">
        <v>0.51379500508506859</v>
      </c>
      <c r="W4">
        <v>0.74778039569888732</v>
      </c>
      <c r="X4">
        <v>6.6927360625946362</v>
      </c>
      <c r="Y4">
        <v>259.53807672553512</v>
      </c>
      <c r="Z4">
        <v>185.43776967182541</v>
      </c>
      <c r="AA4">
        <v>0.86703645951859165</v>
      </c>
      <c r="AB4">
        <v>1.3834685464038488</v>
      </c>
      <c r="AC4">
        <v>2.8585322517420213</v>
      </c>
      <c r="AD4">
        <v>0.55147918608374114</v>
      </c>
      <c r="AE4">
        <v>5.3144274506685774</v>
      </c>
    </row>
    <row r="5" spans="1:31" x14ac:dyDescent="0.2">
      <c r="A5" s="1" t="s">
        <v>93</v>
      </c>
      <c r="B5">
        <v>0.63677699708000002</v>
      </c>
      <c r="C5">
        <v>4.7609495152123038E-2</v>
      </c>
      <c r="D5">
        <v>68.235907692278886</v>
      </c>
      <c r="E5">
        <v>8.6859956233333341E-2</v>
      </c>
      <c r="F5">
        <v>0.29282945710042479</v>
      </c>
      <c r="G5">
        <v>9.0127832310838443</v>
      </c>
      <c r="H5">
        <v>25.028371993127152</v>
      </c>
      <c r="I5">
        <v>8.7240780520801392E-2</v>
      </c>
      <c r="J5">
        <v>9.8906698846257399E-2</v>
      </c>
      <c r="K5">
        <v>8.1830499558271055E-2</v>
      </c>
      <c r="L5">
        <v>0.25749555956042736</v>
      </c>
      <c r="M5">
        <v>24.668430761236682</v>
      </c>
      <c r="N5">
        <v>16.946873822975512</v>
      </c>
      <c r="O5">
        <v>1.0867342083211882</v>
      </c>
      <c r="P5">
        <v>1.0535616134395889</v>
      </c>
      <c r="Q5">
        <v>33.550903377527057</v>
      </c>
      <c r="R5">
        <v>1.0777722496247051</v>
      </c>
      <c r="S5">
        <v>19.355399878767145</v>
      </c>
      <c r="T5">
        <v>1.1072236519021814</v>
      </c>
      <c r="U5">
        <v>0.19631242537379157</v>
      </c>
      <c r="V5">
        <v>0.31311689107332225</v>
      </c>
      <c r="W5">
        <v>0.51127521773174289</v>
      </c>
      <c r="X5">
        <v>2.5848595397520868</v>
      </c>
      <c r="Y5">
        <v>180.56309670755604</v>
      </c>
      <c r="Z5">
        <v>131.81576236077743</v>
      </c>
      <c r="AA5">
        <v>0.22755186421879406</v>
      </c>
      <c r="AB5">
        <v>0.81459968742661104</v>
      </c>
      <c r="AC5">
        <v>0.21526673928502987</v>
      </c>
      <c r="AD5">
        <v>0.17638596258597164</v>
      </c>
      <c r="AE5">
        <v>1.102886421975726</v>
      </c>
    </row>
    <row r="6" spans="1:31" x14ac:dyDescent="0.2">
      <c r="A6" s="1" t="s">
        <v>94</v>
      </c>
      <c r="B6">
        <v>0.66601742732000002</v>
      </c>
      <c r="C6">
        <v>1.9159405433111225E-2</v>
      </c>
      <c r="D6">
        <v>38.28714486976056</v>
      </c>
      <c r="E6">
        <v>4.075910080000001E-2</v>
      </c>
      <c r="F6">
        <v>0.44461513806757397</v>
      </c>
      <c r="G6">
        <v>18.650936699811531</v>
      </c>
      <c r="H6">
        <v>45.68305011896539</v>
      </c>
      <c r="I6">
        <v>0.10408226219493699</v>
      </c>
      <c r="J6">
        <v>0.13134190229361095</v>
      </c>
      <c r="K6">
        <v>6.4206590315058543E-2</v>
      </c>
      <c r="L6">
        <v>0.27462397752300477</v>
      </c>
      <c r="M6">
        <v>36.288741360725375</v>
      </c>
      <c r="N6">
        <v>14.855452245414293</v>
      </c>
      <c r="O6">
        <v>1.1368796638958725</v>
      </c>
      <c r="P6">
        <v>1.2738238286844701</v>
      </c>
      <c r="Q6">
        <v>32.886574940759807</v>
      </c>
      <c r="R6">
        <v>1.0627894963409383</v>
      </c>
      <c r="S6">
        <v>17.99036140339167</v>
      </c>
      <c r="T6">
        <v>1.1936713734405833</v>
      </c>
      <c r="U6">
        <v>0.13612041977831216</v>
      </c>
      <c r="V6">
        <v>0.45102503502935565</v>
      </c>
      <c r="W6">
        <v>0.60510210897403527</v>
      </c>
      <c r="X6">
        <v>4.5727287178439617</v>
      </c>
      <c r="Y6">
        <v>154.30202897731775</v>
      </c>
      <c r="Z6">
        <v>129.4498062967873</v>
      </c>
      <c r="AA6">
        <v>0.27763302866398126</v>
      </c>
      <c r="AB6">
        <v>0.42294191286340066</v>
      </c>
      <c r="AC6">
        <v>0.19055624645493877</v>
      </c>
      <c r="AD6">
        <v>0.15868621220463539</v>
      </c>
      <c r="AE6">
        <v>0.81268587338273524</v>
      </c>
    </row>
    <row r="7" spans="1:31" x14ac:dyDescent="0.2">
      <c r="A7" s="1" t="s">
        <v>95</v>
      </c>
      <c r="B7">
        <v>1.4590706315599999</v>
      </c>
      <c r="C7">
        <v>5.5693928128872368E-2</v>
      </c>
      <c r="D7">
        <v>70.768315871393995</v>
      </c>
      <c r="E7">
        <v>9.0046308033333342E-2</v>
      </c>
      <c r="F7">
        <v>0.43226134688850826</v>
      </c>
      <c r="G7">
        <v>12.994583634175692</v>
      </c>
      <c r="H7">
        <v>45.423922141119235</v>
      </c>
      <c r="I7">
        <v>0.14426660319153653</v>
      </c>
      <c r="J7">
        <v>0.23398717620111401</v>
      </c>
      <c r="K7">
        <v>5.5820470139481444E-2</v>
      </c>
      <c r="L7">
        <v>0.28751365441705512</v>
      </c>
      <c r="M7">
        <v>53.230160342801852</v>
      </c>
      <c r="N7">
        <v>18.138304629024049</v>
      </c>
      <c r="O7">
        <v>1.7258543480886972</v>
      </c>
      <c r="P7">
        <v>2.3862746661552054</v>
      </c>
      <c r="Q7">
        <v>43.761657402700649</v>
      </c>
      <c r="R7">
        <v>1.0983880292467267</v>
      </c>
      <c r="S7">
        <v>15.047866881498381</v>
      </c>
      <c r="T7">
        <v>1.367573565280539</v>
      </c>
      <c r="U7">
        <v>0.23229280981201103</v>
      </c>
      <c r="V7">
        <v>0.50802987325718307</v>
      </c>
      <c r="W7">
        <v>0.91775800870814783</v>
      </c>
      <c r="X7">
        <v>7.8937901736959661</v>
      </c>
      <c r="Y7">
        <v>274.93243964987801</v>
      </c>
      <c r="Z7">
        <v>231.33516078059355</v>
      </c>
      <c r="AA7">
        <v>0.68619811637065442</v>
      </c>
      <c r="AB7">
        <v>1.8974434792753954</v>
      </c>
      <c r="AC7">
        <v>5.8113582575593292E-2</v>
      </c>
      <c r="AD7">
        <v>0.36338493200883032</v>
      </c>
      <c r="AE7">
        <v>3.0135043301849818</v>
      </c>
    </row>
    <row r="8" spans="1:31" x14ac:dyDescent="0.2">
      <c r="A8" s="1" t="s">
        <v>150</v>
      </c>
      <c r="B8">
        <f>AVERAGE(B2:B7)</f>
        <v>0.79163613823000001</v>
      </c>
      <c r="C8">
        <f>AVERAGE(C2:C7)</f>
        <v>5.1080658632885807E-2</v>
      </c>
      <c r="D8">
        <f t="shared" ref="D8:AE8" si="1">AVERAGE(D2:D7)</f>
        <v>49.441614570252227</v>
      </c>
      <c r="E8">
        <f t="shared" si="1"/>
        <v>7.1128690044444456E-2</v>
      </c>
      <c r="F8">
        <f t="shared" si="1"/>
        <v>0.32320883015238361</v>
      </c>
      <c r="G8">
        <f t="shared" si="1"/>
        <v>12.661516212541564</v>
      </c>
      <c r="H8">
        <f t="shared" si="1"/>
        <v>38.090873999859305</v>
      </c>
      <c r="I8">
        <f t="shared" si="1"/>
        <v>0.1024759544313341</v>
      </c>
      <c r="J8">
        <f t="shared" si="1"/>
        <v>0.13475451959744286</v>
      </c>
      <c r="K8">
        <f t="shared" si="1"/>
        <v>4.9197492320258628E-2</v>
      </c>
      <c r="L8">
        <f t="shared" si="1"/>
        <v>0.27700337009354736</v>
      </c>
      <c r="M8">
        <f t="shared" si="1"/>
        <v>34.842169553681437</v>
      </c>
      <c r="N8">
        <f t="shared" si="1"/>
        <v>14.739239821016234</v>
      </c>
      <c r="O8">
        <f t="shared" si="1"/>
        <v>1.2789771482056731</v>
      </c>
      <c r="P8">
        <f t="shared" si="1"/>
        <v>1.375395651571339</v>
      </c>
      <c r="Q8">
        <f t="shared" si="1"/>
        <v>39.069117964083112</v>
      </c>
      <c r="R8">
        <f t="shared" si="1"/>
        <v>1.2689460971972233</v>
      </c>
      <c r="S8">
        <f t="shared" si="1"/>
        <v>17.847908479804207</v>
      </c>
      <c r="T8">
        <f t="shared" si="1"/>
        <v>1.3292965787050761</v>
      </c>
      <c r="U8">
        <f t="shared" si="1"/>
        <v>0.22650332579814425</v>
      </c>
      <c r="V8">
        <f t="shared" si="1"/>
        <v>0.4989039679906862</v>
      </c>
      <c r="W8">
        <f t="shared" si="1"/>
        <v>0.61380616675352384</v>
      </c>
      <c r="X8">
        <f t="shared" si="1"/>
        <v>5.1002687543694023</v>
      </c>
      <c r="Y8">
        <f t="shared" si="1"/>
        <v>253.43353330305737</v>
      </c>
      <c r="Z8">
        <f t="shared" si="1"/>
        <v>191.16005502467294</v>
      </c>
      <c r="AA8">
        <f t="shared" si="1"/>
        <v>0.53895957436317843</v>
      </c>
      <c r="AB8">
        <f t="shared" si="1"/>
        <v>1.1312976475358829</v>
      </c>
      <c r="AC8">
        <f t="shared" si="1"/>
        <v>1.9461493083809798</v>
      </c>
      <c r="AD8">
        <f t="shared" si="1"/>
        <v>0.52177215061520299</v>
      </c>
      <c r="AE8">
        <f t="shared" si="1"/>
        <v>3.1498954699714967</v>
      </c>
    </row>
    <row r="10" spans="1:31" x14ac:dyDescent="0.2">
      <c r="A10" s="1" t="s">
        <v>96</v>
      </c>
      <c r="B10">
        <f>B129/53.4*1.78</f>
        <v>0.14600835904000001</v>
      </c>
      <c r="C10">
        <f>C129/53.4*1.78</f>
        <v>8.6799024730059189E-3</v>
      </c>
      <c r="D10">
        <f>D129/139.4*6.2</f>
        <v>12.977234345871258</v>
      </c>
      <c r="E10">
        <f>E129/28.05*0.935</f>
        <v>0.19611805903333332</v>
      </c>
      <c r="F10">
        <f>F129/88.106*2.937</f>
        <v>0.14159571384792993</v>
      </c>
      <c r="G10">
        <f>G129/47.1*1.57</f>
        <v>4.2001333583771601</v>
      </c>
      <c r="H10">
        <f>H129/47.1*1.57</f>
        <v>12.971816137896578</v>
      </c>
      <c r="I10">
        <f>I129/42.91*1.43</f>
        <v>3.3801644638279456E-2</v>
      </c>
      <c r="J10">
        <f>J129/42.91*1.43</f>
        <v>5.9986017245397351E-2</v>
      </c>
      <c r="K10">
        <f>K129/42.91*1.43</f>
        <v>2.4994173852248894E-2</v>
      </c>
      <c r="L10">
        <f>L129/42.91*1.43</f>
        <v>0.16877018344042347</v>
      </c>
      <c r="M10">
        <f>M129/49.92*1.664</f>
        <v>14.913779172702396</v>
      </c>
      <c r="N10">
        <f>N129/49.92*1.664</f>
        <v>10.276473091947992</v>
      </c>
      <c r="O10">
        <f>O129/152.21*6.765</f>
        <v>0.30665415295362269</v>
      </c>
      <c r="P10">
        <f>P129/152.21*6.765</f>
        <v>0.58445930893948295</v>
      </c>
      <c r="Q10">
        <f>Q129/152.2*6.764</f>
        <v>12.491160090702948</v>
      </c>
      <c r="R10">
        <f>R129/152.2*6.764</f>
        <v>0.17945306122448978</v>
      </c>
      <c r="S10">
        <f>S129/152.2*6.764</f>
        <v>9.4235863945578231</v>
      </c>
      <c r="T10">
        <f>T129/152.207*6.765</f>
        <v>1.1998441127867463</v>
      </c>
      <c r="U10">
        <f>U129/152.207*6.765</f>
        <v>9.8155745490490859E-2</v>
      </c>
      <c r="V10">
        <f>V129/152.2*6.764</f>
        <v>0.12415510740432838</v>
      </c>
      <c r="W10">
        <f>W129/152.207*6.765</f>
        <v>0.5903994840696688</v>
      </c>
      <c r="X10">
        <f>X129/152.207*6.765</f>
        <v>1.3377650410383675</v>
      </c>
      <c r="Y10">
        <f t="shared" ref="Y10:AE10" si="2">Y129/150.83*6.704</f>
        <v>18.173025450984085</v>
      </c>
      <c r="Z10">
        <f t="shared" si="2"/>
        <v>26.268938391194453</v>
      </c>
      <c r="AA10">
        <f t="shared" si="2"/>
        <v>0.33530210514076597</v>
      </c>
      <c r="AB10">
        <f t="shared" si="2"/>
        <v>0.96748714190834106</v>
      </c>
      <c r="AC10">
        <f t="shared" si="2"/>
        <v>9.0828633607488843E-2</v>
      </c>
      <c r="AD10">
        <f t="shared" si="2"/>
        <v>0.12245646138152513</v>
      </c>
      <c r="AE10">
        <f t="shared" si="2"/>
        <v>0.66986117285523028</v>
      </c>
    </row>
    <row r="11" spans="1:31" x14ac:dyDescent="0.2">
      <c r="A11" s="1" t="s">
        <v>97</v>
      </c>
      <c r="B11">
        <f>B140/53.4*1.78</f>
        <v>0.19401559805999999</v>
      </c>
      <c r="C11">
        <f>C140/53.4*1.78</f>
        <v>3.0812250332889479E-2</v>
      </c>
      <c r="D11">
        <f>D140/139.4*6.2</f>
        <v>12.54171876182677</v>
      </c>
      <c r="E11">
        <f>E140/28.05*0.935</f>
        <v>0.212158921</v>
      </c>
      <c r="F11">
        <f>F140/88.106*2.937</f>
        <v>0.34033012896472908</v>
      </c>
      <c r="G11">
        <f>G140/47.1*1.57</f>
        <v>2.8198570910409866</v>
      </c>
      <c r="H11">
        <f>H140/47.1*1.57</f>
        <v>13.034905198776761</v>
      </c>
      <c r="I11">
        <f>I140/42.91*1.43</f>
        <v>4.173447894467832E-2</v>
      </c>
      <c r="J11">
        <f>J140/42.91*1.43</f>
        <v>9.5728461079355884E-2</v>
      </c>
      <c r="K11">
        <f>K140/42.91*1.43</f>
        <v>1.3302865163616215E-2</v>
      </c>
      <c r="L11">
        <f>L140/42.91*1.43</f>
        <v>0.1552000935755225</v>
      </c>
      <c r="M11">
        <f>M140/49.92*1.664</f>
        <v>14.989767950546836</v>
      </c>
      <c r="N11">
        <f>N140/49.92*1.664</f>
        <v>3.7495233282802762</v>
      </c>
      <c r="O11">
        <f>O140/152.21*6.765</f>
        <v>0.63653032674197696</v>
      </c>
      <c r="P11">
        <f>P140/152.21*6.765</f>
        <v>1.260273213884227</v>
      </c>
      <c r="Q11">
        <f>Q140/152.2*6.764</f>
        <v>19.032777184625495</v>
      </c>
      <c r="R11">
        <f>R140/152.2*6.764</f>
        <v>0.32586979166666669</v>
      </c>
      <c r="S11">
        <f>S140/152.2*6.764</f>
        <v>8.1654038665544242</v>
      </c>
      <c r="T11">
        <f>T140/152.207*6.765</f>
        <v>1.5123755861180783</v>
      </c>
      <c r="U11">
        <f>U140/152.207*6.765</f>
        <v>2.8026177642545034E-2</v>
      </c>
      <c r="V11">
        <f>V140/152.2*6.764</f>
        <v>0.35866132915160981</v>
      </c>
      <c r="W11">
        <f>W140/152.207*6.765</f>
        <v>0.13182683557789698</v>
      </c>
      <c r="X11">
        <f>X140/152.207*6.765</f>
        <v>1.3554953138574106</v>
      </c>
      <c r="Y11">
        <f t="shared" ref="Y11:AE11" si="3">Y140/150.83*6.704</f>
        <v>39.0402026917927</v>
      </c>
      <c r="Z11">
        <f t="shared" si="3"/>
        <v>57.248753996076061</v>
      </c>
      <c r="AA11">
        <f t="shared" si="3"/>
        <v>0.3423220928634792</v>
      </c>
      <c r="AB11">
        <f t="shared" si="3"/>
        <v>11.588407684234884</v>
      </c>
      <c r="AC11">
        <f t="shared" si="3"/>
        <v>0.86569630206541071</v>
      </c>
      <c r="AD11">
        <f t="shared" si="3"/>
        <v>0.37712219146861459</v>
      </c>
      <c r="AE11">
        <f t="shared" si="3"/>
        <v>1.1767249135859175</v>
      </c>
    </row>
    <row r="12" spans="1:31" x14ac:dyDescent="0.2">
      <c r="A12" s="1" t="s">
        <v>98</v>
      </c>
      <c r="B12">
        <f>B151/53.4*1.78</f>
        <v>0.14315981258000002</v>
      </c>
      <c r="C12">
        <f>C151/53.4*1.78</f>
        <v>3.8453930244664238E-2</v>
      </c>
      <c r="D12">
        <f>D151/139.4*6.2</f>
        <v>16.083751417664963</v>
      </c>
      <c r="E12">
        <f>E151/28.05*0.935</f>
        <v>4.9135308233333334E-2</v>
      </c>
      <c r="F12">
        <f>F151/88.106*2.937</f>
        <v>0.311755165608676</v>
      </c>
      <c r="G12">
        <f>G151/47.1*1.57</f>
        <v>5.2627859428175503</v>
      </c>
      <c r="H12">
        <f>H151/47.1*1.57</f>
        <v>18.484643194838426</v>
      </c>
      <c r="I12">
        <f>I151/42.91*1.43</f>
        <v>2.0209658056035095E-2</v>
      </c>
      <c r="J12">
        <f>J151/42.91*1.43</f>
        <v>0.1007151640484826</v>
      </c>
      <c r="K12">
        <f>K151/42.91*1.43</f>
        <v>2.1653205060037605E-2</v>
      </c>
      <c r="L12">
        <f>L151/42.91*1.43</f>
        <v>0.25428635685890316</v>
      </c>
      <c r="M12">
        <f>M151/49.92*1.664</f>
        <v>13.493518027961734</v>
      </c>
      <c r="N12">
        <f>N151/49.92*1.664</f>
        <v>3.9923735286751807</v>
      </c>
      <c r="O12">
        <f>O151/152.21*6.765</f>
        <v>0.27370476929827875</v>
      </c>
      <c r="P12">
        <f>P151/152.21*6.765</f>
        <v>0.82207805708250614</v>
      </c>
      <c r="Q12">
        <f>Q151/152.2*6.764</f>
        <v>26.823350174135982</v>
      </c>
      <c r="R12">
        <f>R151/152.2*6.764</f>
        <v>0.44313286713286715</v>
      </c>
      <c r="S12">
        <f>S151/152.2*6.764</f>
        <v>9.2083329075654952</v>
      </c>
      <c r="T12">
        <f>T151/152.207*6.765</f>
        <v>1.4795805996066167</v>
      </c>
      <c r="U12">
        <f>U151/152.207*6.765</f>
        <v>0.20601755184395926</v>
      </c>
      <c r="V12">
        <f>V151/152.2*6.764</f>
        <v>0.15673611277027835</v>
      </c>
      <c r="W12">
        <f>W151/152.207*6.765</f>
        <v>0.31393150757174748</v>
      </c>
      <c r="X12">
        <f>X151/152.207*6.765</f>
        <v>0.78257976473133972</v>
      </c>
      <c r="Y12">
        <f t="shared" ref="Y12:AE12" si="4">Y151/150.83*6.704</f>
        <v>66.766513143144707</v>
      </c>
      <c r="Z12">
        <f t="shared" si="4"/>
        <v>85.70256473847266</v>
      </c>
      <c r="AA12">
        <f t="shared" si="4"/>
        <v>0.21817404633956086</v>
      </c>
      <c r="AB12">
        <f t="shared" si="4"/>
        <v>4.3942691868462829</v>
      </c>
      <c r="AC12">
        <f t="shared" si="4"/>
        <v>2.4086561764293757</v>
      </c>
      <c r="AD12">
        <f t="shared" si="4"/>
        <v>1.682391319170975</v>
      </c>
      <c r="AE12">
        <f t="shared" si="4"/>
        <v>7.4142594182069717</v>
      </c>
    </row>
    <row r="13" spans="1:31" x14ac:dyDescent="0.2">
      <c r="A13" s="1" t="s">
        <v>99</v>
      </c>
      <c r="B13">
        <f>B162/53.4*1.78</f>
        <v>9.1806586519999997E-2</v>
      </c>
      <c r="C13">
        <f>C162/53.4*1.78</f>
        <v>5.2639103013314655E-2</v>
      </c>
      <c r="D13">
        <f>D162/139.4*6.2</f>
        <v>13.977941713700631</v>
      </c>
      <c r="E13">
        <f>E162/28.05*0.935</f>
        <v>0.18686910983333332</v>
      </c>
      <c r="F13">
        <f>F162/88.106*2.937</f>
        <v>0.50619103867793958</v>
      </c>
      <c r="G13">
        <f>G162/47.1*1.57</f>
        <v>3.5535789765525978</v>
      </c>
      <c r="H13">
        <f>H162/47.1*1.57</f>
        <v>13.341984824472938</v>
      </c>
      <c r="I13">
        <f>I162/42.91*1.43</f>
        <v>3.2783514561787595E-2</v>
      </c>
      <c r="J13">
        <f>J162/42.91*1.43</f>
        <v>5.1349089116491678E-2</v>
      </c>
      <c r="K13">
        <f>K162/42.91*1.43</f>
        <v>2.6203310922145638E-2</v>
      </c>
      <c r="L13">
        <f>L162/42.91*1.43</f>
        <v>0.23582979829931075</v>
      </c>
      <c r="M13">
        <f>M162/49.92*1.664</f>
        <v>12.797576685160385</v>
      </c>
      <c r="N13">
        <f>N162/49.92*1.664</f>
        <v>3.4158322615219721</v>
      </c>
      <c r="O13">
        <f>O162/152.21*6.765</f>
        <v>0.42031071818079885</v>
      </c>
      <c r="P13">
        <f>P162/152.21*6.765</f>
        <v>0.47860723902436847</v>
      </c>
      <c r="Q13">
        <f>Q162/152.2*6.764</f>
        <v>20.463388148687528</v>
      </c>
      <c r="R13">
        <f>R162/152.2*6.764</f>
        <v>0.30864658514762899</v>
      </c>
      <c r="S13">
        <f>S162/152.2*6.764</f>
        <v>7.0324146129165133</v>
      </c>
      <c r="T13">
        <f>T162/152.207*6.765</f>
        <v>2.2524244961197506</v>
      </c>
      <c r="U13">
        <f>U162/152.207*6.765</f>
        <v>0.10845006833169167</v>
      </c>
      <c r="V13">
        <f>V162/152.2*6.764</f>
        <v>0.22578892183946517</v>
      </c>
      <c r="W13">
        <f>W162/152.207*6.765</f>
        <v>0.10288852636596391</v>
      </c>
      <c r="X13">
        <f>X162/152.207*6.765</f>
        <v>0.44335018072459659</v>
      </c>
      <c r="Y13">
        <f t="shared" ref="Y13:AE13" si="5">Y162/150.83*6.704</f>
        <v>22.577913194317947</v>
      </c>
      <c r="Z13">
        <f t="shared" si="5"/>
        <v>27.418364545306641</v>
      </c>
      <c r="AA13">
        <f t="shared" si="5"/>
        <v>0.30692903885628231</v>
      </c>
      <c r="AB13">
        <f t="shared" si="5"/>
        <v>10.191255838286397</v>
      </c>
      <c r="AC13">
        <f t="shared" si="5"/>
        <v>35.476379224943933</v>
      </c>
      <c r="AD13">
        <f t="shared" si="5"/>
        <v>13.812811820101695</v>
      </c>
      <c r="AE13">
        <f t="shared" si="5"/>
        <v>13.881439805544696</v>
      </c>
    </row>
    <row r="14" spans="1:31" x14ac:dyDescent="0.2">
      <c r="A14" s="1" t="s">
        <v>100</v>
      </c>
      <c r="B14">
        <f>B173/53.4*1.78</f>
        <v>9.1110181099999993E-2</v>
      </c>
      <c r="C14">
        <f>C173/53.4*1.78</f>
        <v>6.3305439330543944E-2</v>
      </c>
      <c r="D14">
        <f>D173/139.4*6.2</f>
        <v>18.344436529100133</v>
      </c>
      <c r="E14">
        <f>E173/28.05*0.935</f>
        <v>5.3680575933333328E-2</v>
      </c>
      <c r="F14">
        <f>F173/88.106*2.937</f>
        <v>0.25649182068893689</v>
      </c>
      <c r="G14">
        <f>G173/47.1*1.57</f>
        <v>20.792114077513379</v>
      </c>
      <c r="H14">
        <f>H173/47.1*1.57</f>
        <v>63.088746842925474</v>
      </c>
      <c r="I14">
        <f>I173/42.91*1.43</f>
        <v>2.9297798813499577E-2</v>
      </c>
      <c r="J14">
        <f>J173/42.91*1.43</f>
        <v>0.10830309898473439</v>
      </c>
      <c r="K14">
        <f>K173/42.91*1.43</f>
        <v>3.0504824232782335E-2</v>
      </c>
      <c r="L14">
        <f>L173/42.91*1.43</f>
        <v>0.23240725800371576</v>
      </c>
      <c r="M14">
        <f>M173/49.92*1.664</f>
        <v>13.994834522202941</v>
      </c>
      <c r="N14">
        <f>N173/49.92*1.664</f>
        <v>4.2852352732614083</v>
      </c>
      <c r="O14">
        <f>O173/152.21*6.765</f>
        <v>0.41886006506081902</v>
      </c>
      <c r="P14">
        <f>P173/152.21*6.765</f>
        <v>0.88533354773151696</v>
      </c>
      <c r="Q14">
        <f>Q173/152.2*6.764</f>
        <v>32.372811256009435</v>
      </c>
      <c r="R14">
        <f>R173/152.2*6.764</f>
        <v>0.64871852546079356</v>
      </c>
      <c r="S14">
        <f>S173/152.2*6.764</f>
        <v>8.8488253498311344</v>
      </c>
      <c r="T14">
        <f>T173/152.207*6.765</f>
        <v>2.2681338424985498</v>
      </c>
      <c r="U14">
        <f>U173/152.207*6.765</f>
        <v>0.17058388230490484</v>
      </c>
      <c r="V14">
        <f>V173/152.2*6.764</f>
        <v>0.45823918116915674</v>
      </c>
      <c r="W14">
        <f>W173/152.207*6.765</f>
        <v>0.19134276745312082</v>
      </c>
      <c r="X14">
        <f>X173/152.207*6.765</f>
        <v>0.67902212135106987</v>
      </c>
      <c r="Y14">
        <f t="shared" ref="Y14:AE14" si="6">Y173/150.83*6.704</f>
        <v>34.180576362830919</v>
      </c>
      <c r="Z14">
        <f t="shared" si="6"/>
        <v>44.019508941382739</v>
      </c>
      <c r="AA14">
        <f t="shared" si="6"/>
        <v>0.5688610011075248</v>
      </c>
      <c r="AB14">
        <f t="shared" si="6"/>
        <v>9.9229167430458531</v>
      </c>
      <c r="AC14">
        <f t="shared" si="6"/>
        <v>37.138198017994</v>
      </c>
      <c r="AD14">
        <f t="shared" si="6"/>
        <v>14.367619676361903</v>
      </c>
      <c r="AE14">
        <f t="shared" si="6"/>
        <v>21.030885546730349</v>
      </c>
    </row>
    <row r="15" spans="1:31" x14ac:dyDescent="0.2">
      <c r="A15" s="1" t="s">
        <v>101</v>
      </c>
      <c r="B15">
        <f>B184/53.4*1.78</f>
        <v>0.10051169432</v>
      </c>
      <c r="C15">
        <f>C184/53.4*1.78</f>
        <v>2.0700348882284534E-2</v>
      </c>
      <c r="D15">
        <f>D184/139.4*6.2</f>
        <v>9.2566901888823416</v>
      </c>
      <c r="E15">
        <f>E184/28.05*0.935</f>
        <v>5.3613415100000006E-2</v>
      </c>
      <c r="F15">
        <f>F184/88.106*2.937</f>
        <v>0.29949806300917892</v>
      </c>
      <c r="G15">
        <f>G184/47.1*1.57</f>
        <v>4.6085777743699845</v>
      </c>
      <c r="H15">
        <f>H184/47.1*1.57</f>
        <v>15.258197426837002</v>
      </c>
      <c r="I15">
        <f>I184/42.91*1.43</f>
        <v>1.5700533895293616E-2</v>
      </c>
      <c r="J15">
        <f>J184/42.91*1.43</f>
        <v>5.9955839962729421E-2</v>
      </c>
      <c r="K15">
        <f>K184/42.91*1.43</f>
        <v>1.4782374018375857E-2</v>
      </c>
      <c r="L15">
        <f>L184/42.91*1.43</f>
        <v>0.26268554078616974</v>
      </c>
      <c r="M15">
        <f>M184/49.92*1.664</f>
        <v>5.9594148791004855</v>
      </c>
      <c r="N15">
        <f>N184/49.92*1.664</f>
        <v>0.46350146627565986</v>
      </c>
      <c r="O15">
        <f>O184/152.21*6.765</f>
        <v>0.4925925293395344</v>
      </c>
      <c r="P15">
        <f>P184/152.21*6.765</f>
        <v>1.1962961426817262</v>
      </c>
      <c r="Q15">
        <f>Q184/152.2*6.764</f>
        <v>12.193818433719915</v>
      </c>
      <c r="R15">
        <f>R184/152.2*6.764</f>
        <v>0.51452789181357161</v>
      </c>
      <c r="S15">
        <f>S184/152.2*6.764</f>
        <v>2.8955547299353501</v>
      </c>
      <c r="T15">
        <f>T184/152.207*6.765</f>
        <v>1.5429077994680158</v>
      </c>
      <c r="U15">
        <f>U184/152.207*6.765</f>
        <v>0.10935249277140102</v>
      </c>
      <c r="V15">
        <f>V184/152.2*6.764</f>
        <v>0.43257239787630575</v>
      </c>
      <c r="W15">
        <f>W184/152.207*6.765</f>
        <v>0.36637076045308814</v>
      </c>
      <c r="X15">
        <f>X184/152.207*6.765</f>
        <v>1.0089344848359276</v>
      </c>
      <c r="Y15">
        <f t="shared" ref="Y15:AE15" si="7">Y184/150.83*6.704</f>
        <v>64.451763517275765</v>
      </c>
      <c r="Z15">
        <f t="shared" si="7"/>
        <v>76.983731354858932</v>
      </c>
      <c r="AA15">
        <f t="shared" si="7"/>
        <v>0.30938286485667754</v>
      </c>
      <c r="AB15">
        <f t="shared" si="7"/>
        <v>1.2312353256488371</v>
      </c>
      <c r="AC15">
        <f t="shared" si="7"/>
        <v>3.7666438786427725</v>
      </c>
      <c r="AD15">
        <f t="shared" si="7"/>
        <v>4.5439224131372642</v>
      </c>
      <c r="AE15">
        <f t="shared" si="7"/>
        <v>37.179823233319837</v>
      </c>
    </row>
    <row r="16" spans="1:31" x14ac:dyDescent="0.2">
      <c r="A16" s="1" t="s">
        <v>150</v>
      </c>
      <c r="B16">
        <f>AVERAGE(B10:B15)</f>
        <v>0.12776870526999998</v>
      </c>
      <c r="C16">
        <f t="shared" ref="C16:AE16" si="8">AVERAGE(C10:C15)</f>
        <v>3.576516237945046E-2</v>
      </c>
      <c r="D16">
        <f t="shared" si="8"/>
        <v>13.863628826174351</v>
      </c>
      <c r="E16">
        <f t="shared" si="8"/>
        <v>0.12526256485555554</v>
      </c>
      <c r="F16">
        <f t="shared" si="8"/>
        <v>0.30931032179956502</v>
      </c>
      <c r="G16">
        <f t="shared" si="8"/>
        <v>6.8728412034452759</v>
      </c>
      <c r="H16">
        <f t="shared" si="8"/>
        <v>22.696715604291196</v>
      </c>
      <c r="I16">
        <f t="shared" si="8"/>
        <v>2.8921271484928943E-2</v>
      </c>
      <c r="J16">
        <f t="shared" si="8"/>
        <v>7.9339611739531885E-2</v>
      </c>
      <c r="K16">
        <f t="shared" si="8"/>
        <v>2.1906792208201093E-2</v>
      </c>
      <c r="L16">
        <f t="shared" si="8"/>
        <v>0.21819653849400755</v>
      </c>
      <c r="M16">
        <f t="shared" si="8"/>
        <v>12.691481872945795</v>
      </c>
      <c r="N16">
        <f t="shared" si="8"/>
        <v>4.3638231583270803</v>
      </c>
      <c r="O16">
        <f t="shared" si="8"/>
        <v>0.42477542692917186</v>
      </c>
      <c r="P16">
        <f t="shared" si="8"/>
        <v>0.87117458489063804</v>
      </c>
      <c r="Q16">
        <f t="shared" si="8"/>
        <v>20.562884214646886</v>
      </c>
      <c r="R16">
        <f t="shared" si="8"/>
        <v>0.40339145374100299</v>
      </c>
      <c r="S16">
        <f t="shared" si="8"/>
        <v>7.5956863102267898</v>
      </c>
      <c r="T16">
        <f t="shared" si="8"/>
        <v>1.709211072766293</v>
      </c>
      <c r="U16">
        <f t="shared" si="8"/>
        <v>0.12009765306416544</v>
      </c>
      <c r="V16">
        <f t="shared" si="8"/>
        <v>0.29269217503519068</v>
      </c>
      <c r="W16">
        <f t="shared" si="8"/>
        <v>0.28279331358191434</v>
      </c>
      <c r="X16">
        <f t="shared" si="8"/>
        <v>0.93452448442311875</v>
      </c>
      <c r="Y16">
        <f t="shared" si="8"/>
        <v>40.864999060057691</v>
      </c>
      <c r="Z16">
        <f t="shared" si="8"/>
        <v>52.940310327881917</v>
      </c>
      <c r="AA16">
        <f t="shared" si="8"/>
        <v>0.34682852486071508</v>
      </c>
      <c r="AB16">
        <f t="shared" si="8"/>
        <v>6.3825953199951</v>
      </c>
      <c r="AC16">
        <f t="shared" si="8"/>
        <v>13.291067038947164</v>
      </c>
      <c r="AD16">
        <f t="shared" si="8"/>
        <v>5.8177206469369969</v>
      </c>
      <c r="AE16">
        <f t="shared" si="8"/>
        <v>13.558832348373834</v>
      </c>
    </row>
    <row r="18" spans="1:31" x14ac:dyDescent="0.2">
      <c r="A18" s="1" t="s">
        <v>102</v>
      </c>
      <c r="B18">
        <f>B130/53.4*1.78</f>
        <v>0.20156749726000001</v>
      </c>
      <c r="C18">
        <f>C130/53.4*1.78</f>
        <v>6.7189165826249828E-2</v>
      </c>
      <c r="D18">
        <f>D130/139.4*6.2</f>
        <v>64.367988344260596</v>
      </c>
      <c r="E18">
        <f>E130/28.05*0.935</f>
        <v>0.11297791109999999</v>
      </c>
      <c r="F18">
        <f>F130/88.106*2.937</f>
        <v>0.8935600058934341</v>
      </c>
      <c r="G18">
        <f>G130/47.1*1.57</f>
        <v>17.054290476501734</v>
      </c>
      <c r="H18">
        <f>H130/47.1*1.57</f>
        <v>75.231788812443924</v>
      </c>
      <c r="I18">
        <f>I130/42.91*1.43</f>
        <v>0.52377994261807115</v>
      </c>
      <c r="J18">
        <f>J130/42.91*1.43</f>
        <v>0.33533857166903813</v>
      </c>
      <c r="K18">
        <f>K130/42.91*1.43</f>
        <v>0.40648607277982818</v>
      </c>
      <c r="L18">
        <f>L130/42.91*1.43</f>
        <v>0.28919220294158515</v>
      </c>
      <c r="M18">
        <f>M130/49.92*1.664</f>
        <v>51.990413100536344</v>
      </c>
      <c r="N18">
        <f>N130/49.92*1.664</f>
        <v>7.3079546809779359</v>
      </c>
      <c r="O18">
        <f>O130/152.21*6.765</f>
        <v>3.3360677208012901</v>
      </c>
      <c r="P18">
        <f>P130/152.21*6.765</f>
        <v>11.792010597267828</v>
      </c>
      <c r="Q18">
        <f>Q130/152.2*6.764</f>
        <v>258.43665543386692</v>
      </c>
      <c r="R18">
        <f>R130/152.2*6.764</f>
        <v>4.450449873631003</v>
      </c>
      <c r="S18">
        <f>S130/152.2*6.764</f>
        <v>15.576574557708511</v>
      </c>
      <c r="T18">
        <f>T130/152.207*6.765</f>
        <v>1.6379365915192703</v>
      </c>
      <c r="U18">
        <f>U130/152.207*6.765</f>
        <v>0.53020534446421563</v>
      </c>
      <c r="V18">
        <f>V130/152.2*6.764</f>
        <v>1.8934728890620798</v>
      </c>
      <c r="W18">
        <f>W130/152.207*6.765</f>
        <v>3.3038353310224546</v>
      </c>
      <c r="X18">
        <f>X130/152.207*6.765</f>
        <v>4.7572448446151983</v>
      </c>
      <c r="Y18">
        <f t="shared" ref="Y18:AE18" si="9">Y130/150.83*6.704</f>
        <v>232.41637851895823</v>
      </c>
      <c r="Z18">
        <f t="shared" si="9"/>
        <v>268.07432215804351</v>
      </c>
      <c r="AA18">
        <f t="shared" si="9"/>
        <v>3.767530889298456</v>
      </c>
      <c r="AB18">
        <f t="shared" si="9"/>
        <v>3.4241004775585546</v>
      </c>
      <c r="AC18">
        <f t="shared" si="9"/>
        <v>8.0973710230812124</v>
      </c>
      <c r="AD18">
        <f t="shared" si="9"/>
        <v>11.743815687494216</v>
      </c>
      <c r="AE18">
        <f t="shared" si="9"/>
        <v>46.496212092845006</v>
      </c>
    </row>
    <row r="19" spans="1:31" x14ac:dyDescent="0.2">
      <c r="A19" s="1" t="s">
        <v>103</v>
      </c>
      <c r="B19">
        <f>B141/53.4*1.78</f>
        <v>0.22118943584</v>
      </c>
      <c r="C19">
        <f>C141/53.4*1.78</f>
        <v>6.6965608968269058E-2</v>
      </c>
      <c r="D19">
        <f>D141/139.4*6.2</f>
        <v>77.071748990853536</v>
      </c>
      <c r="E19">
        <f>E141/28.05*0.935</f>
        <v>0.16738369559999999</v>
      </c>
      <c r="F19">
        <f>F141/88.106*2.937</f>
        <v>0.63830649501242398</v>
      </c>
      <c r="G19">
        <f>G141/47.1*1.57</f>
        <v>18.16341525953721</v>
      </c>
      <c r="H19">
        <f>H141/47.1*1.57</f>
        <v>69.293072173296878</v>
      </c>
      <c r="I19">
        <f>I141/42.91*1.43</f>
        <v>0.66353447528910758</v>
      </c>
      <c r="J19">
        <f>J141/42.91*1.43</f>
        <v>0.36605243003517202</v>
      </c>
      <c r="K19">
        <f>K141/42.91*1.43</f>
        <v>0.27505488932924554</v>
      </c>
      <c r="L19">
        <f>L141/42.91*1.43</f>
        <v>0.24953433258735669</v>
      </c>
      <c r="M19">
        <f>M141/49.92*1.664</f>
        <v>79.490653786104602</v>
      </c>
      <c r="N19">
        <f>N141/49.92*1.664</f>
        <v>6.9500701227147506</v>
      </c>
      <c r="O19">
        <f>O141/152.21*6.765</f>
        <v>4.5625806772672499</v>
      </c>
      <c r="P19">
        <f>P141/152.21*6.765</f>
        <v>12.542936960335714</v>
      </c>
      <c r="Q19">
        <f>Q141/152.2*6.764</f>
        <v>97.146591946792299</v>
      </c>
      <c r="R19">
        <f>R141/152.2*6.764</f>
        <v>3.784796282709709</v>
      </c>
      <c r="S19">
        <f>S141/152.2*6.764</f>
        <v>14.490901867097039</v>
      </c>
      <c r="T19">
        <f>T141/152.207*6.765</f>
        <v>7.1768118618340232E-2</v>
      </c>
      <c r="U19">
        <f>U141/152.207*6.765</f>
        <v>0.73616691370630827</v>
      </c>
      <c r="V19">
        <f>V141/152.2*6.764</f>
        <v>1.5324304892874672</v>
      </c>
      <c r="W19">
        <f>W141/152.207*6.765</f>
        <v>9.31463188007125</v>
      </c>
      <c r="X19">
        <f>X141/152.207*6.765</f>
        <v>13.337463820260501</v>
      </c>
      <c r="Y19">
        <f t="shared" ref="Y19:AE19" si="10">Y141/150.83*6.704</f>
        <v>226.66087219692102</v>
      </c>
      <c r="Z19">
        <f t="shared" si="10"/>
        <v>236.88085988204594</v>
      </c>
      <c r="AA19">
        <f t="shared" si="10"/>
        <v>5.8002399192279395</v>
      </c>
      <c r="AB19">
        <f t="shared" si="10"/>
        <v>6.4598231606018661</v>
      </c>
      <c r="AC19">
        <f t="shared" si="10"/>
        <v>4.2356410057858659E-2</v>
      </c>
      <c r="AD19">
        <f t="shared" si="10"/>
        <v>1.3092836975662534</v>
      </c>
      <c r="AE19">
        <f t="shared" si="10"/>
        <v>4.6036711465108162</v>
      </c>
    </row>
    <row r="20" spans="1:31" x14ac:dyDescent="0.2">
      <c r="A20" s="1" t="s">
        <v>104</v>
      </c>
      <c r="B20">
        <f>B152/53.4*1.78</f>
        <v>0.28457128780000002</v>
      </c>
      <c r="C20">
        <f>C152/53.4*1.78</f>
        <v>0.14294539164813441</v>
      </c>
      <c r="D20">
        <f>D152/139.4*6.2</f>
        <v>98.378855810616955</v>
      </c>
      <c r="E20">
        <f>E152/28.05*0.935</f>
        <v>0.12347469066666666</v>
      </c>
      <c r="F20">
        <f>F152/88.106*2.937</f>
        <v>0.63479338822924913</v>
      </c>
      <c r="G20">
        <f>G152/47.1*1.57</f>
        <v>9.3478862161965157</v>
      </c>
      <c r="H20">
        <f>H152/47.1*1.57</f>
        <v>58.386783105022836</v>
      </c>
      <c r="I20">
        <f>I152/42.91*1.43</f>
        <v>0.39329284485539123</v>
      </c>
      <c r="J20">
        <f>J152/42.91*1.43</f>
        <v>0.29064413932196936</v>
      </c>
      <c r="K20">
        <f>K152/42.91*1.43</f>
        <v>0.27028887193573842</v>
      </c>
      <c r="L20">
        <f>L152/42.91*1.43</f>
        <v>0.27145203007209445</v>
      </c>
      <c r="M20">
        <f>M152/49.92*1.664</f>
        <v>55.757851331120214</v>
      </c>
      <c r="N20">
        <f>N152/49.92*1.664</f>
        <v>5.7435737571312133</v>
      </c>
      <c r="O20">
        <f>O152/152.21*6.765</f>
        <v>3.6378667462227581</v>
      </c>
      <c r="P20">
        <f>P152/152.21*6.765</f>
        <v>9.789595198862747</v>
      </c>
      <c r="Q20">
        <f>Q152/152.2*6.764</f>
        <v>9.6723270455961696</v>
      </c>
      <c r="R20">
        <f>R152/152.2*6.764</f>
        <v>4.0744721941354909</v>
      </c>
      <c r="S20">
        <f>S152/152.2*6.764</f>
        <v>10.466749624316893</v>
      </c>
      <c r="T20">
        <f>T152/152.207*6.765</f>
        <v>8.8052434638585003E-2</v>
      </c>
      <c r="U20">
        <f>U152/152.207*6.765</f>
        <v>0.5339693513404099</v>
      </c>
      <c r="V20">
        <f>V152/152.2*6.764</f>
        <v>1.5788244699579739</v>
      </c>
      <c r="W20">
        <f>W152/152.207*6.765</f>
        <v>4.5964986522343914</v>
      </c>
      <c r="X20">
        <f>X152/152.207*6.765</f>
        <v>11.401545406408172</v>
      </c>
      <c r="Y20">
        <f t="shared" ref="Y20:AE20" si="11">Y152/150.83*6.704</f>
        <v>89.600538562701345</v>
      </c>
      <c r="Z20">
        <f t="shared" si="11"/>
        <v>90.40688099909751</v>
      </c>
      <c r="AA20">
        <f t="shared" si="11"/>
        <v>4.6009046730865126</v>
      </c>
      <c r="AB20">
        <f t="shared" si="11"/>
        <v>2.951361920258921</v>
      </c>
      <c r="AC20">
        <f t="shared" si="11"/>
        <v>10.148657934179175</v>
      </c>
      <c r="AD20">
        <f t="shared" si="11"/>
        <v>7.9282970382928744</v>
      </c>
      <c r="AE20">
        <f t="shared" si="11"/>
        <v>67.186435467636898</v>
      </c>
    </row>
    <row r="21" spans="1:31" x14ac:dyDescent="0.2">
      <c r="A21" s="1" t="s">
        <v>105</v>
      </c>
      <c r="B21">
        <f>B163/53.4*1.78</f>
        <v>0.21300279576</v>
      </c>
      <c r="C21">
        <f>C163/53.4*1.78</f>
        <v>4.777632805219012E-2</v>
      </c>
      <c r="D21">
        <f>D163/139.4*6.2</f>
        <v>38.301190055869583</v>
      </c>
      <c r="E21">
        <f>E163/28.05*0.935</f>
        <v>0.10337211166666667</v>
      </c>
      <c r="F21">
        <f>F163/88.106*2.937</f>
        <v>0.58078246186886429</v>
      </c>
      <c r="G21">
        <f>G163/47.1*1.57</f>
        <v>9.1651498624022203</v>
      </c>
      <c r="H21">
        <f>H163/47.1*1.57</f>
        <v>37.497803833706747</v>
      </c>
      <c r="I21">
        <f>I163/42.91*1.43</f>
        <v>0.18306579488371416</v>
      </c>
      <c r="J21">
        <f>J163/42.91*1.43</f>
        <v>0.19331240890778817</v>
      </c>
      <c r="K21">
        <f>K163/42.91*1.43</f>
        <v>0.10912115759658207</v>
      </c>
      <c r="L21">
        <f>L163/42.91*1.43</f>
        <v>0.21803104480091517</v>
      </c>
      <c r="M21">
        <f>M163/49.92*1.664</f>
        <v>24.252802559414985</v>
      </c>
      <c r="N21">
        <f>N163/49.92*1.664</f>
        <v>2.8067843438219491</v>
      </c>
      <c r="O21">
        <f>O163/152.21*6.765</f>
        <v>1.2036652981756073</v>
      </c>
      <c r="P21">
        <f>P163/152.21*6.765</f>
        <v>4.7227396696306903</v>
      </c>
      <c r="Q21">
        <f>Q163/152.2*6.764</f>
        <v>85.112829684625495</v>
      </c>
      <c r="R21">
        <f>R163/152.2*6.764</f>
        <v>1.7375025000000002</v>
      </c>
      <c r="S21">
        <f>S163/152.2*6.764</f>
        <v>7.0446760019710917</v>
      </c>
      <c r="T21">
        <f>T163/152.207*6.765</f>
        <v>1.7248799803600157</v>
      </c>
      <c r="U21">
        <f>U163/152.207*6.765</f>
        <v>0.16993498418903022</v>
      </c>
      <c r="V21">
        <f>V163/152.2*6.764</f>
        <v>0.60836002628120889</v>
      </c>
      <c r="W21">
        <f>W163/152.207*6.765</f>
        <v>1.1177413748771423</v>
      </c>
      <c r="X21">
        <f>X163/152.207*6.765</f>
        <v>1.6097440684663684</v>
      </c>
      <c r="Y21">
        <f t="shared" ref="Y21:AE21" si="12">Y163/150.83*6.704</f>
        <v>135.2547990555268</v>
      </c>
      <c r="Z21">
        <f t="shared" si="12"/>
        <v>134.90217396131109</v>
      </c>
      <c r="AA21">
        <f t="shared" si="12"/>
        <v>2.0649498503590018</v>
      </c>
      <c r="AB21">
        <f t="shared" si="12"/>
        <v>2.6560810022467787</v>
      </c>
      <c r="AC21">
        <f t="shared" si="12"/>
        <v>17.408465464623571</v>
      </c>
      <c r="AD21">
        <f t="shared" si="12"/>
        <v>23.408637544682076</v>
      </c>
      <c r="AE21">
        <f t="shared" si="12"/>
        <v>126.80930969077174</v>
      </c>
    </row>
    <row r="22" spans="1:31" x14ac:dyDescent="0.2">
      <c r="A22" s="1" t="s">
        <v>106</v>
      </c>
      <c r="B22">
        <f>B174/53.4*1.78</f>
        <v>9.1315984700000005E-2</v>
      </c>
      <c r="C22">
        <f>C174/53.4*1.78</f>
        <v>0.12254869888475836</v>
      </c>
      <c r="D22">
        <f>D174/139.4*6.2</f>
        <v>39.349443915036986</v>
      </c>
      <c r="E22">
        <f>E174/28.05*0.935</f>
        <v>6.7282878399999996E-2</v>
      </c>
      <c r="F22">
        <f>F174/88.106*2.937</f>
        <v>0.65592783202893046</v>
      </c>
      <c r="G22">
        <f>G174/47.1*1.57</f>
        <v>22.016711751281054</v>
      </c>
      <c r="H22">
        <f>H174/47.1*1.57</f>
        <v>68.235113476933236</v>
      </c>
      <c r="I22">
        <f>I174/42.91*1.43</f>
        <v>0.28881275091815606</v>
      </c>
      <c r="J22">
        <f>J174/42.91*1.43</f>
        <v>0.27470658936777287</v>
      </c>
      <c r="K22">
        <f>K174/42.91*1.43</f>
        <v>0.20853851199226375</v>
      </c>
      <c r="L22">
        <f>L174/42.91*1.43</f>
        <v>0.25056614795165305</v>
      </c>
      <c r="M22">
        <f>M174/49.92*1.664</f>
        <v>25.504106419043406</v>
      </c>
      <c r="N22">
        <f>N174/49.92*1.664</f>
        <v>2.9907732085693177</v>
      </c>
      <c r="O22">
        <f>O174/152.21*6.765</f>
        <v>1.5379073873762541</v>
      </c>
      <c r="P22">
        <f>P174/152.21*6.765</f>
        <v>5.1763166463834942</v>
      </c>
      <c r="Q22">
        <f>Q174/152.2*6.764</f>
        <v>8.4333318585385371</v>
      </c>
      <c r="R22">
        <f>R174/152.2*6.764</f>
        <v>2.0311605797101451</v>
      </c>
      <c r="S22">
        <f>S174/152.2*6.764</f>
        <v>9.9879350237102216</v>
      </c>
      <c r="T22">
        <f>T174/152.207*6.765</f>
        <v>1.8949320206203597</v>
      </c>
      <c r="U22">
        <f>U174/152.207*6.765</f>
        <v>0.22935776618459683</v>
      </c>
      <c r="V22">
        <f>V174/152.2*6.764</f>
        <v>0.90519269610923836</v>
      </c>
      <c r="W22">
        <f>W174/152.207*6.765</f>
        <v>2.0382806244857323</v>
      </c>
      <c r="X22">
        <f>X174/152.207*6.765</f>
        <v>2.4036568118490678</v>
      </c>
      <c r="Y22">
        <f t="shared" ref="Y22:AE22" si="13">Y174/150.83*6.704</f>
        <v>285.18628638741603</v>
      </c>
      <c r="Z22">
        <f t="shared" si="13"/>
        <v>391.51000699694248</v>
      </c>
      <c r="AA22">
        <f t="shared" si="13"/>
        <v>2.5475318812948751</v>
      </c>
      <c r="AB22">
        <f t="shared" si="13"/>
        <v>1.3693104172416504</v>
      </c>
      <c r="AC22">
        <f t="shared" si="13"/>
        <v>2.1223112421346069</v>
      </c>
      <c r="AD22">
        <f t="shared" si="13"/>
        <v>6.7770074240366087</v>
      </c>
      <c r="AE22">
        <f t="shared" si="13"/>
        <v>55.513427055563852</v>
      </c>
    </row>
    <row r="23" spans="1:31" x14ac:dyDescent="0.2">
      <c r="A23" s="1" t="s">
        <v>107</v>
      </c>
      <c r="B23">
        <f>B185/53.4*1.78</f>
        <v>0.13596213516000002</v>
      </c>
      <c r="C23">
        <f>C185/53.4*1.78</f>
        <v>0.12172678309123551</v>
      </c>
      <c r="D23">
        <f>D185/139.4*6.2</f>
        <v>39.487596962103481</v>
      </c>
      <c r="E23">
        <f>E185/28.05*0.935</f>
        <v>3.3210968399999999E-2</v>
      </c>
      <c r="F23">
        <f>F185/88.106*2.937</f>
        <v>0.60848805567263875</v>
      </c>
      <c r="G23">
        <f>G185/47.1*1.57</f>
        <v>20.003331653278732</v>
      </c>
      <c r="H23">
        <f>H185/47.1*1.57</f>
        <v>57.307493305987585</v>
      </c>
      <c r="I23">
        <f>I185/42.91*1.43</f>
        <v>0.32057651042225332</v>
      </c>
      <c r="J23">
        <f>J185/42.91*1.43</f>
        <v>0.26404358631101604</v>
      </c>
      <c r="K23">
        <f>K185/42.91*1.43</f>
        <v>0.22586376789465906</v>
      </c>
      <c r="L23">
        <f>L185/42.91*1.43</f>
        <v>0.24850373039418305</v>
      </c>
      <c r="M23">
        <f>M185/49.92*1.664</f>
        <v>43.768601276335339</v>
      </c>
      <c r="N23">
        <f>N185/49.92*1.664</f>
        <v>6.2225318707382149</v>
      </c>
      <c r="O23">
        <f>O185/152.21*6.765</f>
        <v>2.569458585373682</v>
      </c>
      <c r="P23">
        <f>P185/152.21*6.765</f>
        <v>10.002042722313295</v>
      </c>
      <c r="Q23">
        <f>Q185/152.2*6.764</f>
        <v>78.28191233419814</v>
      </c>
      <c r="R23">
        <f>R185/152.2*6.764</f>
        <v>3.1182329059829064</v>
      </c>
      <c r="S23">
        <f>S185/152.2*6.764</f>
        <v>12.225170125902714</v>
      </c>
      <c r="T23">
        <f>T185/152.207*6.765</f>
        <v>1.8853438446034385</v>
      </c>
      <c r="U23">
        <f>U185/152.207*6.765</f>
        <v>0.33040494286654937</v>
      </c>
      <c r="V23">
        <f>V185/152.2*6.764</f>
        <v>1.0507642904073589</v>
      </c>
      <c r="W23">
        <f>W185/152.207*6.765</f>
        <v>1.8963051460255516</v>
      </c>
      <c r="X23">
        <f>X185/152.207*6.765</f>
        <v>3.973009798355239</v>
      </c>
      <c r="Y23">
        <f t="shared" ref="Y23:AE23" si="14">Y185/150.83*6.704</f>
        <v>202.30959114899755</v>
      </c>
      <c r="Z23">
        <f t="shared" si="14"/>
        <v>244.50453809536626</v>
      </c>
      <c r="AA23">
        <f t="shared" si="14"/>
        <v>2.5409434475414585</v>
      </c>
      <c r="AB23">
        <f t="shared" si="14"/>
        <v>3.5194529788853708</v>
      </c>
      <c r="AC23">
        <f t="shared" si="14"/>
        <v>4.5635647362919682</v>
      </c>
      <c r="AD23">
        <f t="shared" si="14"/>
        <v>6.527910584972175</v>
      </c>
      <c r="AE23">
        <f t="shared" si="14"/>
        <v>42.87936929146074</v>
      </c>
    </row>
    <row r="24" spans="1:31" x14ac:dyDescent="0.2">
      <c r="A24" s="1" t="s">
        <v>150</v>
      </c>
      <c r="B24">
        <f>AVERAGE(B18:B23)</f>
        <v>0.19126818942000001</v>
      </c>
      <c r="C24">
        <f t="shared" ref="C24:AE24" si="15">AVERAGE(C18:C23)</f>
        <v>9.4858662745139544E-2</v>
      </c>
      <c r="D24">
        <f t="shared" si="15"/>
        <v>59.492804013123532</v>
      </c>
      <c r="E24">
        <f t="shared" si="15"/>
        <v>0.10128370930555557</v>
      </c>
      <c r="F24">
        <f t="shared" si="15"/>
        <v>0.66864303978425665</v>
      </c>
      <c r="G24">
        <f t="shared" si="15"/>
        <v>15.958464203199577</v>
      </c>
      <c r="H24">
        <f t="shared" si="15"/>
        <v>60.992009117898533</v>
      </c>
      <c r="I24">
        <f t="shared" si="15"/>
        <v>0.39551038649778225</v>
      </c>
      <c r="J24">
        <f t="shared" si="15"/>
        <v>0.28734962093545946</v>
      </c>
      <c r="K24">
        <f t="shared" si="15"/>
        <v>0.24922554525471952</v>
      </c>
      <c r="L24">
        <f t="shared" si="15"/>
        <v>0.2545465814579646</v>
      </c>
      <c r="M24">
        <f t="shared" si="15"/>
        <v>46.794071412092478</v>
      </c>
      <c r="N24">
        <f t="shared" si="15"/>
        <v>5.3369479973255638</v>
      </c>
      <c r="O24">
        <f t="shared" si="15"/>
        <v>2.8079244025361398</v>
      </c>
      <c r="P24">
        <f t="shared" si="15"/>
        <v>9.0042736324656278</v>
      </c>
      <c r="Q24">
        <f t="shared" si="15"/>
        <v>89.513941383936256</v>
      </c>
      <c r="R24">
        <f t="shared" si="15"/>
        <v>3.1994357226948757</v>
      </c>
      <c r="S24">
        <f t="shared" si="15"/>
        <v>11.632001200117744</v>
      </c>
      <c r="T24">
        <f t="shared" si="15"/>
        <v>1.2171521650600015</v>
      </c>
      <c r="U24">
        <f t="shared" si="15"/>
        <v>0.42167321712518507</v>
      </c>
      <c r="V24">
        <f t="shared" si="15"/>
        <v>1.2615074768508878</v>
      </c>
      <c r="W24">
        <f t="shared" si="15"/>
        <v>3.7112155014527537</v>
      </c>
      <c r="X24">
        <f t="shared" si="15"/>
        <v>6.2471107916590922</v>
      </c>
      <c r="Y24">
        <f t="shared" si="15"/>
        <v>195.2380776450868</v>
      </c>
      <c r="Z24">
        <f t="shared" si="15"/>
        <v>227.71313034880112</v>
      </c>
      <c r="AA24">
        <f t="shared" si="15"/>
        <v>3.5536834434680409</v>
      </c>
      <c r="AB24">
        <f t="shared" si="15"/>
        <v>3.3966883261321907</v>
      </c>
      <c r="AC24">
        <f t="shared" si="15"/>
        <v>7.0637878017280649</v>
      </c>
      <c r="AD24">
        <f t="shared" si="15"/>
        <v>9.6158253295073681</v>
      </c>
      <c r="AE24">
        <f t="shared" si="15"/>
        <v>57.248070790798181</v>
      </c>
    </row>
    <row r="26" spans="1:31" x14ac:dyDescent="0.2">
      <c r="A26" s="1" t="s">
        <v>108</v>
      </c>
      <c r="B26">
        <f>B131/53.4*1.78</f>
        <v>4.6705539260000005E-2</v>
      </c>
      <c r="C26">
        <f>C131/53.4*1.78</f>
        <v>6.182279122829256E-2</v>
      </c>
      <c r="D26">
        <f>D131/139.4*6.2</f>
        <v>7.0196995757367278</v>
      </c>
      <c r="E26">
        <f>E131/28.05*0.935</f>
        <v>7.1493620999999999E-3</v>
      </c>
      <c r="F26">
        <f>F131/88.106*2.937</f>
        <v>9.9258539479823757E-2</v>
      </c>
      <c r="G26">
        <f>G131/47.1*1.57</f>
        <v>2.3352100840336134</v>
      </c>
      <c r="H26">
        <f>H131/47.1*1.57</f>
        <v>7.6579109122738771</v>
      </c>
      <c r="I26">
        <f>I131/42.91*1.43</f>
        <v>3.4098021466184278E-2</v>
      </c>
      <c r="J26">
        <f>J131/42.91*1.43</f>
        <v>4.1856852698010642E-2</v>
      </c>
      <c r="K26">
        <f>K131/42.91*1.43</f>
        <v>3.613981915877016E-2</v>
      </c>
      <c r="L26">
        <f>L131/42.91*1.43</f>
        <v>0.21785981379891395</v>
      </c>
      <c r="M26">
        <f>M131/49.92*1.664</f>
        <v>9.7032077701455055</v>
      </c>
      <c r="N26">
        <f>N131/49.92*1.664</f>
        <v>2.5873275737940959</v>
      </c>
      <c r="O26">
        <f>O131/152.21*6.765</f>
        <v>0.45737766170497107</v>
      </c>
      <c r="P26">
        <f>P131/152.21*6.765</f>
        <v>0.43077595905421295</v>
      </c>
      <c r="Q26">
        <f>Q131/152.2*6.764</f>
        <v>20.256600644122386</v>
      </c>
      <c r="R26">
        <f>R131/152.2*6.764</f>
        <v>0.65352657004830916</v>
      </c>
      <c r="S26">
        <f>S131/152.2*6.764</f>
        <v>8.4795072463768122</v>
      </c>
      <c r="T26">
        <f>T131/152.207*6.765</f>
        <v>1.9570669124970548</v>
      </c>
      <c r="U26">
        <f>U131/152.207*6.765</f>
        <v>0.19878061833739721</v>
      </c>
      <c r="V26">
        <f>V131/152.2*6.764</f>
        <v>0.32654859166999944</v>
      </c>
      <c r="W26">
        <f>W131/152.207*6.765</f>
        <v>0.20082990306252499</v>
      </c>
      <c r="X26">
        <f>X131/152.207*6.765</f>
        <v>0.700239264767203</v>
      </c>
      <c r="Y26">
        <f t="shared" ref="Y26:AE26" si="16">Y131/150.83*6.704</f>
        <v>13.401422615939756</v>
      </c>
      <c r="Z26">
        <f t="shared" si="16"/>
        <v>17.437100509038629</v>
      </c>
      <c r="AA26">
        <f t="shared" si="16"/>
        <v>0.59959956610694509</v>
      </c>
      <c r="AB26">
        <f t="shared" si="16"/>
        <v>3.9613776218111973</v>
      </c>
      <c r="AC26">
        <f t="shared" si="16"/>
        <v>6.6185899554940288</v>
      </c>
      <c r="AD26">
        <f t="shared" si="16"/>
        <v>3.8851220802264805</v>
      </c>
      <c r="AE26">
        <f t="shared" si="16"/>
        <v>21.740650432832531</v>
      </c>
    </row>
    <row r="27" spans="1:31" x14ac:dyDescent="0.2">
      <c r="A27" s="1" t="s">
        <v>109</v>
      </c>
      <c r="B27">
        <f>B142/53.4*1.78</f>
        <v>3.0576686919999999E-2</v>
      </c>
      <c r="C27">
        <f>C142/53.4*1.78</f>
        <v>1.7472392638036811E-2</v>
      </c>
      <c r="D27">
        <f>D142/139.4*6.2</f>
        <v>5.2241000048052824</v>
      </c>
      <c r="E27">
        <f>E142/28.05*0.935</f>
        <v>1.8419743699999998E-2</v>
      </c>
      <c r="F27">
        <f>F142/88.106*2.937</f>
        <v>0.11520627620477387</v>
      </c>
      <c r="G27">
        <f>G142/47.1*1.57</f>
        <v>2.007913739041403</v>
      </c>
      <c r="H27">
        <f>H142/47.1*1.57</f>
        <v>6.5861979347952193</v>
      </c>
      <c r="I27">
        <f>I142/42.91*1.43</f>
        <v>1.6396056716134245E-2</v>
      </c>
      <c r="J27">
        <f>J142/42.91*1.43</f>
        <v>1.6482808338970933E-2</v>
      </c>
      <c r="K27">
        <f>K142/42.91*1.43</f>
        <v>2.186140895484566E-2</v>
      </c>
      <c r="L27">
        <f>L142/42.91*1.43</f>
        <v>0.26242365908098458</v>
      </c>
      <c r="M27">
        <f>M142/49.92*1.664</f>
        <v>6.2883737359074852</v>
      </c>
      <c r="N27">
        <f>N142/49.92*1.664</f>
        <v>1.7440655290102387</v>
      </c>
      <c r="O27">
        <f>O142/152.21*6.765</f>
        <v>0.34324099882418291</v>
      </c>
      <c r="P27">
        <f>P142/152.21*6.765</f>
        <v>0.33665428456103225</v>
      </c>
      <c r="Q27">
        <f>Q142/152.2*6.764</f>
        <v>14.9183294273803</v>
      </c>
      <c r="R27">
        <f>R142/152.2*6.764</f>
        <v>0.4515206773038099</v>
      </c>
      <c r="S27">
        <f>S142/152.2*6.764</f>
        <v>7.7521386973471893</v>
      </c>
      <c r="T27">
        <f>T142/152.207*6.765</f>
        <v>1.6279043221743772</v>
      </c>
      <c r="U27">
        <f>U142/152.207*6.765</f>
        <v>6.7533148736491633E-2</v>
      </c>
      <c r="V27">
        <f>V142/152.2*6.764</f>
        <v>0.25092457395729884</v>
      </c>
      <c r="W27">
        <f>W142/152.207*6.765</f>
        <v>0.1371989232225567</v>
      </c>
      <c r="X27">
        <f>X142/152.207*6.765</f>
        <v>0.89800641056721098</v>
      </c>
      <c r="Y27">
        <f t="shared" ref="Y27:AE27" si="17">Y142/150.83*6.704</f>
        <v>18.190432156926896</v>
      </c>
      <c r="Z27">
        <f t="shared" si="17"/>
        <v>20.958082653771108</v>
      </c>
      <c r="AA27">
        <f t="shared" si="17"/>
        <v>0.59151117054801394</v>
      </c>
      <c r="AB27">
        <f t="shared" si="17"/>
        <v>2.4575897989245621</v>
      </c>
      <c r="AC27">
        <f t="shared" si="17"/>
        <v>2.726286283606981</v>
      </c>
      <c r="AD27">
        <f t="shared" si="17"/>
        <v>1.9578798731432345</v>
      </c>
      <c r="AE27">
        <f t="shared" si="17"/>
        <v>8.7719571889614052</v>
      </c>
    </row>
    <row r="28" spans="1:31" x14ac:dyDescent="0.2">
      <c r="A28" s="1" t="s">
        <v>110</v>
      </c>
      <c r="B28">
        <f>B153/53.4*1.78</f>
        <v>0.6841649794400001</v>
      </c>
      <c r="C28">
        <f>C153/53.4*1.78</f>
        <v>6.3957489878542509E-2</v>
      </c>
      <c r="D28">
        <f>D153/139.4*6.2</f>
        <v>16.469237166549135</v>
      </c>
      <c r="E28">
        <f>E153/28.05*0.935</f>
        <v>6.4342785900000005E-2</v>
      </c>
      <c r="F28">
        <f>F153/88.106*2.937</f>
        <v>0.16809601129712126</v>
      </c>
      <c r="G28">
        <f>G153/47.1*1.57</f>
        <v>1.5244157386785451</v>
      </c>
      <c r="H28">
        <f>H153/47.1*1.57</f>
        <v>5.8476029771035734</v>
      </c>
      <c r="I28">
        <f>I153/42.91*1.43</f>
        <v>2.1540098408201931E-2</v>
      </c>
      <c r="J28">
        <f>J153/42.91*1.43</f>
        <v>2.7574381295606017E-2</v>
      </c>
      <c r="K28">
        <f>K153/42.91*1.43</f>
        <v>1.1763032464053537E-2</v>
      </c>
      <c r="L28">
        <f>L153/42.91*1.43</f>
        <v>0.21715780061885842</v>
      </c>
      <c r="M28">
        <f>M153/49.92*1.664</f>
        <v>7.8541155595541561</v>
      </c>
      <c r="N28">
        <f>N153/49.92*1.664</f>
        <v>2.8806753359341135</v>
      </c>
      <c r="O28">
        <f>O153/152.21*6.765</f>
        <v>0.60068385117567358</v>
      </c>
      <c r="P28">
        <f>P153/152.21*6.765</f>
        <v>0.45897097661563147</v>
      </c>
      <c r="Q28">
        <f>Q153/152.2*6.764</f>
        <v>14.914321482817531</v>
      </c>
      <c r="R28">
        <f>R153/152.2*6.764</f>
        <v>0.69904031272904965</v>
      </c>
      <c r="S28">
        <f>S153/152.2*6.764</f>
        <v>7.6009491054404306</v>
      </c>
      <c r="T28">
        <f>T153/152.207*6.765</f>
        <v>1.6085745600658929</v>
      </c>
      <c r="U28">
        <f>U153/152.207*6.765</f>
        <v>0.12359937513620457</v>
      </c>
      <c r="V28">
        <f>V153/152.2*6.764</f>
        <v>0.14863426002472735</v>
      </c>
      <c r="W28">
        <f>W153/152.207*6.765</f>
        <v>0.3238541319674591</v>
      </c>
      <c r="X28">
        <f>X153/152.207*6.765</f>
        <v>1.3041671583497776</v>
      </c>
      <c r="Y28">
        <f t="shared" ref="Y28:AE28" si="18">Y153/150.83*6.704</f>
        <v>13.860304884372507</v>
      </c>
      <c r="Z28">
        <f t="shared" si="18"/>
        <v>16.390328076862559</v>
      </c>
      <c r="AA28">
        <f t="shared" si="18"/>
        <v>0.36515738017192678</v>
      </c>
      <c r="AB28">
        <f t="shared" si="18"/>
        <v>3.6956131578423563</v>
      </c>
      <c r="AC28">
        <f t="shared" si="18"/>
        <v>8.7888998125327689</v>
      </c>
      <c r="AD28">
        <f t="shared" si="18"/>
        <v>3.1108512315875463</v>
      </c>
      <c r="AE28">
        <f t="shared" si="18"/>
        <v>8.5186144230687724</v>
      </c>
    </row>
    <row r="29" spans="1:31" x14ac:dyDescent="0.2">
      <c r="A29" s="1" t="s">
        <v>111</v>
      </c>
      <c r="B29">
        <f>B164/53.4*1.78</f>
        <v>6.4722898619999997E-2</v>
      </c>
      <c r="C29">
        <f>C164/53.4*1.78</f>
        <v>7.4587726412543931E-3</v>
      </c>
      <c r="D29">
        <f>D164/139.4*6.2</f>
        <v>6.0450554536561949</v>
      </c>
      <c r="E29">
        <f>E164/28.05*0.935</f>
        <v>1.2802853233333335E-2</v>
      </c>
      <c r="F29">
        <f>F164/88.106*2.937</f>
        <v>0.10932759529039722</v>
      </c>
      <c r="G29">
        <f>G164/47.1*1.57</f>
        <v>1.9075626016260165</v>
      </c>
      <c r="H29">
        <f>H164/47.1*1.57</f>
        <v>8.6336926333178461</v>
      </c>
      <c r="I29">
        <f>I164/42.91*1.43</f>
        <v>2.9134749024151793E-2</v>
      </c>
      <c r="J29">
        <f>J164/42.91*1.43</f>
        <v>3.0960632477981469E-2</v>
      </c>
      <c r="K29">
        <f>K164/42.91*1.43</f>
        <v>3.1675108612088734E-2</v>
      </c>
      <c r="L29">
        <f>L164/42.91*1.43</f>
        <v>0.31381379534733522</v>
      </c>
      <c r="M29">
        <f>M164/49.92*1.664</f>
        <v>5.4874877695589204</v>
      </c>
      <c r="N29">
        <f>N164/49.92*1.664</f>
        <v>2.5333538408954968</v>
      </c>
      <c r="O29">
        <f>O164/152.21*6.765</f>
        <v>0.29360370036014016</v>
      </c>
      <c r="P29">
        <f>P164/152.21*6.765</f>
        <v>0.4254591235844899</v>
      </c>
      <c r="Q29">
        <f>Q164/152.2*6.764</f>
        <v>17.584593268854885</v>
      </c>
      <c r="R29">
        <f>R164/152.2*6.764</f>
        <v>0.75155555555555553</v>
      </c>
      <c r="S29">
        <f>S164/152.2*6.764</f>
        <v>6.8935315127237793</v>
      </c>
      <c r="T29">
        <f>T164/152.207*6.765</f>
        <v>1.4874472724691681</v>
      </c>
      <c r="U29">
        <f>U164/152.207*6.765</f>
        <v>6.7684491271619782E-2</v>
      </c>
      <c r="V29">
        <f>V164/152.2*6.764</f>
        <v>0.1847369653681489</v>
      </c>
      <c r="W29">
        <f>W164/152.207*6.765</f>
        <v>0.10636134342683111</v>
      </c>
      <c r="X29">
        <f>X164/152.207*6.765</f>
        <v>1.2137496796722282</v>
      </c>
      <c r="Y29">
        <f t="shared" ref="Y29:AE29" si="19">Y164/150.83*6.704</f>
        <v>14.142740442868336</v>
      </c>
      <c r="Z29">
        <f t="shared" si="19"/>
        <v>15.38411172538706</v>
      </c>
      <c r="AA29">
        <f t="shared" si="19"/>
        <v>0.30611786277879194</v>
      </c>
      <c r="AB29">
        <f t="shared" si="19"/>
        <v>1.2767416679046946</v>
      </c>
      <c r="AC29">
        <f t="shared" si="19"/>
        <v>2.131840535875027</v>
      </c>
      <c r="AD29">
        <f t="shared" si="19"/>
        <v>1.3676129609939967</v>
      </c>
      <c r="AE29">
        <f t="shared" si="19"/>
        <v>5.757605130138181</v>
      </c>
    </row>
    <row r="30" spans="1:31" x14ac:dyDescent="0.2">
      <c r="A30" s="1" t="s">
        <v>112</v>
      </c>
      <c r="B30">
        <f>B175/53.4*1.78</f>
        <v>0.16444482830000001</v>
      </c>
      <c r="C30">
        <f>C175/53.4*1.78</f>
        <v>2.3975133828354346E-2</v>
      </c>
      <c r="D30">
        <f>D175/139.4*6.2</f>
        <v>8.0905012845632207</v>
      </c>
      <c r="E30">
        <f>E175/28.05*0.935</f>
        <v>2.4648030133333332E-2</v>
      </c>
      <c r="F30">
        <f>F175/88.106*2.937</f>
        <v>0.14101691308526651</v>
      </c>
      <c r="G30">
        <f>G175/47.1*1.57</f>
        <v>3.2024384361119722</v>
      </c>
      <c r="H30">
        <f>H175/47.1*1.57</f>
        <v>10.295898996369848</v>
      </c>
      <c r="I30">
        <f>I175/42.91*1.43</f>
        <v>2.4051656123183641E-2</v>
      </c>
      <c r="J30">
        <f>J175/42.91*1.43</f>
        <v>1.198044757834053E-2</v>
      </c>
      <c r="K30">
        <f>K175/42.91*1.43</f>
        <v>2.3597851290670744E-2</v>
      </c>
      <c r="L30">
        <f>L175/42.91*1.43</f>
        <v>0.25276929170968471</v>
      </c>
      <c r="M30">
        <f>M175/49.92*1.664</f>
        <v>6.1753721629751146</v>
      </c>
      <c r="N30">
        <f>N175/49.92*1.664</f>
        <v>1.4755656045637953</v>
      </c>
      <c r="O30">
        <f>O175/152.21*6.765</f>
        <v>0.37387558652991648</v>
      </c>
      <c r="P30">
        <f>P175/152.21*6.765</f>
        <v>0.46140612318841917</v>
      </c>
      <c r="Q30">
        <f>Q175/152.2*6.764</f>
        <v>15.013313532372774</v>
      </c>
      <c r="R30">
        <f>R175/152.2*6.764</f>
        <v>0.54994717762817202</v>
      </c>
      <c r="S30">
        <f>S175/152.2*6.764</f>
        <v>6.5849818991746121</v>
      </c>
      <c r="T30">
        <f>T175/152.207*6.765</f>
        <v>1.5614062272878242</v>
      </c>
      <c r="U30">
        <f>U175/152.207*6.765</f>
        <v>8.2881662087252908E-2</v>
      </c>
      <c r="V30">
        <f>V175/152.2*6.764</f>
        <v>0.21353335406613583</v>
      </c>
      <c r="W30">
        <f>W175/152.207*6.765</f>
        <v>0.13696545853401965</v>
      </c>
      <c r="X30">
        <f>X175/152.207*6.765</f>
        <v>1.137341034698675</v>
      </c>
      <c r="Y30">
        <f t="shared" ref="Y30:AE30" si="20">Y175/150.83*6.704</f>
        <v>23.305689085880573</v>
      </c>
      <c r="Z30">
        <f t="shared" si="20"/>
        <v>31.845492917428505</v>
      </c>
      <c r="AA30">
        <f t="shared" si="20"/>
        <v>0.57663252004754362</v>
      </c>
      <c r="AB30">
        <f t="shared" si="20"/>
        <v>1.7884360003585711</v>
      </c>
      <c r="AC30">
        <f t="shared" si="20"/>
        <v>3.5742263853319955</v>
      </c>
      <c r="AD30">
        <f t="shared" si="20"/>
        <v>2.4590995004930347</v>
      </c>
      <c r="AE30">
        <f t="shared" si="20"/>
        <v>8.9818642325700431</v>
      </c>
    </row>
    <row r="31" spans="1:31" x14ac:dyDescent="0.2">
      <c r="A31" s="1" t="s">
        <v>113</v>
      </c>
      <c r="B31">
        <f>B186/53.4*1.78</f>
        <v>4.7771559900000003E-2</v>
      </c>
      <c r="C31">
        <f>C186/53.4*1.78</f>
        <v>3.2375985754260997E-2</v>
      </c>
      <c r="D31">
        <f>D186/139.4*6.2</f>
        <v>7.2968902127545396</v>
      </c>
      <c r="E31">
        <f>E186/28.05*0.935</f>
        <v>2.7534320066666666E-2</v>
      </c>
      <c r="F31">
        <f>F186/88.106*2.937</f>
        <v>0.13669085055620586</v>
      </c>
      <c r="G31">
        <f>G186/47.1*1.57</f>
        <v>6.6487844635039757</v>
      </c>
      <c r="H31">
        <f>H186/47.1*1.57</f>
        <v>15.237969708839273</v>
      </c>
      <c r="I31">
        <f>I186/42.91*1.43</f>
        <v>2.3036899596880159E-2</v>
      </c>
      <c r="J31">
        <f>J186/42.91*1.43</f>
        <v>3.5528739519132081E-2</v>
      </c>
      <c r="K31">
        <f>K186/42.91*1.43</f>
        <v>2.4091405564342989E-2</v>
      </c>
      <c r="L31">
        <f>L186/42.91*1.43</f>
        <v>0.25210804206726595</v>
      </c>
      <c r="M31">
        <f>M186/49.92*1.664</f>
        <v>5.5811230044371234</v>
      </c>
      <c r="N31">
        <f>N186/49.92*1.664</f>
        <v>2.0310955455394484</v>
      </c>
      <c r="O31">
        <f>O186/152.21*6.765</f>
        <v>0.39131552806991543</v>
      </c>
      <c r="P31">
        <f>P186/152.21*6.765</f>
        <v>0.42817073015960266</v>
      </c>
      <c r="Q31">
        <f>Q186/152.2*6.764</f>
        <v>14.776757576505156</v>
      </c>
      <c r="R31">
        <f>R186/152.2*6.764</f>
        <v>0.79099479755711377</v>
      </c>
      <c r="S31">
        <f>S186/152.2*6.764</f>
        <v>7.2710877442239745</v>
      </c>
      <c r="T31">
        <f>T186/152.207*6.765</f>
        <v>1.6179944880022474</v>
      </c>
      <c r="U31">
        <f>U186/152.207*6.765</f>
        <v>5.7984640507316935E-2</v>
      </c>
      <c r="V31">
        <f>V186/152.2*6.764</f>
        <v>5.0455856812887723E-2</v>
      </c>
      <c r="W31">
        <f>W186/152.207*6.765</f>
        <v>0.16001530601538425</v>
      </c>
      <c r="X31">
        <f>X186/152.207*6.765</f>
        <v>0.79673845446205638</v>
      </c>
      <c r="Y31">
        <f t="shared" ref="Y31:AE31" si="21">Y186/150.83*6.704</f>
        <v>35.009723799036713</v>
      </c>
      <c r="Z31">
        <f t="shared" si="21"/>
        <v>46.299454705950915</v>
      </c>
      <c r="AA31">
        <f t="shared" si="21"/>
        <v>0.25841606084884522</v>
      </c>
      <c r="AB31">
        <f t="shared" si="21"/>
        <v>1.5129874395355234</v>
      </c>
      <c r="AC31">
        <f t="shared" si="21"/>
        <v>0</v>
      </c>
      <c r="AD31">
        <f t="shared" si="21"/>
        <v>0.94821435037057777</v>
      </c>
      <c r="AE31">
        <f t="shared" si="21"/>
        <v>3.6511919108890969</v>
      </c>
    </row>
    <row r="32" spans="1:31" x14ac:dyDescent="0.2">
      <c r="A32" s="1" t="s">
        <v>150</v>
      </c>
      <c r="B32">
        <f>AVERAGE(B26:B31)</f>
        <v>0.1730644154066667</v>
      </c>
      <c r="C32">
        <f t="shared" ref="C32:AE32" si="22">AVERAGE(C26:C31)</f>
        <v>3.4510427661456934E-2</v>
      </c>
      <c r="D32">
        <f t="shared" si="22"/>
        <v>8.3575806163441833</v>
      </c>
      <c r="E32">
        <f t="shared" si="22"/>
        <v>2.581618252222222E-2</v>
      </c>
      <c r="F32">
        <f t="shared" si="22"/>
        <v>0.12826603098559808</v>
      </c>
      <c r="G32">
        <f t="shared" si="22"/>
        <v>2.9377208438325879</v>
      </c>
      <c r="H32">
        <f t="shared" si="22"/>
        <v>9.0432121937832726</v>
      </c>
      <c r="I32">
        <f t="shared" si="22"/>
        <v>2.4709580222456007E-2</v>
      </c>
      <c r="J32">
        <f t="shared" si="22"/>
        <v>2.7397310318006945E-2</v>
      </c>
      <c r="K32">
        <f t="shared" si="22"/>
        <v>2.4854771007461973E-2</v>
      </c>
      <c r="L32">
        <f t="shared" si="22"/>
        <v>0.2526887337705071</v>
      </c>
      <c r="M32">
        <f t="shared" si="22"/>
        <v>6.8482800004297175</v>
      </c>
      <c r="N32">
        <f t="shared" si="22"/>
        <v>2.2086805716228648</v>
      </c>
      <c r="O32">
        <f t="shared" si="22"/>
        <v>0.41001622111079999</v>
      </c>
      <c r="P32">
        <f t="shared" si="22"/>
        <v>0.42357286619389806</v>
      </c>
      <c r="Q32">
        <f t="shared" si="22"/>
        <v>16.243985988675508</v>
      </c>
      <c r="R32">
        <f t="shared" si="22"/>
        <v>0.64943084847033494</v>
      </c>
      <c r="S32">
        <f t="shared" si="22"/>
        <v>7.4303660342144662</v>
      </c>
      <c r="T32">
        <f t="shared" si="22"/>
        <v>1.6433989637494275</v>
      </c>
      <c r="U32">
        <f t="shared" si="22"/>
        <v>9.9743989346047168E-2</v>
      </c>
      <c r="V32">
        <f t="shared" si="22"/>
        <v>0.19580560031653302</v>
      </c>
      <c r="W32">
        <f t="shared" si="22"/>
        <v>0.17753751103812929</v>
      </c>
      <c r="X32">
        <f t="shared" si="22"/>
        <v>1.008373667086192</v>
      </c>
      <c r="Y32">
        <f t="shared" si="22"/>
        <v>19.651718830837467</v>
      </c>
      <c r="Z32">
        <f t="shared" si="22"/>
        <v>24.719095098073129</v>
      </c>
      <c r="AA32">
        <f t="shared" si="22"/>
        <v>0.44957242675034442</v>
      </c>
      <c r="AB32">
        <f t="shared" si="22"/>
        <v>2.448790947729484</v>
      </c>
      <c r="AC32">
        <f t="shared" si="22"/>
        <v>3.9733071621401344</v>
      </c>
      <c r="AD32">
        <f t="shared" si="22"/>
        <v>2.2881299994691449</v>
      </c>
      <c r="AE32">
        <f t="shared" si="22"/>
        <v>9.5703138864100055</v>
      </c>
    </row>
    <row r="34" spans="1:31" x14ac:dyDescent="0.2">
      <c r="A34" s="1" t="s">
        <v>114</v>
      </c>
      <c r="B34">
        <f>B132/53.4*1.78</f>
        <v>0.18166917986</v>
      </c>
      <c r="C34">
        <f>C132/53.4*1.78</f>
        <v>7.5620915032679745E-2</v>
      </c>
      <c r="D34">
        <f>D132/139.4*6.2</f>
        <v>15.752262575257333</v>
      </c>
      <c r="E34">
        <f>E132/28.05*0.935</f>
        <v>3.3632322966666663E-2</v>
      </c>
      <c r="F34">
        <f>F132/88.106*2.937</f>
        <v>0.25887021675401595</v>
      </c>
      <c r="G34">
        <f>G132/47.1*1.57</f>
        <v>3.0707459584295611</v>
      </c>
      <c r="H34">
        <f>H132/47.1*1.57</f>
        <v>10.970311399182753</v>
      </c>
      <c r="I34">
        <f>I132/42.91*1.43</f>
        <v>8.2105946292687554E-2</v>
      </c>
      <c r="J34">
        <f>J132/42.91*1.43</f>
        <v>3.4352933018602212E-2</v>
      </c>
      <c r="K34">
        <f>K132/42.91*1.43</f>
        <v>4.3123894640372987E-2</v>
      </c>
      <c r="L34">
        <f>L132/42.91*1.43</f>
        <v>0.30137998683695699</v>
      </c>
      <c r="M34">
        <f>M132/49.92*1.664</f>
        <v>12.563480960941328</v>
      </c>
      <c r="N34">
        <f>N132/49.92*1.664</f>
        <v>3.9946212989493795</v>
      </c>
      <c r="O34">
        <f>O132/152.21*6.765</f>
        <v>0.49282236117083661</v>
      </c>
      <c r="P34">
        <f>P132/152.21*6.765</f>
        <v>0.67478754068006852</v>
      </c>
      <c r="Q34">
        <f>Q132/152.2*6.764</f>
        <v>27.762281124497996</v>
      </c>
      <c r="R34">
        <f>R132/152.2*6.764</f>
        <v>1.0413119143239626</v>
      </c>
      <c r="S34">
        <f>S132/152.2*6.764</f>
        <v>13.838129852744311</v>
      </c>
      <c r="T34">
        <f>T132/152.207*6.765</f>
        <v>2.021176344584716</v>
      </c>
      <c r="U34">
        <f>U132/152.207*6.765</f>
        <v>0.15510985259929694</v>
      </c>
      <c r="V34">
        <f>V132/152.2*6.764</f>
        <v>0.17645426911324669</v>
      </c>
      <c r="W34">
        <f>W132/152.207*6.765</f>
        <v>0.45345890581325071</v>
      </c>
      <c r="X34">
        <f>X132/152.207*6.765</f>
        <v>0.89543796956971233</v>
      </c>
      <c r="Y34">
        <f t="shared" ref="Y34:AE34" si="23">Y132/150.83*6.704</f>
        <v>21.411589218920398</v>
      </c>
      <c r="Z34">
        <f t="shared" si="23"/>
        <v>26.435950307511035</v>
      </c>
      <c r="AA34">
        <f t="shared" si="23"/>
        <v>0.20320166175753487</v>
      </c>
      <c r="AB34">
        <f t="shared" si="23"/>
        <v>1.2701641127319472</v>
      </c>
      <c r="AC34">
        <f t="shared" si="23"/>
        <v>2.302832165604042</v>
      </c>
      <c r="AD34">
        <f t="shared" si="23"/>
        <v>1.9369123104125674</v>
      </c>
      <c r="AE34">
        <f t="shared" si="23"/>
        <v>6.1414721849684586</v>
      </c>
    </row>
    <row r="35" spans="1:31" x14ac:dyDescent="0.2">
      <c r="A35" s="1" t="s">
        <v>115</v>
      </c>
      <c r="B35">
        <f>B143/53.4*1.78</f>
        <v>0.16448101213999999</v>
      </c>
      <c r="C35">
        <f>C143/53.4*1.78</f>
        <v>3.2952531645569626E-2</v>
      </c>
      <c r="D35">
        <f>D143/139.4*6.2</f>
        <v>17.488750366606688</v>
      </c>
      <c r="E35">
        <f>E143/28.05*0.935</f>
        <v>2.5864563066666669E-2</v>
      </c>
      <c r="F35">
        <f>F143/88.106*2.937</f>
        <v>0.17924131399981391</v>
      </c>
      <c r="G35">
        <f>G143/47.1*1.57</f>
        <v>1.5649411696314384</v>
      </c>
      <c r="H35">
        <f>H143/47.1*1.57</f>
        <v>8.034502242152465</v>
      </c>
      <c r="I35">
        <f>I143/42.91*1.43</f>
        <v>5.5737007690515025E-2</v>
      </c>
      <c r="J35">
        <f>J143/42.91*1.43</f>
        <v>2.1245047774411559E-2</v>
      </c>
      <c r="K35">
        <f>K143/42.91*1.43</f>
        <v>4.1990212071778138E-2</v>
      </c>
      <c r="L35">
        <f>L143/42.91*1.43</f>
        <v>0.24069389419715681</v>
      </c>
      <c r="M35">
        <f>M143/49.92*1.664</f>
        <v>25.852275787187832</v>
      </c>
      <c r="N35">
        <f>N143/49.92*1.664</f>
        <v>2.6218406880475849</v>
      </c>
      <c r="O35">
        <f>O143/152.21*6.765</f>
        <v>0.73708689629499702</v>
      </c>
      <c r="P35">
        <f>P143/152.21*6.765</f>
        <v>0.63933702115910129</v>
      </c>
      <c r="Q35">
        <f>Q143/152.2*6.764</f>
        <v>19.46023137602015</v>
      </c>
      <c r="R35">
        <f>R143/152.2*6.764</f>
        <v>0.37533175074183972</v>
      </c>
      <c r="S35">
        <f>S143/152.2*6.764</f>
        <v>8.5248655049384485</v>
      </c>
      <c r="T35">
        <f>T143/152.207*6.765</f>
        <v>1.1440139358048758</v>
      </c>
      <c r="U35">
        <f>U143/152.207*6.765</f>
        <v>0.2806439638090325</v>
      </c>
      <c r="V35">
        <f>V143/152.2*6.764</f>
        <v>0.14842941623741993</v>
      </c>
      <c r="W35">
        <f>W143/152.207*6.765</f>
        <v>0.28454179663971352</v>
      </c>
      <c r="X35">
        <f>X143/152.207*6.765</f>
        <v>2.2548962925489628</v>
      </c>
      <c r="Y35">
        <f t="shared" ref="Y35:AE35" si="24">Y143/150.83*6.704</f>
        <v>14.598042056773188</v>
      </c>
      <c r="Z35">
        <f t="shared" si="24"/>
        <v>17.366761284070549</v>
      </c>
      <c r="AA35">
        <f t="shared" si="24"/>
        <v>0.52457860466633299</v>
      </c>
      <c r="AB35">
        <f t="shared" si="24"/>
        <v>6.0187619393713456</v>
      </c>
      <c r="AC35">
        <f t="shared" si="24"/>
        <v>0</v>
      </c>
      <c r="AD35">
        <f t="shared" si="24"/>
        <v>0.44624276291573617</v>
      </c>
      <c r="AE35">
        <f t="shared" si="24"/>
        <v>1.8441358224764917</v>
      </c>
    </row>
    <row r="36" spans="1:31" x14ac:dyDescent="0.2">
      <c r="A36" s="1" t="s">
        <v>116</v>
      </c>
      <c r="B36">
        <f>B154/53.4*1.78</f>
        <v>0.22517082236000002</v>
      </c>
      <c r="C36">
        <f>C154/53.4*1.78</f>
        <v>6.86195752539243E-2</v>
      </c>
      <c r="D36">
        <f>D154/139.4*6.2</f>
        <v>11.997830906402372</v>
      </c>
      <c r="E36">
        <f>E154/28.05*0.935</f>
        <v>7.2562151433333347E-2</v>
      </c>
      <c r="F36">
        <f>F154/88.106*2.937</f>
        <v>0.22093357729857091</v>
      </c>
      <c r="G36">
        <f>G154/47.1*1.57</f>
        <v>1.434077475598807</v>
      </c>
      <c r="H36">
        <f>H154/47.1*1.57</f>
        <v>6.0805371160145869</v>
      </c>
      <c r="I36">
        <f>I154/42.91*1.43</f>
        <v>2.9304363235238596E-2</v>
      </c>
      <c r="J36">
        <f>J154/42.91*1.43</f>
        <v>3.9413232723363542E-2</v>
      </c>
      <c r="K36">
        <f>K154/42.91*1.43</f>
        <v>4.4183710459332615E-2</v>
      </c>
      <c r="L36">
        <f>L154/42.91*1.43</f>
        <v>0.22682485806500577</v>
      </c>
      <c r="M36">
        <f>M154/49.92*1.664</f>
        <v>8.1311229674796746</v>
      </c>
      <c r="N36">
        <f>N154/49.92*1.664</f>
        <v>2.9213716157428733</v>
      </c>
      <c r="O36">
        <f>O154/152.21*6.765</f>
        <v>0.36577369786963393</v>
      </c>
      <c r="P36">
        <f>P154/152.21*6.765</f>
        <v>0.51855571570406933</v>
      </c>
      <c r="Q36">
        <f>Q154/152.2*6.764</f>
        <v>13.664876067833243</v>
      </c>
      <c r="R36">
        <f>R154/152.2*6.764</f>
        <v>0.3189054897739505</v>
      </c>
      <c r="S36">
        <f>S154/152.2*6.764</f>
        <v>6.969659492283256</v>
      </c>
      <c r="T36">
        <f>T154/152.207*6.765</f>
        <v>1.5233265555302578</v>
      </c>
      <c r="U36">
        <f>U154/152.207*6.765</f>
        <v>0.12842736403051425</v>
      </c>
      <c r="V36">
        <f>V154/152.2*6.764</f>
        <v>0.14697850174477239</v>
      </c>
      <c r="W36">
        <f>W154/152.207*6.765</f>
        <v>6.6756798134673223E-2</v>
      </c>
      <c r="X36">
        <f>X154/152.207*6.765</f>
        <v>1.3946337884156301</v>
      </c>
      <c r="Y36">
        <f t="shared" ref="Y36:AE36" si="25">Y154/150.83*6.704</f>
        <v>14.916019279855776</v>
      </c>
      <c r="Z36">
        <f t="shared" si="25"/>
        <v>16.506470077792617</v>
      </c>
      <c r="AA36">
        <f t="shared" si="25"/>
        <v>0.38284123689573807</v>
      </c>
      <c r="AB36">
        <f t="shared" si="25"/>
        <v>1.2212268746498556</v>
      </c>
      <c r="AC36">
        <f t="shared" si="25"/>
        <v>0.40536880884603871</v>
      </c>
      <c r="AD36">
        <f t="shared" si="25"/>
        <v>1.5079719689072641</v>
      </c>
      <c r="AE36">
        <f t="shared" si="25"/>
        <v>4.5640260835970841</v>
      </c>
    </row>
    <row r="37" spans="1:31" x14ac:dyDescent="0.2">
      <c r="A37" s="1" t="s">
        <v>117</v>
      </c>
      <c r="B37">
        <f>B165/53.4*1.78</f>
        <v>0.19636313682000001</v>
      </c>
      <c r="C37">
        <f>C165/53.4*1.78</f>
        <v>8.3246217331499322E-3</v>
      </c>
      <c r="D37">
        <f>D165/139.4*6.2</f>
        <v>16.920491386024182</v>
      </c>
      <c r="E37">
        <f>E165/28.05*0.935</f>
        <v>3.1457846733333336E-2</v>
      </c>
      <c r="F37">
        <f>F165/88.106*2.937</f>
        <v>0.31939025172009333</v>
      </c>
      <c r="G37">
        <f>G165/47.1*1.57</f>
        <v>1.7187102662481111</v>
      </c>
      <c r="H37">
        <f>H165/47.1*1.57</f>
        <v>8.6099945498146937</v>
      </c>
      <c r="I37">
        <f>I165/42.91*1.43</f>
        <v>4.159212750821481E-2</v>
      </c>
      <c r="J37">
        <f>J165/42.91*1.43</f>
        <v>4.8507445093917981E-2</v>
      </c>
      <c r="K37">
        <f>K165/42.91*1.43</f>
        <v>2.1848394691062235E-2</v>
      </c>
      <c r="L37">
        <f>L165/42.91*1.43</f>
        <v>0.3045746397529272</v>
      </c>
      <c r="M37">
        <f>M165/49.92*1.664</f>
        <v>10.396488928606891</v>
      </c>
      <c r="N37">
        <f>N165/49.92*1.664</f>
        <v>3.5818585773273264</v>
      </c>
      <c r="O37">
        <f>O165/152.21*6.765</f>
        <v>0.40160745466871728</v>
      </c>
      <c r="P37">
        <f>P165/152.21*6.765</f>
        <v>0.36637873057497011</v>
      </c>
      <c r="Q37">
        <f>Q165/152.2*6.764</f>
        <v>18.570740208185708</v>
      </c>
      <c r="R37">
        <f>R165/152.2*6.764</f>
        <v>0.61973821989528799</v>
      </c>
      <c r="S37">
        <f>S165/152.2*6.764</f>
        <v>10.887436045265492</v>
      </c>
      <c r="T37">
        <f>T165/152.207*6.765</f>
        <v>1.3998618710782644</v>
      </c>
      <c r="U37">
        <f>U165/152.207*6.765</f>
        <v>0.11428677910746954</v>
      </c>
      <c r="V37">
        <f>V165/152.2*6.764</f>
        <v>9.5281697408342567E-2</v>
      </c>
      <c r="W37">
        <f>W165/152.207*6.765</f>
        <v>8.8285025130637851E-2</v>
      </c>
      <c r="X37">
        <f>X165/152.207*6.765</f>
        <v>1.3566528778388514</v>
      </c>
      <c r="Y37">
        <f t="shared" ref="Y37:AE37" si="26">Y165/150.83*6.704</f>
        <v>9.0838262074192677</v>
      </c>
      <c r="Z37">
        <f t="shared" si="26"/>
        <v>9.8749203888834156</v>
      </c>
      <c r="AA37">
        <f t="shared" si="26"/>
        <v>0.2810465130000544</v>
      </c>
      <c r="AB37">
        <f t="shared" si="26"/>
        <v>0.5668660849278212</v>
      </c>
      <c r="AC37">
        <f t="shared" si="26"/>
        <v>5.3152443395392615</v>
      </c>
      <c r="AD37">
        <f t="shared" si="26"/>
        <v>2.1668631055034151</v>
      </c>
      <c r="AE37">
        <f t="shared" si="26"/>
        <v>6.4332302292580197</v>
      </c>
    </row>
    <row r="38" spans="1:31" x14ac:dyDescent="0.2">
      <c r="A38" s="1" t="s">
        <v>118</v>
      </c>
      <c r="B38">
        <f>B176/53.4*1.78</f>
        <v>0.23987827884000001</v>
      </c>
      <c r="C38">
        <f>C176/53.4*1.78</f>
        <v>7.7380089842051872E-3</v>
      </c>
      <c r="D38">
        <f>D176/139.4*6.2</f>
        <v>17.58275154132301</v>
      </c>
      <c r="E38">
        <f>E176/28.05*0.935</f>
        <v>4.1556934566666669E-2</v>
      </c>
      <c r="F38">
        <f>F176/88.106*2.937</f>
        <v>0.214262965237623</v>
      </c>
      <c r="G38">
        <f>G176/47.1*1.57</f>
        <v>2.7473090890333234</v>
      </c>
      <c r="H38">
        <f>H176/47.1*1.57</f>
        <v>7.44425340438129</v>
      </c>
      <c r="I38">
        <f>I176/42.91*1.43</f>
        <v>1.4803757478667235E-2</v>
      </c>
      <c r="J38">
        <f>J176/42.91*1.43</f>
        <v>3.2551908709997565E-2</v>
      </c>
      <c r="K38">
        <f>K176/42.91*1.43</f>
        <v>1.0550744280376096E-2</v>
      </c>
      <c r="L38">
        <f>L176/42.91*1.43</f>
        <v>0.25403574988254379</v>
      </c>
      <c r="M38">
        <f>M176/49.92*1.664</f>
        <v>8.0282575192642316</v>
      </c>
      <c r="N38">
        <f>N176/49.92*1.664</f>
        <v>2.2573529002642934</v>
      </c>
      <c r="O38">
        <f>O176/152.21*6.765</f>
        <v>0.37345479360001482</v>
      </c>
      <c r="P38">
        <f>P176/152.21*6.765</f>
        <v>0.24574172804150082</v>
      </c>
      <c r="Q38">
        <f>Q176/152.2*6.764</f>
        <v>12.649416942763962</v>
      </c>
      <c r="R38">
        <f>R176/152.2*6.764</f>
        <v>0.20623842274186155</v>
      </c>
      <c r="S38">
        <f>S176/152.2*6.764</f>
        <v>6.0739113584589406</v>
      </c>
      <c r="T38">
        <f>T176/152.207*6.765</f>
        <v>1.4600661107307249</v>
      </c>
      <c r="U38">
        <f>U176/152.207*6.765</f>
        <v>6.8840117479445948E-2</v>
      </c>
      <c r="V38">
        <f>V176/152.2*6.764</f>
        <v>0.15496459989841788</v>
      </c>
      <c r="W38">
        <f>W176/152.207*6.765</f>
        <v>0.22422209693305253</v>
      </c>
      <c r="X38">
        <f>X176/152.207*6.765</f>
        <v>0.8516389809278071</v>
      </c>
      <c r="Y38">
        <f t="shared" ref="Y38:AE38" si="27">Y176/150.83*6.704</f>
        <v>29.521097679238881</v>
      </c>
      <c r="Z38">
        <f t="shared" si="27"/>
        <v>36.378574742650358</v>
      </c>
      <c r="AA38">
        <f t="shared" si="27"/>
        <v>0.1878589786611036</v>
      </c>
      <c r="AB38">
        <f t="shared" si="27"/>
        <v>0.80728137332432603</v>
      </c>
      <c r="AC38">
        <f t="shared" si="27"/>
        <v>0.88334431679081393</v>
      </c>
      <c r="AD38">
        <f t="shared" si="27"/>
        <v>1.123703218144916</v>
      </c>
      <c r="AE38">
        <f t="shared" si="27"/>
        <v>5.6012751568721768</v>
      </c>
    </row>
    <row r="39" spans="1:31" x14ac:dyDescent="0.2">
      <c r="A39" s="1" t="s">
        <v>119</v>
      </c>
      <c r="B39">
        <f>B187/53.4*1.78</f>
        <v>0.17539374714</v>
      </c>
      <c r="C39">
        <f>C187/53.4*1.78</f>
        <v>3.0054082574858195E-2</v>
      </c>
      <c r="D39">
        <f>D187/139.4*6.2</f>
        <v>11.189885842229154</v>
      </c>
      <c r="E39">
        <f>E187/28.05*0.935</f>
        <v>1.6171746899999999E-2</v>
      </c>
      <c r="F39">
        <f>F187/88.106*2.937</f>
        <v>0.17846860174395848</v>
      </c>
      <c r="G39">
        <f>G187/47.1*1.57</f>
        <v>5.5119534457957382</v>
      </c>
      <c r="H39">
        <f>H187/47.1*1.57</f>
        <v>15.136685742415853</v>
      </c>
      <c r="I39">
        <f>I187/42.91*1.43</f>
        <v>3.8758679452458415E-2</v>
      </c>
      <c r="J39">
        <f>J187/42.91*1.43</f>
        <v>1.8586548555610743E-2</v>
      </c>
      <c r="K39">
        <f>K187/42.91*1.43</f>
        <v>1.6208175043755338E-2</v>
      </c>
      <c r="L39">
        <f>L187/42.91*1.43</f>
        <v>0.32662996229480867</v>
      </c>
      <c r="M39">
        <f>M187/49.92*1.664</f>
        <v>8.8242862053162234</v>
      </c>
      <c r="N39">
        <f>N187/49.92*1.664</f>
        <v>2.6204110043089162</v>
      </c>
      <c r="O39">
        <f>O187/152.21*6.765</f>
        <v>0.65941166006579199</v>
      </c>
      <c r="P39">
        <f>P187/152.21*6.765</f>
        <v>0.52378798530048731</v>
      </c>
      <c r="Q39">
        <f>Q187/152.2*6.764</f>
        <v>22.523977021962832</v>
      </c>
      <c r="R39">
        <f>R187/152.2*6.764</f>
        <v>0.51187027027027032</v>
      </c>
      <c r="S39">
        <f>S187/152.2*6.764</f>
        <v>11.003397561030152</v>
      </c>
      <c r="T39">
        <f>T187/152.207*6.765</f>
        <v>1.7747662834891074</v>
      </c>
      <c r="U39">
        <f>U187/152.207*6.765</f>
        <v>0.20629492736208793</v>
      </c>
      <c r="V39">
        <f>V187/152.2*6.764</f>
        <v>0.15021235216819975</v>
      </c>
      <c r="W39">
        <f>W187/152.207*6.765</f>
        <v>0.24408941787117269</v>
      </c>
      <c r="X39">
        <f>X187/152.207*6.765</f>
        <v>1.3495081437431995</v>
      </c>
      <c r="Y39">
        <f t="shared" ref="Y39:AE39" si="28">Y187/150.83*6.704</f>
        <v>52.665247235123168</v>
      </c>
      <c r="Z39">
        <f t="shared" si="28"/>
        <v>57.567681082652321</v>
      </c>
      <c r="AA39">
        <f t="shared" si="28"/>
        <v>0.40407623249962182</v>
      </c>
      <c r="AB39">
        <f t="shared" si="28"/>
        <v>0.46716648110095071</v>
      </c>
      <c r="AC39">
        <f t="shared" si="28"/>
        <v>1.8821939113082704</v>
      </c>
      <c r="AD39">
        <f t="shared" si="28"/>
        <v>1.0894538787064643</v>
      </c>
      <c r="AE39">
        <f t="shared" si="28"/>
        <v>4.7636551219598884</v>
      </c>
    </row>
    <row r="40" spans="1:31" x14ac:dyDescent="0.2">
      <c r="A40" s="1" t="s">
        <v>150</v>
      </c>
      <c r="B40">
        <f>AVERAGE(B34:B39)</f>
        <v>0.19715936286000002</v>
      </c>
      <c r="C40">
        <f t="shared" ref="C40:AE40" si="29">AVERAGE(C34:C39)</f>
        <v>3.7218289204064496E-2</v>
      </c>
      <c r="D40">
        <f t="shared" si="29"/>
        <v>15.155328769640457</v>
      </c>
      <c r="E40">
        <f t="shared" si="29"/>
        <v>3.6874260944444452E-2</v>
      </c>
      <c r="F40">
        <f t="shared" si="29"/>
        <v>0.22852782112567926</v>
      </c>
      <c r="G40">
        <f t="shared" si="29"/>
        <v>2.6746229007894962</v>
      </c>
      <c r="H40">
        <f t="shared" si="29"/>
        <v>9.3793807423269424</v>
      </c>
      <c r="I40">
        <f t="shared" si="29"/>
        <v>4.3716980276296939E-2</v>
      </c>
      <c r="J40">
        <f t="shared" si="29"/>
        <v>3.2442852645983934E-2</v>
      </c>
      <c r="K40">
        <f t="shared" si="29"/>
        <v>2.9650855197779564E-2</v>
      </c>
      <c r="L40">
        <f t="shared" si="29"/>
        <v>0.27568984850489991</v>
      </c>
      <c r="M40">
        <f t="shared" si="29"/>
        <v>12.299318728132699</v>
      </c>
      <c r="N40">
        <f t="shared" si="29"/>
        <v>2.9995760141067289</v>
      </c>
      <c r="O40">
        <f t="shared" si="29"/>
        <v>0.50502614394499856</v>
      </c>
      <c r="P40">
        <f t="shared" si="29"/>
        <v>0.49476478691003289</v>
      </c>
      <c r="Q40">
        <f t="shared" si="29"/>
        <v>19.10525379021065</v>
      </c>
      <c r="R40">
        <f t="shared" si="29"/>
        <v>0.51223267795786209</v>
      </c>
      <c r="S40">
        <f t="shared" si="29"/>
        <v>9.5495666357867677</v>
      </c>
      <c r="T40">
        <f t="shared" si="29"/>
        <v>1.5538685168696575</v>
      </c>
      <c r="U40">
        <f t="shared" si="29"/>
        <v>0.15893383406464121</v>
      </c>
      <c r="V40">
        <f t="shared" si="29"/>
        <v>0.14538680609506652</v>
      </c>
      <c r="W40">
        <f t="shared" si="29"/>
        <v>0.22689234008708345</v>
      </c>
      <c r="X40">
        <f t="shared" si="29"/>
        <v>1.3504613421740272</v>
      </c>
      <c r="Y40">
        <f t="shared" si="29"/>
        <v>23.699303612888446</v>
      </c>
      <c r="Z40">
        <f t="shared" si="29"/>
        <v>27.355059647260049</v>
      </c>
      <c r="AA40">
        <f t="shared" si="29"/>
        <v>0.33060053791339761</v>
      </c>
      <c r="AB40">
        <f t="shared" si="29"/>
        <v>1.7252444776843741</v>
      </c>
      <c r="AC40">
        <f t="shared" si="29"/>
        <v>1.7981639236814042</v>
      </c>
      <c r="AD40">
        <f t="shared" si="29"/>
        <v>1.3785245407650606</v>
      </c>
      <c r="AE40">
        <f t="shared" si="29"/>
        <v>4.8912990998553534</v>
      </c>
    </row>
    <row r="42" spans="1:31" x14ac:dyDescent="0.2">
      <c r="A42" s="1" t="s">
        <v>120</v>
      </c>
      <c r="B42">
        <f>B133/53.4*1.78</f>
        <v>0.21510718118</v>
      </c>
      <c r="C42">
        <f>C133/53.4*1.78</f>
        <v>5.866559485530546E-2</v>
      </c>
      <c r="D42">
        <f>D133/139.4*6.2</f>
        <v>9.6507362534948751</v>
      </c>
      <c r="E42">
        <f>E133/28.05*0.935</f>
        <v>2.0355223066666664E-2</v>
      </c>
      <c r="F42">
        <f>F133/88.106*2.937</f>
        <v>0.10910712040569763</v>
      </c>
      <c r="G42">
        <f>G133/47.1*1.57</f>
        <v>5.9747222222222227</v>
      </c>
      <c r="H42">
        <f>H133/47.1*1.57</f>
        <v>17.190132185059085</v>
      </c>
      <c r="I42">
        <f>I133/42.91*1.43</f>
        <v>3.6261595902912079E-2</v>
      </c>
      <c r="J42">
        <f>J133/42.91*1.43</f>
        <v>0.22743486253811768</v>
      </c>
      <c r="K42">
        <f>K133/42.91*1.43</f>
        <v>2.0397147695388047E-2</v>
      </c>
      <c r="L42">
        <f>L133/42.91*1.43</f>
        <v>0.2170363166541944</v>
      </c>
      <c r="M42">
        <f>M133/49.92*1.664</f>
        <v>16.552419067333677</v>
      </c>
      <c r="N42">
        <f>N133/49.92*1.664</f>
        <v>3.3297571333775711</v>
      </c>
      <c r="O42">
        <f>O133/152.21*6.765</f>
        <v>0.68484273196731027</v>
      </c>
      <c r="P42">
        <f>P133/152.21*6.765</f>
        <v>0.81164100056685085</v>
      </c>
      <c r="Q42">
        <f>Q133/152.2*6.764</f>
        <v>30.136286307053943</v>
      </c>
      <c r="R42">
        <f>R133/152.2*6.764</f>
        <v>0.96127385892116179</v>
      </c>
      <c r="S42">
        <f>S133/152.2*6.764</f>
        <v>9.0671981327800832</v>
      </c>
      <c r="T42">
        <f>T133/152.207*6.765</f>
        <v>1.8360733575565256</v>
      </c>
      <c r="U42">
        <f>U133/152.207*6.765</f>
        <v>0.1320517875589749</v>
      </c>
      <c r="V42">
        <f>V133/152.2*6.764</f>
        <v>0.15075772896549094</v>
      </c>
      <c r="W42">
        <f>W133/152.207*6.765</f>
        <v>9.5678241285245283E-2</v>
      </c>
      <c r="X42">
        <f>X133/152.207*6.765</f>
        <v>1.5024570142191418</v>
      </c>
      <c r="Y42">
        <f t="shared" ref="Y42:AE42" si="30">Y133/150.83*6.704</f>
        <v>103.82517530275149</v>
      </c>
      <c r="Z42">
        <f t="shared" si="30"/>
        <v>102.50657337314381</v>
      </c>
      <c r="AA42">
        <f t="shared" si="30"/>
        <v>0.46038784408879285</v>
      </c>
      <c r="AB42">
        <f t="shared" si="30"/>
        <v>1.0675691223902697</v>
      </c>
      <c r="AC42">
        <f t="shared" si="30"/>
        <v>2.8728303208634594</v>
      </c>
      <c r="AD42">
        <f t="shared" si="30"/>
        <v>0.49481556946102484</v>
      </c>
      <c r="AE42">
        <f t="shared" si="30"/>
        <v>3.4319900394668519</v>
      </c>
    </row>
    <row r="43" spans="1:31" x14ac:dyDescent="0.2">
      <c r="A43" s="1" t="s">
        <v>121</v>
      </c>
      <c r="B43">
        <f>B144/53.4*1.78</f>
        <v>0.15693621692000001</v>
      </c>
      <c r="C43">
        <f>C144/53.4*1.78</f>
        <v>7.6015980162556828E-3</v>
      </c>
      <c r="D43">
        <f>D144/139.4*6.2</f>
        <v>8.5551015116082318</v>
      </c>
      <c r="E43">
        <f>E144/28.05*0.935</f>
        <v>2.7786465199999999E-2</v>
      </c>
      <c r="F43">
        <f>F144/88.106*2.937</f>
        <v>4.49510202691841E-2</v>
      </c>
      <c r="G43">
        <f>G144/47.1*1.57</f>
        <v>3.7277193258230721</v>
      </c>
      <c r="H43">
        <f>H144/47.1*1.57</f>
        <v>13.142951140375988</v>
      </c>
      <c r="I43">
        <f>I144/42.91*1.43</f>
        <v>1.6004422594300127E-2</v>
      </c>
      <c r="J43">
        <f>J144/42.91*1.43</f>
        <v>0.11471378044469453</v>
      </c>
      <c r="K43">
        <f>K144/42.91*1.43</f>
        <v>2.4052889448081118E-2</v>
      </c>
      <c r="L43">
        <f>L144/42.91*1.43</f>
        <v>0.20111916023126286</v>
      </c>
      <c r="M43">
        <f>M144/49.92*1.664</f>
        <v>12.284819317798039</v>
      </c>
      <c r="N43">
        <f>N144/49.92*1.664</f>
        <v>1.2748846729905141</v>
      </c>
      <c r="O43">
        <f>O144/152.21*6.765</f>
        <v>0.58369696486664191</v>
      </c>
      <c r="P43">
        <f>P144/152.21*6.765</f>
        <v>0.67019663556374687</v>
      </c>
      <c r="Q43">
        <f>Q144/152.2*6.764</f>
        <v>24.054125398911207</v>
      </c>
      <c r="R43">
        <f>R144/152.2*6.764</f>
        <v>0.45771428571428568</v>
      </c>
      <c r="S43">
        <f>S144/152.2*6.764</f>
        <v>6.8547563591139493</v>
      </c>
      <c r="T43">
        <f>T144/152.207*6.765</f>
        <v>1.5262232542573875</v>
      </c>
      <c r="U43">
        <f>U144/152.207*6.765</f>
        <v>7.909000057076096E-2</v>
      </c>
      <c r="V43">
        <f>V144/152.2*6.764</f>
        <v>0.15247118453163133</v>
      </c>
      <c r="W43">
        <f>W144/152.207*6.765</f>
        <v>0.14535459564356068</v>
      </c>
      <c r="X43">
        <f>X144/152.207*6.765</f>
        <v>1.3755828510944292</v>
      </c>
      <c r="Y43">
        <f t="shared" ref="Y43:AE43" si="31">Y144/150.83*6.704</f>
        <v>57.219178181901462</v>
      </c>
      <c r="Z43">
        <f t="shared" si="31"/>
        <v>68.383672621277995</v>
      </c>
      <c r="AA43">
        <f t="shared" si="31"/>
        <v>0.1955166596683536</v>
      </c>
      <c r="AB43">
        <f t="shared" si="31"/>
        <v>0.306866739646247</v>
      </c>
      <c r="AC43">
        <f t="shared" si="31"/>
        <v>0</v>
      </c>
      <c r="AD43">
        <f t="shared" si="31"/>
        <v>0.34849219644368745</v>
      </c>
      <c r="AE43">
        <f t="shared" si="31"/>
        <v>2.6311160831498404</v>
      </c>
    </row>
    <row r="44" spans="1:31" x14ac:dyDescent="0.2">
      <c r="A44" s="1" t="s">
        <v>122</v>
      </c>
      <c r="B44">
        <f>B155/53.4*1.78</f>
        <v>7.196124370000001E-2</v>
      </c>
      <c r="C44">
        <f>C155/53.4*1.78</f>
        <v>1.2489141329769462E-2</v>
      </c>
      <c r="D44">
        <f>D155/139.4*6.2</f>
        <v>10.115721369529318</v>
      </c>
      <c r="E44">
        <f>E155/28.05*0.935</f>
        <v>5.0251212300000007E-2</v>
      </c>
      <c r="F44">
        <f>F155/88.106*2.937</f>
        <v>8.76656713707471E-2</v>
      </c>
      <c r="G44">
        <f>G155/47.1*1.57</f>
        <v>4.5536877149539148</v>
      </c>
      <c r="H44">
        <f>H155/47.1*1.57</f>
        <v>11.303957023060798</v>
      </c>
      <c r="I44">
        <f>I155/42.91*1.43</f>
        <v>4.7226228792297313E-2</v>
      </c>
      <c r="J44">
        <f>J155/42.91*1.43</f>
        <v>0.12068925135809312</v>
      </c>
      <c r="K44">
        <f>K155/42.91*1.43</f>
        <v>4.7226228792297313E-2</v>
      </c>
      <c r="L44">
        <f>L155/42.91*1.43</f>
        <v>0.17268580629102651</v>
      </c>
      <c r="M44">
        <f>M155/49.92*1.664</f>
        <v>13.315946479885056</v>
      </c>
      <c r="N44">
        <f>N155/49.92*1.664</f>
        <v>1.6640354702718418</v>
      </c>
      <c r="O44">
        <f>O155/152.21*6.765</f>
        <v>0.53961417110369381</v>
      </c>
      <c r="P44">
        <f>P155/152.21*6.765</f>
        <v>0.90631330395316534</v>
      </c>
      <c r="Q44">
        <f>Q155/152.2*6.764</f>
        <v>26.157119392120922</v>
      </c>
      <c r="R44">
        <f>R155/152.2*6.764</f>
        <v>0.95833638025594159</v>
      </c>
      <c r="S44">
        <f>S155/152.2*6.764</f>
        <v>7.5008518474921146</v>
      </c>
      <c r="T44">
        <f>T155/152.207*6.765</f>
        <v>0.13206550954191321</v>
      </c>
      <c r="U44">
        <f>U155/152.207*6.765</f>
        <v>0.17119603088766527</v>
      </c>
      <c r="V44">
        <f>V155/152.2*6.764</f>
        <v>0.24097136933746852</v>
      </c>
      <c r="W44">
        <f>W155/152.207*6.765</f>
        <v>0.48913151682190081</v>
      </c>
      <c r="X44">
        <f>X155/152.207*6.765</f>
        <v>1.5443406075897257</v>
      </c>
      <c r="Y44">
        <f t="shared" ref="Y44:AE44" si="32">Y155/150.83*6.704</f>
        <v>68.942284441272761</v>
      </c>
      <c r="Z44">
        <f t="shared" si="32"/>
        <v>71.01403331513869</v>
      </c>
      <c r="AA44">
        <f t="shared" si="32"/>
        <v>0.29762071762887349</v>
      </c>
      <c r="AB44">
        <f t="shared" si="32"/>
        <v>0.56658538643199396</v>
      </c>
      <c r="AC44">
        <f t="shared" si="32"/>
        <v>3.9545347379539169</v>
      </c>
      <c r="AD44">
        <f t="shared" si="32"/>
        <v>0.57814835350203475</v>
      </c>
      <c r="AE44">
        <f t="shared" si="32"/>
        <v>6.0821206788414059</v>
      </c>
    </row>
    <row r="45" spans="1:31" x14ac:dyDescent="0.2">
      <c r="A45" s="1" t="s">
        <v>123</v>
      </c>
      <c r="B45">
        <f>B166/53.4*1.78</f>
        <v>9.4699506599999997E-2</v>
      </c>
      <c r="C45">
        <f>C166/53.4*1.78</f>
        <v>2.0693596059113299E-2</v>
      </c>
      <c r="D45">
        <f>D166/139.4*6.2</f>
        <v>17.153479330075477</v>
      </c>
      <c r="E45">
        <f>E166/28.05*0.935</f>
        <v>6.4428571433333331E-2</v>
      </c>
      <c r="F45">
        <f>F166/88.106*2.937</f>
        <v>0.18354999943250175</v>
      </c>
      <c r="G45">
        <f>G166/47.1*1.57</f>
        <v>6.2769541680504819</v>
      </c>
      <c r="H45">
        <f>H166/47.1*1.57</f>
        <v>21.664835285871636</v>
      </c>
      <c r="I45">
        <f>I166/42.91*1.43</f>
        <v>6.3552042334132147E-3</v>
      </c>
      <c r="J45">
        <f>J166/42.91*1.43</f>
        <v>0.31140500743724753</v>
      </c>
      <c r="K45">
        <f>K166/42.91*1.43</f>
        <v>3.8131225400479286E-3</v>
      </c>
      <c r="L45">
        <f>L166/42.91*1.43</f>
        <v>0.13422191340968709</v>
      </c>
      <c r="M45">
        <f>M166/49.92*1.664</f>
        <v>9.9883048482734544</v>
      </c>
      <c r="N45">
        <f>N166/49.92*1.664</f>
        <v>3.2587176749703444</v>
      </c>
      <c r="O45">
        <f>O166/152.21*6.765</f>
        <v>0.20794430480836212</v>
      </c>
      <c r="P45">
        <f>P166/152.21*6.765</f>
        <v>0.34798842845481004</v>
      </c>
      <c r="Q45">
        <f>Q166/152.2*6.764</f>
        <v>21.804826452111314</v>
      </c>
      <c r="R45">
        <f>R166/152.2*6.764</f>
        <v>0.6073534971644613</v>
      </c>
      <c r="S45">
        <f>S166/152.2*6.764</f>
        <v>10.382523001025911</v>
      </c>
      <c r="T45">
        <f>T166/152.207*6.765</f>
        <v>2.0676522541217519</v>
      </c>
      <c r="U45">
        <f>U166/152.207*6.765</f>
        <v>0.18644725528496725</v>
      </c>
      <c r="V45">
        <f>V166/152.2*6.764</f>
        <v>7.0278936033325967E-2</v>
      </c>
      <c r="W45">
        <f>W166/152.207*6.765</f>
        <v>0.58324526012220512</v>
      </c>
      <c r="X45">
        <f>X166/152.207*6.765</f>
        <v>0.61960136520479647</v>
      </c>
      <c r="Y45">
        <f t="shared" ref="Y45:AE45" si="33">Y166/150.83*6.704</f>
        <v>38.783017505626063</v>
      </c>
      <c r="Z45">
        <f t="shared" si="33"/>
        <v>46.917788651073877</v>
      </c>
      <c r="AA45">
        <f t="shared" si="33"/>
        <v>0.13832895377286333</v>
      </c>
      <c r="AB45">
        <f t="shared" si="33"/>
        <v>0.21773686772929907</v>
      </c>
      <c r="AC45">
        <f t="shared" si="33"/>
        <v>7.664337744071327</v>
      </c>
      <c r="AD45">
        <f t="shared" si="33"/>
        <v>0.2540263456841822</v>
      </c>
      <c r="AE45">
        <f t="shared" si="33"/>
        <v>3.6579793778522238</v>
      </c>
    </row>
    <row r="46" spans="1:31" x14ac:dyDescent="0.2">
      <c r="A46" s="1" t="s">
        <v>124</v>
      </c>
      <c r="B46">
        <f>B177/53.4*1.78</f>
        <v>7.678884222E-2</v>
      </c>
      <c r="C46">
        <f>C177/53.4*1.78</f>
        <v>3.0022705157314304E-2</v>
      </c>
      <c r="D46">
        <f>D177/139.4*6.2</f>
        <v>11.317862375924463</v>
      </c>
      <c r="E46">
        <f>E177/28.05*0.935</f>
        <v>0.10940948626666668</v>
      </c>
      <c r="F46">
        <f>F177/88.106*2.937</f>
        <v>6.473475365731142E-2</v>
      </c>
      <c r="G46">
        <f>G177/47.1*1.57</f>
        <v>2.2891229076996651</v>
      </c>
      <c r="H46">
        <f>H177/47.1*1.57</f>
        <v>8.5913155051323606</v>
      </c>
      <c r="I46">
        <f>I177/42.91*1.43</f>
        <v>2.2847700132372761E-2</v>
      </c>
      <c r="J46">
        <f>J177/42.91*1.43</f>
        <v>0.13820985817779591</v>
      </c>
      <c r="K46">
        <f>K177/42.91*1.43</f>
        <v>3.4833378890338801E-2</v>
      </c>
      <c r="L46">
        <f>L177/42.91*1.43</f>
        <v>0.14457725001796534</v>
      </c>
      <c r="M46">
        <f>M177/49.92*1.664</f>
        <v>11.020949494949495</v>
      </c>
      <c r="N46">
        <f>N177/49.92*1.664</f>
        <v>2.5307925407925409</v>
      </c>
      <c r="O46">
        <f>O177/152.21*6.765</f>
        <v>0.66580271144249004</v>
      </c>
      <c r="P46">
        <f>P177/152.21*6.765</f>
        <v>0.6817819765171097</v>
      </c>
      <c r="Q46">
        <f>Q177/152.2*6.764</f>
        <v>39.916153451968071</v>
      </c>
      <c r="R46">
        <f>R177/152.2*6.764</f>
        <v>0.50531483457844184</v>
      </c>
      <c r="S46">
        <f>S177/152.2*6.764</f>
        <v>8.9191910099753589</v>
      </c>
      <c r="T46">
        <f>T177/152.207*6.765</f>
        <v>1.9913244010262645</v>
      </c>
      <c r="U46">
        <f>U177/152.207*6.765</f>
        <v>0.14825918898151752</v>
      </c>
      <c r="V46">
        <f>V177/152.2*6.764</f>
        <v>0.49776878706751354</v>
      </c>
      <c r="W46">
        <f>W177/152.207*6.765</f>
        <v>0.81687906085894946</v>
      </c>
      <c r="X46">
        <f>X177/152.207*6.765</f>
        <v>1.2703766120620337</v>
      </c>
      <c r="Y46">
        <f t="shared" ref="Y46:AE46" si="34">Y177/150.83*6.704</f>
        <v>55.936939090133023</v>
      </c>
      <c r="Z46">
        <f t="shared" si="34"/>
        <v>60.768335938789569</v>
      </c>
      <c r="AA46">
        <f t="shared" si="34"/>
        <v>0.59888446863576295</v>
      </c>
      <c r="AB46">
        <f t="shared" si="34"/>
        <v>5.5624802830574831</v>
      </c>
      <c r="AC46">
        <f t="shared" si="34"/>
        <v>14.496654324805741</v>
      </c>
      <c r="AD46">
        <f t="shared" si="34"/>
        <v>3.9010659671808701</v>
      </c>
      <c r="AE46">
        <f t="shared" si="34"/>
        <v>15.970752320755086</v>
      </c>
    </row>
    <row r="47" spans="1:31" x14ac:dyDescent="0.2">
      <c r="A47" s="1" t="s">
        <v>125</v>
      </c>
      <c r="B47">
        <f>B188/53.4*1.78</f>
        <v>0.16650019786</v>
      </c>
      <c r="C47">
        <f>C188/53.4*1.78</f>
        <v>7.6195005945303207E-2</v>
      </c>
      <c r="D47">
        <f>D188/139.4*6.2</f>
        <v>11.163371713329747</v>
      </c>
      <c r="E47">
        <f>E188/28.05*0.935</f>
        <v>5.6933096966666666E-2</v>
      </c>
      <c r="F47">
        <f>F188/88.106*2.937</f>
        <v>3.2166484018839293E-2</v>
      </c>
      <c r="G47">
        <f>G188/47.1*1.57</f>
        <v>4.247743791995326</v>
      </c>
      <c r="H47">
        <f>H188/47.1*1.57</f>
        <v>8.1522824194952115</v>
      </c>
      <c r="I47">
        <f>I188/42.91*1.43</f>
        <v>1.5960420353012518E-2</v>
      </c>
      <c r="J47">
        <f>J188/42.91*1.43</f>
        <v>0.27519633881406441</v>
      </c>
      <c r="K47">
        <f>K188/42.91*1.43</f>
        <v>2.2731507775502684E-2</v>
      </c>
      <c r="L47">
        <f>L188/42.91*1.43</f>
        <v>0.10398455684538462</v>
      </c>
      <c r="M47">
        <f>M188/49.92*1.664</f>
        <v>6.4941812581063552</v>
      </c>
      <c r="N47">
        <f>N188/49.92*1.664</f>
        <v>1.5090631469979292</v>
      </c>
      <c r="O47">
        <f>O188/152.21*6.765</f>
        <v>0.55081925324314462</v>
      </c>
      <c r="P47">
        <f>P188/152.21*6.765</f>
        <v>0.35277188129055337</v>
      </c>
      <c r="Q47">
        <f>Q188/152.2*6.764</f>
        <v>15.585772739018802</v>
      </c>
      <c r="R47">
        <f>R188/152.2*6.764</f>
        <v>0.25471129707112972</v>
      </c>
      <c r="S47">
        <f>S188/152.2*6.764</f>
        <v>3.1802280417200453</v>
      </c>
      <c r="T47">
        <f>T188/152.207*6.765</f>
        <v>2.3231147413014663</v>
      </c>
      <c r="U47">
        <f>U188/152.207*6.765</f>
        <v>6.360909410706396E-2</v>
      </c>
      <c r="V47">
        <f>V188/152.2*6.764</f>
        <v>0.18666555897052436</v>
      </c>
      <c r="W47">
        <f>W188/152.207*6.765</f>
        <v>1.8363668907430639</v>
      </c>
      <c r="X47">
        <f>X188/152.207*6.765</f>
        <v>1.2347259204854109</v>
      </c>
      <c r="Y47">
        <f t="shared" ref="Y47:AE47" si="35">Y188/150.83*6.704</f>
        <v>30.509072916082154</v>
      </c>
      <c r="Z47">
        <f t="shared" si="35"/>
        <v>34.504729168318555</v>
      </c>
      <c r="AA47">
        <f t="shared" si="35"/>
        <v>7.9290219774450971E-2</v>
      </c>
      <c r="AB47">
        <f t="shared" si="35"/>
        <v>0</v>
      </c>
      <c r="AC47">
        <f t="shared" si="35"/>
        <v>4.5301579031359527</v>
      </c>
      <c r="AD47">
        <f t="shared" si="35"/>
        <v>0.43681599193711929</v>
      </c>
      <c r="AE47">
        <f t="shared" si="35"/>
        <v>5.3083267894345285</v>
      </c>
    </row>
    <row r="48" spans="1:31" x14ac:dyDescent="0.2">
      <c r="A48" s="1" t="s">
        <v>150</v>
      </c>
      <c r="B48">
        <f>AVERAGE(B42:B47)</f>
        <v>0.13033219808000002</v>
      </c>
      <c r="C48">
        <f t="shared" ref="C48:AE48" si="36">AVERAGE(C42:C47)</f>
        <v>3.4277940227176902E-2</v>
      </c>
      <c r="D48">
        <f t="shared" si="36"/>
        <v>11.326045425660352</v>
      </c>
      <c r="E48">
        <f t="shared" si="36"/>
        <v>5.4860675872222216E-2</v>
      </c>
      <c r="F48">
        <f t="shared" si="36"/>
        <v>8.7029174859046876E-2</v>
      </c>
      <c r="G48">
        <f t="shared" si="36"/>
        <v>4.511658355124113</v>
      </c>
      <c r="H48">
        <f t="shared" si="36"/>
        <v>13.340912259832512</v>
      </c>
      <c r="I48">
        <f t="shared" si="36"/>
        <v>2.4109262001384666E-2</v>
      </c>
      <c r="J48">
        <f t="shared" si="36"/>
        <v>0.19794151646166888</v>
      </c>
      <c r="K48">
        <f t="shared" si="36"/>
        <v>2.5509045856942646E-2</v>
      </c>
      <c r="L48">
        <f t="shared" si="36"/>
        <v>0.1622708339082535</v>
      </c>
      <c r="M48">
        <f t="shared" si="36"/>
        <v>11.609436744391012</v>
      </c>
      <c r="N48">
        <f t="shared" si="36"/>
        <v>2.2612084399001238</v>
      </c>
      <c r="O48">
        <f t="shared" si="36"/>
        <v>0.53878668957194042</v>
      </c>
      <c r="P48">
        <f t="shared" si="36"/>
        <v>0.62844887105770597</v>
      </c>
      <c r="Q48">
        <f t="shared" si="36"/>
        <v>26.275713956864042</v>
      </c>
      <c r="R48">
        <f t="shared" si="36"/>
        <v>0.6241173589509037</v>
      </c>
      <c r="S48">
        <f t="shared" si="36"/>
        <v>7.6507913986845759</v>
      </c>
      <c r="T48">
        <f t="shared" si="36"/>
        <v>1.6460755863008849</v>
      </c>
      <c r="U48">
        <f t="shared" si="36"/>
        <v>0.13010889289849162</v>
      </c>
      <c r="V48">
        <f t="shared" si="36"/>
        <v>0.21648559415099244</v>
      </c>
      <c r="W48">
        <f t="shared" si="36"/>
        <v>0.66110926091248745</v>
      </c>
      <c r="X48">
        <f t="shared" si="36"/>
        <v>1.2578473951092564</v>
      </c>
      <c r="Y48">
        <f t="shared" si="36"/>
        <v>59.202611239627828</v>
      </c>
      <c r="Z48">
        <f t="shared" si="36"/>
        <v>64.015855511290411</v>
      </c>
      <c r="AA48">
        <f t="shared" si="36"/>
        <v>0.29500481059484951</v>
      </c>
      <c r="AB48">
        <f t="shared" si="36"/>
        <v>1.286873066542549</v>
      </c>
      <c r="AC48">
        <f t="shared" si="36"/>
        <v>5.5864191718050655</v>
      </c>
      <c r="AD48">
        <f t="shared" si="36"/>
        <v>1.0022274040348198</v>
      </c>
      <c r="AE48">
        <f t="shared" si="36"/>
        <v>6.1803808815833223</v>
      </c>
    </row>
    <row r="50" spans="1:31" x14ac:dyDescent="0.2">
      <c r="A50" s="1" t="s">
        <v>126</v>
      </c>
      <c r="B50">
        <f>B134/53.4*1.78</f>
        <v>0.76923791852000001</v>
      </c>
      <c r="C50">
        <f>C134/53.4*1.78</f>
        <v>0.15550185873605946</v>
      </c>
      <c r="D50">
        <f>D134/139.4*6.2</f>
        <v>18.619706601466994</v>
      </c>
      <c r="E50">
        <f>E134/28.05*0.935</f>
        <v>3.033708689</v>
      </c>
      <c r="F50">
        <f>F134/88.106*2.937</f>
        <v>0.13206646300631222</v>
      </c>
      <c r="G50">
        <f>G134/47.1*1.57</f>
        <v>4.5616251545663324</v>
      </c>
      <c r="H50">
        <f>H134/47.1*1.57</f>
        <v>25.647837062535856</v>
      </c>
      <c r="I50">
        <f>I134/42.91*1.43</f>
        <v>5.3248304603287236E-2</v>
      </c>
      <c r="J50">
        <f>J134/42.91*1.43</f>
        <v>0.10549192421405965</v>
      </c>
      <c r="K50">
        <f>K134/42.91*1.43</f>
        <v>0.11352940415417846</v>
      </c>
      <c r="L50">
        <f>L134/42.91*1.43</f>
        <v>0.22002601336075295</v>
      </c>
      <c r="M50">
        <f>M134/49.92*1.664</f>
        <v>20.337628448494051</v>
      </c>
      <c r="N50">
        <f>N134/49.92*1.664</f>
        <v>4.0897822706065314</v>
      </c>
      <c r="O50">
        <f>O134/152.21*6.765</f>
        <v>1.6242929835117117</v>
      </c>
      <c r="P50">
        <f>P134/152.21*6.765</f>
        <v>3.9382857569453193</v>
      </c>
      <c r="Q50">
        <f>Q134/152.2*6.764</f>
        <v>55.513765791341378</v>
      </c>
      <c r="R50">
        <f>R134/152.2*6.764</f>
        <v>0.98411639460610356</v>
      </c>
      <c r="S50">
        <f>S134/152.2*6.764</f>
        <v>4.4597274662881476</v>
      </c>
      <c r="T50">
        <f>T134/152.207*6.765</f>
        <v>1.7403132973676971</v>
      </c>
      <c r="U50">
        <f>U134/152.207*6.765</f>
        <v>0.1126649104356498</v>
      </c>
      <c r="V50">
        <f>V134/152.2*6.764</f>
        <v>0.29743964694767727</v>
      </c>
      <c r="W50">
        <f>W134/152.207*6.765</f>
        <v>2.1693988073247463</v>
      </c>
      <c r="X50">
        <f>X134/152.207*6.765</f>
        <v>2.8063338048014246</v>
      </c>
      <c r="Y50">
        <f t="shared" ref="Y50:AE50" si="37">Y134/150.83*6.704</f>
        <v>62.192856552322361</v>
      </c>
      <c r="Z50">
        <f t="shared" si="37"/>
        <v>92.272406565644673</v>
      </c>
      <c r="AA50">
        <f t="shared" si="37"/>
        <v>0.47329813926421216</v>
      </c>
      <c r="AB50">
        <f t="shared" si="37"/>
        <v>8.7364231039446345</v>
      </c>
      <c r="AC50">
        <f t="shared" si="37"/>
        <v>0.69192988313995241</v>
      </c>
      <c r="AD50">
        <f t="shared" si="37"/>
        <v>2.6901199194973855</v>
      </c>
      <c r="AE50">
        <f t="shared" si="37"/>
        <v>14.388261588657892</v>
      </c>
    </row>
    <row r="51" spans="1:31" x14ac:dyDescent="0.2">
      <c r="A51" s="1" t="s">
        <v>127</v>
      </c>
      <c r="B51">
        <f>B145/53.4*1.78</f>
        <v>0.42893501762000003</v>
      </c>
      <c r="C51">
        <f>C145/53.4*1.78</f>
        <v>1.7671480144404332E-2</v>
      </c>
      <c r="D51">
        <f>D145/139.4*6.2</f>
        <v>21.118447313884904</v>
      </c>
      <c r="E51">
        <f>E145/28.05*0.935</f>
        <v>0.78089091866666671</v>
      </c>
      <c r="F51">
        <f>F145/88.106*2.937</f>
        <v>0.40737116827811809</v>
      </c>
      <c r="G51">
        <f>G145/47.1*1.57</f>
        <v>2.8312945521698989</v>
      </c>
      <c r="H51">
        <f>H145/47.1*1.57</f>
        <v>13.869043624161076</v>
      </c>
      <c r="I51">
        <f>I145/42.91*1.43</f>
        <v>0.1345168777800857</v>
      </c>
      <c r="J51">
        <f>J145/42.91*1.43</f>
        <v>0.15782666165533521</v>
      </c>
      <c r="K51">
        <f>K145/42.91*1.43</f>
        <v>0.22872725427588583</v>
      </c>
      <c r="L51">
        <f>L145/42.91*1.43</f>
        <v>0.27923178600559312</v>
      </c>
      <c r="M51">
        <f>M145/49.92*1.664</f>
        <v>17.105121716076159</v>
      </c>
      <c r="N51">
        <f>N145/49.92*1.664</f>
        <v>4.6790821771611517</v>
      </c>
      <c r="O51">
        <f>O145/152.21*6.765</f>
        <v>1.0778033047836983</v>
      </c>
      <c r="P51">
        <f>P145/152.21*6.765</f>
        <v>3.0011760530993592</v>
      </c>
      <c r="Q51">
        <f>Q145/152.2*6.764</f>
        <v>84.347492776631526</v>
      </c>
      <c r="R51">
        <f>R145/152.2*6.764</f>
        <v>2.3974962292609354</v>
      </c>
      <c r="S51">
        <f>S145/152.2*6.764</f>
        <v>9.4659240223330823</v>
      </c>
      <c r="T51">
        <f>T145/152.207*6.765</f>
        <v>2.327201716496937</v>
      </c>
      <c r="U51">
        <f>U145/152.207*6.765</f>
        <v>7.1272489320145863E-2</v>
      </c>
      <c r="V51">
        <f>V145/152.2*6.764</f>
        <v>0.23449439591868287</v>
      </c>
      <c r="W51">
        <f>W145/152.207*6.765</f>
        <v>2.2807196582446676</v>
      </c>
      <c r="X51">
        <f>X145/152.207*6.765</f>
        <v>3.0250545333139258</v>
      </c>
      <c r="Y51">
        <f t="shared" ref="Y51:AE51" si="38">Y145/150.83*6.704</f>
        <v>24.281181747417374</v>
      </c>
      <c r="Z51">
        <f t="shared" si="38"/>
        <v>29.053086580182249</v>
      </c>
      <c r="AA51">
        <f t="shared" si="38"/>
        <v>0.9097431683076862</v>
      </c>
      <c r="AB51">
        <f t="shared" si="38"/>
        <v>5.4652512099714912</v>
      </c>
      <c r="AC51">
        <f t="shared" si="38"/>
        <v>2.0547205806880937</v>
      </c>
      <c r="AD51">
        <f t="shared" si="38"/>
        <v>2.2991483077587964</v>
      </c>
      <c r="AE51">
        <f t="shared" si="38"/>
        <v>9.364637293396294</v>
      </c>
    </row>
    <row r="52" spans="1:31" x14ac:dyDescent="0.2">
      <c r="A52" s="1" t="s">
        <v>128</v>
      </c>
      <c r="B52">
        <f>B156/53.4*1.78</f>
        <v>0.33643388399999996</v>
      </c>
      <c r="C52">
        <f>C156/53.4*1.78</f>
        <v>5.5534191910030839E-2</v>
      </c>
      <c r="D52">
        <f>D156/139.4*6.2</f>
        <v>16.991828389380053</v>
      </c>
      <c r="E52">
        <f>E156/28.05*0.935</f>
        <v>0.63678673500000005</v>
      </c>
      <c r="F52">
        <f>F156/88.106*2.937</f>
        <v>0.50259915521111254</v>
      </c>
      <c r="G52">
        <f>G156/47.1*1.57</f>
        <v>3.1447648745519721</v>
      </c>
      <c r="H52">
        <f>H156/47.1*1.57</f>
        <v>15.98935403663673</v>
      </c>
      <c r="I52">
        <f>I156/42.91*1.43</f>
        <v>7.2889382402668512E-2</v>
      </c>
      <c r="J52">
        <f>J156/42.91*1.43</f>
        <v>0.15185288000555938</v>
      </c>
      <c r="K52">
        <f>K156/42.91*1.43</f>
        <v>0.16220137256890121</v>
      </c>
      <c r="L52">
        <f>L156/42.91*1.43</f>
        <v>0.25871231408354561</v>
      </c>
      <c r="M52">
        <f>M156/49.92*1.664</f>
        <v>13.580841653247452</v>
      </c>
      <c r="N52">
        <f>N156/49.92*1.664</f>
        <v>3.1564363916730906</v>
      </c>
      <c r="O52">
        <f>O156/152.21*6.765</f>
        <v>1.3778462801818345</v>
      </c>
      <c r="P52">
        <f>P156/152.21*6.765</f>
        <v>2.6274545404915233</v>
      </c>
      <c r="Q52">
        <f>Q156/152.2*6.764</f>
        <v>27.779454643803792</v>
      </c>
      <c r="R52">
        <f>R156/152.2*6.764</f>
        <v>1.2202633658151172</v>
      </c>
      <c r="S52">
        <f>S156/152.2*6.764</f>
        <v>5.2699220679442265</v>
      </c>
      <c r="T52">
        <f>T156/152.207*6.765</f>
        <v>1.5205993427242013</v>
      </c>
      <c r="U52">
        <f>U156/152.207*6.765</f>
        <v>7.9874388645797517E-2</v>
      </c>
      <c r="V52">
        <f>V156/152.2*6.764</f>
        <v>0.37206931054567255</v>
      </c>
      <c r="W52">
        <f>W156/152.207*6.765</f>
        <v>1.9147458586586041</v>
      </c>
      <c r="X52">
        <f>X156/152.207*6.765</f>
        <v>2.1558660920231159</v>
      </c>
      <c r="Y52">
        <f t="shared" ref="Y52:AE52" si="39">Y156/150.83*6.704</f>
        <v>31.882900505559824</v>
      </c>
      <c r="Z52">
        <f t="shared" si="39"/>
        <v>46.084624577180115</v>
      </c>
      <c r="AA52">
        <f t="shared" si="39"/>
        <v>0.49510463812604022</v>
      </c>
      <c r="AB52">
        <f t="shared" si="39"/>
        <v>3.7090390873847325</v>
      </c>
      <c r="AC52">
        <f t="shared" si="39"/>
        <v>0</v>
      </c>
      <c r="AD52">
        <f t="shared" si="39"/>
        <v>1.0028097033733911</v>
      </c>
      <c r="AE52">
        <f t="shared" si="39"/>
        <v>3.8656895576533925</v>
      </c>
    </row>
    <row r="53" spans="1:31" x14ac:dyDescent="0.2">
      <c r="A53" s="1" t="s">
        <v>129</v>
      </c>
      <c r="B53">
        <f>B167/53.4*1.78</f>
        <v>0.34453235356000006</v>
      </c>
      <c r="C53">
        <f>C167/53.4*1.78</f>
        <v>2.2130545351794293E-2</v>
      </c>
      <c r="D53">
        <f>D167/139.4*6.2</f>
        <v>17.512487773323123</v>
      </c>
      <c r="E53">
        <f>E167/28.05*0.935</f>
        <v>0.66309186766666672</v>
      </c>
      <c r="F53">
        <f>F167/88.106*2.937</f>
        <v>0.58781611155863889</v>
      </c>
      <c r="G53">
        <f>G167/47.1*1.57</f>
        <v>4.1047315922442404</v>
      </c>
      <c r="H53">
        <f>H167/47.1*1.57</f>
        <v>16.978725563441664</v>
      </c>
      <c r="I53">
        <f>I167/42.91*1.43</f>
        <v>7.5198849034575951E-2</v>
      </c>
      <c r="J53">
        <f>J167/42.91*1.43</f>
        <v>0.12751592125804018</v>
      </c>
      <c r="K53">
        <f>K167/42.91*1.43</f>
        <v>0.15372999566300311</v>
      </c>
      <c r="L53">
        <f>L167/42.91*1.43</f>
        <v>0.27024933486133429</v>
      </c>
      <c r="M53">
        <f>M167/49.92*1.664</f>
        <v>14.90306361058054</v>
      </c>
      <c r="N53">
        <f>N167/49.92*1.664</f>
        <v>3.1422149425287347</v>
      </c>
      <c r="O53">
        <f>O167/152.21*6.765</f>
        <v>1.5738179152033138</v>
      </c>
      <c r="P53">
        <f>P167/152.21*6.765</f>
        <v>3.3417974246191591</v>
      </c>
      <c r="Q53">
        <f>Q167/152.2*6.764</f>
        <v>26.980401962205562</v>
      </c>
      <c r="R53">
        <f>R167/152.2*6.764</f>
        <v>1.0631435349940688</v>
      </c>
      <c r="S53">
        <f>S167/152.2*6.764</f>
        <v>6.5352948483530602</v>
      </c>
      <c r="T53">
        <f>T167/152.207*6.765</f>
        <v>1.3580312531132794</v>
      </c>
      <c r="U53">
        <f>U167/152.207*6.765</f>
        <v>9.2233242735519236E-2</v>
      </c>
      <c r="V53">
        <f>V167/152.2*6.764</f>
        <v>0.26661356101028333</v>
      </c>
      <c r="W53">
        <f>W167/152.207*6.765</f>
        <v>1.4674721903890073</v>
      </c>
      <c r="X53">
        <f>X167/152.207*6.765</f>
        <v>2.1447268670881314</v>
      </c>
      <c r="Y53">
        <f t="shared" ref="Y53:AE53" si="40">Y167/150.83*6.704</f>
        <v>34.115428735224896</v>
      </c>
      <c r="Z53">
        <f t="shared" si="40"/>
        <v>48.600258444137026</v>
      </c>
      <c r="AA53">
        <f t="shared" si="40"/>
        <v>0.6851614724450632</v>
      </c>
      <c r="AB53">
        <f t="shared" si="40"/>
        <v>5.5660995757129532</v>
      </c>
      <c r="AC53">
        <f t="shared" si="40"/>
        <v>1.7587283978572157</v>
      </c>
      <c r="AD53">
        <f t="shared" si="40"/>
        <v>2.3488196181448298</v>
      </c>
      <c r="AE53">
        <f t="shared" si="40"/>
        <v>9.4247830335937</v>
      </c>
    </row>
    <row r="54" spans="1:31" x14ac:dyDescent="0.2">
      <c r="A54" s="1" t="s">
        <v>130</v>
      </c>
      <c r="B54">
        <f>B178/53.4*1.78</f>
        <v>0.31137569904000001</v>
      </c>
      <c r="C54">
        <f>C178/53.4*1.78</f>
        <v>8.6700418994413414E-2</v>
      </c>
      <c r="D54">
        <f>D178/139.4*6.2</f>
        <v>11.98318685640826</v>
      </c>
      <c r="E54">
        <f>E178/28.05*0.935</f>
        <v>0.836384405</v>
      </c>
      <c r="F54">
        <f>F178/88.106*2.937</f>
        <v>1.0217234580364059</v>
      </c>
      <c r="G54">
        <f>G178/47.1*1.57</f>
        <v>2.925202624882818</v>
      </c>
      <c r="H54">
        <f>H178/47.1*1.57</f>
        <v>12.691715918045707</v>
      </c>
      <c r="I54">
        <f>I178/42.91*1.43</f>
        <v>6.8781217941171535E-2</v>
      </c>
      <c r="J54">
        <f>J178/42.91*1.43</f>
        <v>9.7456769444342159E-2</v>
      </c>
      <c r="K54">
        <f>K178/42.91*1.43</f>
        <v>0.12422730179170775</v>
      </c>
      <c r="L54">
        <f>L178/42.91*1.43</f>
        <v>0.26048630351481572</v>
      </c>
      <c r="M54">
        <f>M178/49.92*1.664</f>
        <v>10.787380985620549</v>
      </c>
      <c r="N54">
        <f>N178/49.92*1.664</f>
        <v>2.257423184357541</v>
      </c>
      <c r="O54">
        <f>O178/152.21*6.765</f>
        <v>1.3361510270814765</v>
      </c>
      <c r="P54">
        <f>P178/152.21*6.765</f>
        <v>2.7531024511314897</v>
      </c>
      <c r="Q54">
        <f>Q178/152.2*6.764</f>
        <v>21.936451863245249</v>
      </c>
      <c r="R54">
        <f>R178/152.2*6.764</f>
        <v>0.82376184032476329</v>
      </c>
      <c r="S54">
        <f>S178/152.2*6.764</f>
        <v>5.348556093310739</v>
      </c>
      <c r="T54">
        <f>T178/152.207*6.765</f>
        <v>1.6551642942290734</v>
      </c>
      <c r="U54">
        <f>U178/152.207*6.765</f>
        <v>9.0619945042998584E-2</v>
      </c>
      <c r="V54">
        <f>V178/152.2*6.764</f>
        <v>0.38051085691322045</v>
      </c>
      <c r="W54">
        <f>W178/152.207*6.765</f>
        <v>1.2884835894524369</v>
      </c>
      <c r="X54">
        <f>X178/152.207*6.765</f>
        <v>1.9680183255291659</v>
      </c>
      <c r="Y54">
        <f t="shared" ref="Y54:AE54" si="41">Y178/150.83*6.704</f>
        <v>50.327873386310024</v>
      </c>
      <c r="Z54">
        <f t="shared" si="41"/>
        <v>65.579848798552774</v>
      </c>
      <c r="AA54">
        <f t="shared" si="41"/>
        <v>0.18684424532336996</v>
      </c>
      <c r="AB54">
        <f t="shared" si="41"/>
        <v>4.1580299485702925</v>
      </c>
      <c r="AC54">
        <f t="shared" si="41"/>
        <v>2.9342734014642788</v>
      </c>
      <c r="AD54">
        <f t="shared" si="41"/>
        <v>3.1753682954319431</v>
      </c>
      <c r="AE54">
        <f t="shared" si="41"/>
        <v>6.2273325693069781</v>
      </c>
    </row>
    <row r="55" spans="1:31" x14ac:dyDescent="0.2">
      <c r="A55" s="1" t="s">
        <v>131</v>
      </c>
      <c r="B55">
        <f>B189/53.4*1.78</f>
        <v>0.27767761480000003</v>
      </c>
      <c r="C55">
        <f>C189/53.4*1.78</f>
        <v>7.0985254691689009E-2</v>
      </c>
      <c r="D55">
        <f>D189/139.4*6.2</f>
        <v>22.839666603151414</v>
      </c>
      <c r="E55">
        <f>E189/28.05*0.935</f>
        <v>2.5892829299999995</v>
      </c>
      <c r="F55">
        <f>F189/88.106*2.937</f>
        <v>1.2235149373206815</v>
      </c>
      <c r="G55">
        <f>G189/47.1*1.57</f>
        <v>4.8999881739827629</v>
      </c>
      <c r="H55">
        <f>H189/47.1*1.57</f>
        <v>21.877375490803889</v>
      </c>
      <c r="I55">
        <f>I189/42.91*1.43</f>
        <v>4.9369786855204711E-2</v>
      </c>
      <c r="J55">
        <f>J189/42.91*1.43</f>
        <v>0.1249101320202286</v>
      </c>
      <c r="K55">
        <f>K189/42.91*1.43</f>
        <v>0.28433340207349383</v>
      </c>
      <c r="L55">
        <f>L189/42.91*1.43</f>
        <v>0.38684427894645362</v>
      </c>
      <c r="M55">
        <f>M189/49.92*1.664</f>
        <v>19.178179400029553</v>
      </c>
      <c r="N55">
        <f>N189/49.92*1.664</f>
        <v>2.7446588585238891</v>
      </c>
      <c r="O55">
        <f>O189/152.21*6.765</f>
        <v>2.2607874056176791</v>
      </c>
      <c r="P55">
        <f>P189/152.21*6.765</f>
        <v>3.8818537542198537</v>
      </c>
      <c r="Q55">
        <f>Q189/152.2*6.764</f>
        <v>43.973306276427849</v>
      </c>
      <c r="R55">
        <f>R189/152.2*6.764</f>
        <v>1.5229444132509826</v>
      </c>
      <c r="S55">
        <f>S189/152.2*6.764</f>
        <v>8.5020478787257225</v>
      </c>
      <c r="T55">
        <f>T189/152.207*6.765</f>
        <v>1.7258032163039054</v>
      </c>
      <c r="U55">
        <f>U189/152.207*6.765</f>
        <v>0.1191669238036696</v>
      </c>
      <c r="V55">
        <f>V189/152.2*6.764</f>
        <v>0.48770518046749861</v>
      </c>
      <c r="W55">
        <f>W189/152.207*6.765</f>
        <v>2.3040954962851647</v>
      </c>
      <c r="X55">
        <f>X189/152.207*6.765</f>
        <v>3.5370017013571475</v>
      </c>
      <c r="Y55">
        <f t="shared" ref="Y55:AE55" si="42">Y189/150.83*6.704</f>
        <v>38.093582569269479</v>
      </c>
      <c r="Z55">
        <f t="shared" si="42"/>
        <v>54.826565508555674</v>
      </c>
      <c r="AA55">
        <f t="shared" si="42"/>
        <v>0.61938833066493004</v>
      </c>
      <c r="AB55">
        <f t="shared" si="42"/>
        <v>4.7684078417720333</v>
      </c>
      <c r="AC55">
        <f t="shared" si="42"/>
        <v>2.1546813212078462</v>
      </c>
      <c r="AD55">
        <f t="shared" si="42"/>
        <v>2.6703488359032952</v>
      </c>
      <c r="AE55">
        <f t="shared" si="42"/>
        <v>9.673315908022273</v>
      </c>
    </row>
    <row r="56" spans="1:31" x14ac:dyDescent="0.2">
      <c r="A56" s="1" t="s">
        <v>150</v>
      </c>
      <c r="B56">
        <f>AVERAGE(B50:B55)</f>
        <v>0.41136541459000003</v>
      </c>
      <c r="C56">
        <f t="shared" ref="C56:AE56" si="43">AVERAGE(C50:C55)</f>
        <v>6.808729163806522E-2</v>
      </c>
      <c r="D56">
        <f t="shared" si="43"/>
        <v>18.17755392293579</v>
      </c>
      <c r="E56">
        <f t="shared" si="43"/>
        <v>1.4233575908888889</v>
      </c>
      <c r="F56">
        <f t="shared" si="43"/>
        <v>0.64584854890187815</v>
      </c>
      <c r="G56">
        <f t="shared" si="43"/>
        <v>3.7446011620663371</v>
      </c>
      <c r="H56">
        <f t="shared" si="43"/>
        <v>17.842341949270821</v>
      </c>
      <c r="I56">
        <f t="shared" si="43"/>
        <v>7.5667403102832279E-2</v>
      </c>
      <c r="J56">
        <f t="shared" si="43"/>
        <v>0.12750904809959421</v>
      </c>
      <c r="K56">
        <f t="shared" si="43"/>
        <v>0.17779145508786168</v>
      </c>
      <c r="L56">
        <f t="shared" si="43"/>
        <v>0.27925833846208253</v>
      </c>
      <c r="M56">
        <f t="shared" si="43"/>
        <v>15.98203596900805</v>
      </c>
      <c r="N56">
        <f t="shared" si="43"/>
        <v>3.3449329708084896</v>
      </c>
      <c r="O56">
        <f t="shared" si="43"/>
        <v>1.5417831527299526</v>
      </c>
      <c r="P56">
        <f t="shared" si="43"/>
        <v>3.2572783300844503</v>
      </c>
      <c r="Q56">
        <f t="shared" si="43"/>
        <v>43.421812218942563</v>
      </c>
      <c r="R56">
        <f t="shared" si="43"/>
        <v>1.335287629708662</v>
      </c>
      <c r="S56">
        <f t="shared" si="43"/>
        <v>6.5969120628258295</v>
      </c>
      <c r="T56">
        <f t="shared" si="43"/>
        <v>1.7211855200391823</v>
      </c>
      <c r="U56">
        <f t="shared" si="43"/>
        <v>9.4305316663963426E-2</v>
      </c>
      <c r="V56">
        <f t="shared" si="43"/>
        <v>0.33980549196717252</v>
      </c>
      <c r="W56">
        <f t="shared" si="43"/>
        <v>1.9041526000591045</v>
      </c>
      <c r="X56">
        <f t="shared" si="43"/>
        <v>2.6061668873521522</v>
      </c>
      <c r="Y56">
        <f t="shared" si="43"/>
        <v>40.148970582683994</v>
      </c>
      <c r="Z56">
        <f t="shared" si="43"/>
        <v>56.069465079042089</v>
      </c>
      <c r="AA56">
        <f t="shared" si="43"/>
        <v>0.56158999902188367</v>
      </c>
      <c r="AB56">
        <f t="shared" si="43"/>
        <v>5.4005417945593557</v>
      </c>
      <c r="AC56">
        <f t="shared" si="43"/>
        <v>1.5990555973928977</v>
      </c>
      <c r="AD56">
        <f t="shared" si="43"/>
        <v>2.3644357800182738</v>
      </c>
      <c r="AE56">
        <f t="shared" si="43"/>
        <v>8.8240033251050889</v>
      </c>
    </row>
    <row r="58" spans="1:31" x14ac:dyDescent="0.2">
      <c r="A58" s="1" t="s">
        <v>132</v>
      </c>
      <c r="B58">
        <f>B135/53.4*1.78</f>
        <v>1.2125340420000002E-2</v>
      </c>
      <c r="C58">
        <f>C135/53.4*1.78</f>
        <v>1.628260023355391E-2</v>
      </c>
      <c r="D58">
        <f>D135/139.4*6.2</f>
        <v>5.0442685589519654</v>
      </c>
      <c r="E58">
        <f>E135/28.05*0.935</f>
        <v>6.2680074333333344E-3</v>
      </c>
      <c r="F58">
        <f>F135/88.106*2.937</f>
        <v>1.0518228054190486E-2</v>
      </c>
      <c r="G58">
        <f>G135/47.1*1.57</f>
        <v>5.2932989170080251</v>
      </c>
      <c r="H58">
        <f>H135/47.1*1.57</f>
        <v>15.146972856923785</v>
      </c>
      <c r="I58">
        <f>I135/42.91*1.43</f>
        <v>2.3063491819209136E-2</v>
      </c>
      <c r="J58">
        <f>J135/42.91*1.43</f>
        <v>5.9344657312584929E-3</v>
      </c>
      <c r="K58">
        <f>K135/42.91*1.43</f>
        <v>5.9479531533749887E-2</v>
      </c>
      <c r="L58">
        <f>L135/42.91*1.43</f>
        <v>0.3853356498683071</v>
      </c>
      <c r="M58">
        <f>M135/49.92*1.664</f>
        <v>7.5990119483052911</v>
      </c>
      <c r="N58">
        <f>N135/49.92*1.664</f>
        <v>3.6166125791995047</v>
      </c>
      <c r="O58">
        <f>O135/152.21*6.765</f>
        <v>0.13598747193249777</v>
      </c>
      <c r="P58">
        <f>P135/152.21*6.765</f>
        <v>0.10314025648986547</v>
      </c>
      <c r="Q58">
        <f>Q135/152.2*6.764</f>
        <v>68.827726190476184</v>
      </c>
      <c r="R58">
        <f>R135/152.2*6.764</f>
        <v>0.92602380952380969</v>
      </c>
      <c r="S58">
        <f>S135/152.2*6.764</f>
        <v>59.527226190476185</v>
      </c>
      <c r="T58">
        <f>T135/152.207*6.765</f>
        <v>7.8966135622219484</v>
      </c>
      <c r="U58">
        <f>U135/152.207*6.765</f>
        <v>0.1458072475045841</v>
      </c>
      <c r="V58">
        <f>V135/152.2*6.764</f>
        <v>0.54317859489393672</v>
      </c>
      <c r="W58">
        <f>W135/152.207*6.765</f>
        <v>0.59857712133460828</v>
      </c>
      <c r="X58">
        <f>X135/152.207*6.765</f>
        <v>0.20628457876868245</v>
      </c>
      <c r="Y58">
        <f t="shared" ref="Y58:AE58" si="44">Y135/150.83*6.704</f>
        <v>22.243184279643124</v>
      </c>
      <c r="Z58">
        <f t="shared" si="44"/>
        <v>18.978299106908548</v>
      </c>
      <c r="AA58">
        <f t="shared" si="44"/>
        <v>6.0092872770668965E-2</v>
      </c>
      <c r="AB58">
        <f t="shared" si="44"/>
        <v>0.25179063028801357</v>
      </c>
      <c r="AC58">
        <f t="shared" si="44"/>
        <v>3.0265233760619239</v>
      </c>
      <c r="AD58">
        <f t="shared" si="44"/>
        <v>0.6378695967296345</v>
      </c>
      <c r="AE58">
        <f t="shared" si="44"/>
        <v>5.3060678822694065</v>
      </c>
    </row>
    <row r="59" spans="1:31" x14ac:dyDescent="0.2">
      <c r="A59" s="1" t="s">
        <v>133</v>
      </c>
      <c r="B59">
        <f>B146/53.4*1.78</f>
        <v>6.0021074900000006E-2</v>
      </c>
      <c r="C59">
        <f>C146/53.4*1.78</f>
        <v>3.9388830347734466E-2</v>
      </c>
      <c r="D59">
        <f>D146/139.4*6.2</f>
        <v>3.3458507601118797</v>
      </c>
      <c r="E59">
        <f>E146/28.05*0.935</f>
        <v>2.9182433366666666E-2</v>
      </c>
      <c r="F59">
        <f>F146/88.106*2.937</f>
        <v>2.2629451984828981E-2</v>
      </c>
      <c r="G59">
        <f>G146/47.1*1.57</f>
        <v>1.2725402472874086</v>
      </c>
      <c r="H59">
        <f>H146/47.1*1.57</f>
        <v>3.8084596195821643</v>
      </c>
      <c r="I59">
        <f>I146/42.91*1.43</f>
        <v>1.7201872592430119E-2</v>
      </c>
      <c r="J59">
        <f>J146/42.91*1.43</f>
        <v>5.1127787983056186E-2</v>
      </c>
      <c r="K59">
        <f>K146/42.91*1.43</f>
        <v>1.8635361975132634E-2</v>
      </c>
      <c r="L59">
        <f>L146/42.91*1.43</f>
        <v>0.15625034271457361</v>
      </c>
      <c r="M59">
        <f>M146/49.92*1.664</f>
        <v>11.427536482334867</v>
      </c>
      <c r="N59">
        <f>N146/49.92*1.664</f>
        <v>3.0081210902591597</v>
      </c>
      <c r="O59">
        <f>O146/152.21*6.765</f>
        <v>6.6067281534781641E-2</v>
      </c>
      <c r="P59">
        <f>P146/152.21*6.765</f>
        <v>0.1247937540101431</v>
      </c>
      <c r="Q59">
        <f>Q146/152.2*6.764</f>
        <v>-0.37849364870784064</v>
      </c>
      <c r="R59">
        <f>R146/152.2*6.764</f>
        <v>7.5155555555555557E-3</v>
      </c>
      <c r="S59">
        <f>S146/152.2*6.764</f>
        <v>-0.45443927580668725</v>
      </c>
      <c r="T59">
        <f>T146/152.207*6.765</f>
        <v>0.43117705310780446</v>
      </c>
      <c r="U59">
        <f>U146/152.207*6.765</f>
        <v>0.8719358185068935</v>
      </c>
      <c r="V59">
        <f>V146/152.2*6.764</f>
        <v>0.20278667542706966</v>
      </c>
      <c r="W59">
        <f>W146/152.207*6.765</f>
        <v>0.74737355872019451</v>
      </c>
      <c r="X59">
        <f>X146/152.207*6.765</f>
        <v>1.4865431337205586</v>
      </c>
      <c r="Y59">
        <f t="shared" ref="Y59:AE59" si="45">Y146/150.83*6.704</f>
        <v>12.641511337029611</v>
      </c>
      <c r="Z59">
        <f t="shared" si="45"/>
        <v>9.5813443996783132</v>
      </c>
      <c r="AA59">
        <f t="shared" si="45"/>
        <v>0.61659420858222869</v>
      </c>
      <c r="AB59">
        <f t="shared" si="45"/>
        <v>6.5174342367999752E-2</v>
      </c>
      <c r="AC59">
        <f t="shared" si="45"/>
        <v>0.39619139702652478</v>
      </c>
      <c r="AD59">
        <f t="shared" si="45"/>
        <v>0.18523234146694667</v>
      </c>
      <c r="AE59">
        <f t="shared" si="45"/>
        <v>9.2616170733473335E-2</v>
      </c>
    </row>
    <row r="60" spans="1:31" x14ac:dyDescent="0.2">
      <c r="A60" s="1" t="s">
        <v>134</v>
      </c>
      <c r="B60">
        <f>B157/53.4*1.78</f>
        <v>3.9168704200000001E-2</v>
      </c>
      <c r="C60">
        <f>C157/53.4*1.78</f>
        <v>5.0048899755501232E-2</v>
      </c>
      <c r="D60">
        <f>D157/139.4*6.2</f>
        <v>2.7286060628873638</v>
      </c>
      <c r="E60">
        <f>E157/28.05*0.935</f>
        <v>2.2461649766666668E-2</v>
      </c>
      <c r="F60">
        <f>F157/88.106*2.937</f>
        <v>3.5851068047853846E-2</v>
      </c>
      <c r="G60">
        <f>G157/47.1*1.57</f>
        <v>1.7435226471385949</v>
      </c>
      <c r="H60">
        <f>H157/47.1*1.57</f>
        <v>4.0901183431952663</v>
      </c>
      <c r="I60">
        <f>I157/42.91*1.43</f>
        <v>8.8018181270364624E-3</v>
      </c>
      <c r="J60">
        <f>J157/42.91*1.43</f>
        <v>3.3949869918569207E-2</v>
      </c>
      <c r="K60">
        <f>K157/42.91*1.43</f>
        <v>8.2988570912058066E-2</v>
      </c>
      <c r="L60">
        <f>L157/42.91*1.43</f>
        <v>0.17163545347721099</v>
      </c>
      <c r="M60">
        <f>M157/49.92*1.664</f>
        <v>10.731091739310916</v>
      </c>
      <c r="N60">
        <f>N157/49.92*1.664</f>
        <v>6.2918394308943073</v>
      </c>
      <c r="O60">
        <f>O157/152.21*6.765</f>
        <v>4.0852876989968985E-2</v>
      </c>
      <c r="P60">
        <f>P157/152.21*6.765</f>
        <v>4.7661689821630486E-2</v>
      </c>
      <c r="Q60">
        <f>Q157/152.2*6.764</f>
        <v>-1.4585585020115865E-2</v>
      </c>
      <c r="R60">
        <f>R157/152.2*6.764</f>
        <v>8.3377503852080134E-2</v>
      </c>
      <c r="S60">
        <f>S157/152.2*6.764</f>
        <v>-0.36370833932320834</v>
      </c>
      <c r="T60">
        <f>T157/152.207*6.765</f>
        <v>0.61662043388738386</v>
      </c>
      <c r="U60">
        <f>U157/152.207*6.765</f>
        <v>0.50780506320137497</v>
      </c>
      <c r="V60">
        <f>V157/152.2*6.764</f>
        <v>0.17706078491320926</v>
      </c>
      <c r="W60">
        <f>W157/152.207*6.765</f>
        <v>8.5057348086230302</v>
      </c>
      <c r="X60">
        <f>X157/152.207*6.765</f>
        <v>1.4434967710731155</v>
      </c>
      <c r="Y60">
        <f t="shared" ref="Y60:AE60" si="46">Y157/150.83*6.704</f>
        <v>13.00907092750367</v>
      </c>
      <c r="Z60">
        <f t="shared" si="46"/>
        <v>9.2842362738236446</v>
      </c>
      <c r="AA60">
        <f t="shared" si="46"/>
        <v>4.7044944583328974E-2</v>
      </c>
      <c r="AB60">
        <f t="shared" si="46"/>
        <v>0.12003620099727012</v>
      </c>
      <c r="AC60">
        <f t="shared" si="46"/>
        <v>0.61760561480853493</v>
      </c>
      <c r="AD60">
        <f t="shared" si="46"/>
        <v>7.9378778078839932E-2</v>
      </c>
      <c r="AE60">
        <f t="shared" si="46"/>
        <v>0.14326901409351597</v>
      </c>
    </row>
    <row r="61" spans="1:31" x14ac:dyDescent="0.2">
      <c r="A61" s="1" t="s">
        <v>135</v>
      </c>
      <c r="B61">
        <f>B168/53.4*1.78</f>
        <v>2.4517906900000001E-2</v>
      </c>
      <c r="C61">
        <f>C168/53.4*1.78</f>
        <v>5.1487603305785126E-2</v>
      </c>
      <c r="D61">
        <f>D168/139.4*6.2</f>
        <v>9.8171213608561647</v>
      </c>
      <c r="E61">
        <f>E168/28.05*0.935</f>
        <v>2.4702774000000005E-3</v>
      </c>
      <c r="F61">
        <f>F168/88.106*2.937</f>
        <v>3.5525806341774532E-2</v>
      </c>
      <c r="G61">
        <f>G168/47.1*1.57</f>
        <v>0.88990966320428078</v>
      </c>
      <c r="H61">
        <f>H168/47.1*1.57</f>
        <v>3.658709165873772</v>
      </c>
      <c r="I61">
        <f>I168/42.91*1.43</f>
        <v>3.4822735315663683E-2</v>
      </c>
      <c r="J61">
        <f>J168/42.91*1.43</f>
        <v>2.9018946096386403E-2</v>
      </c>
      <c r="K61">
        <f>K168/42.91*1.43</f>
        <v>0.25988078392986047</v>
      </c>
      <c r="L61">
        <f>L168/42.91*1.43</f>
        <v>0.1064028023534168</v>
      </c>
      <c r="M61">
        <f>M168/49.92*1.664</f>
        <v>10.859929019929019</v>
      </c>
      <c r="N61">
        <f>N168/49.92*1.664</f>
        <v>2.1101684794199187</v>
      </c>
      <c r="O61">
        <f>O168/152.21*6.765</f>
        <v>0.54451530728993225</v>
      </c>
      <c r="P61">
        <f>P168/152.21*6.765</f>
        <v>0.53194956942939553</v>
      </c>
      <c r="Q61">
        <f>Q168/152.2*6.764</f>
        <v>34.826788837167868</v>
      </c>
      <c r="R61">
        <f>R168/152.2*6.764</f>
        <v>1.4330508474576271</v>
      </c>
      <c r="S61">
        <f>S168/152.2*6.764</f>
        <v>9.1673825697676996</v>
      </c>
      <c r="T61">
        <f>T168/152.207*6.765</f>
        <v>0.38320202890716476</v>
      </c>
      <c r="U61">
        <f>U168/152.207*6.765</f>
        <v>0.26589528536415513</v>
      </c>
      <c r="V61">
        <f>V168/152.2*6.764</f>
        <v>0.68741245907481241</v>
      </c>
      <c r="W61">
        <f>W168/152.207*6.765</f>
        <v>4.754833338276657</v>
      </c>
      <c r="X61">
        <f>X168/152.207*6.765</f>
        <v>0.47331878834309493</v>
      </c>
      <c r="Y61">
        <f t="shared" ref="Y61:AE61" si="47">Y168/150.83*6.704</f>
        <v>20.016638664430801</v>
      </c>
      <c r="Z61">
        <f t="shared" si="47"/>
        <v>19.349380336123854</v>
      </c>
      <c r="AA61">
        <f t="shared" si="47"/>
        <v>0.12019549771153766</v>
      </c>
      <c r="AB61">
        <f t="shared" si="47"/>
        <v>0</v>
      </c>
      <c r="AC61">
        <f t="shared" si="47"/>
        <v>7.4791950233100426</v>
      </c>
      <c r="AD61">
        <f t="shared" si="47"/>
        <v>0.70500608826283173</v>
      </c>
      <c r="AE61">
        <f t="shared" si="47"/>
        <v>3.545465400394241</v>
      </c>
    </row>
    <row r="62" spans="1:31" x14ac:dyDescent="0.2">
      <c r="A62" s="1" t="s">
        <v>136</v>
      </c>
      <c r="B62">
        <f>B179/53.4*1.78</f>
        <v>0.14686468678</v>
      </c>
      <c r="C62">
        <f>C179/53.4*1.78</f>
        <v>0.12336633663366338</v>
      </c>
      <c r="D62">
        <f>D179/139.4*6.2</f>
        <v>1.7082449793826728</v>
      </c>
      <c r="E62">
        <f>E179/28.05*0.935</f>
        <v>9.0184397166666666E-2</v>
      </c>
      <c r="F62">
        <f>F179/88.106*2.937</f>
        <v>7.5302563869744307E-2</v>
      </c>
      <c r="G62">
        <f>G179/47.1*1.57</f>
        <v>0.96237710205021909</v>
      </c>
      <c r="H62">
        <f>H179/47.1*1.57</f>
        <v>3.9353249475890992</v>
      </c>
      <c r="I62">
        <f>I179/42.91*1.43</f>
        <v>1.6086264352727277E-2</v>
      </c>
      <c r="J62">
        <f>J179/42.91*1.43</f>
        <v>7.8420538719545477E-2</v>
      </c>
      <c r="K62">
        <f>K179/42.91*1.43</f>
        <v>7.6409755675454563E-2</v>
      </c>
      <c r="L62">
        <f>L179/42.91*1.43</f>
        <v>0.12265776568954548</v>
      </c>
      <c r="M62">
        <f>M179/49.92*1.664</f>
        <v>2.7009581442259196</v>
      </c>
      <c r="N62">
        <f>N179/49.92*1.664</f>
        <v>0.21698303979125885</v>
      </c>
      <c r="O62">
        <f>O179/152.21*6.765</f>
        <v>4.364229385971418E-2</v>
      </c>
      <c r="P62">
        <f>P179/152.21*6.765</f>
        <v>0.27276433662321364</v>
      </c>
      <c r="Q62">
        <f>Q179/152.2*6.764</f>
        <v>6.9844021846254938</v>
      </c>
      <c r="R62">
        <f>R179/152.2*6.764</f>
        <v>3.2551749999999999</v>
      </c>
      <c r="S62">
        <f>S179/152.2*6.764</f>
        <v>4.6138635019710907</v>
      </c>
      <c r="T62">
        <f>T179/152.207*6.765</f>
        <v>0.19466730583156514</v>
      </c>
      <c r="U62">
        <f>U179/152.207*6.765</f>
        <v>0.26280086287261289</v>
      </c>
      <c r="V62">
        <f>V179/152.2*6.764</f>
        <v>0.31685418035479629</v>
      </c>
      <c r="W62">
        <f>W179/152.207*6.765</f>
        <v>6.7452221470637319</v>
      </c>
      <c r="X62">
        <f>X179/152.207*6.765</f>
        <v>0.46916390603034874</v>
      </c>
      <c r="Y62">
        <f t="shared" ref="Y62:AE62" si="48">Y179/150.83*6.704</f>
        <v>15.974392362262151</v>
      </c>
      <c r="Z62">
        <f t="shared" si="48"/>
        <v>16.730886958827821</v>
      </c>
      <c r="AA62">
        <f t="shared" si="48"/>
        <v>0.11759064172398111</v>
      </c>
      <c r="AB62">
        <f t="shared" si="48"/>
        <v>4.9692183252668567</v>
      </c>
      <c r="AC62">
        <f t="shared" si="48"/>
        <v>19.645746867334083</v>
      </c>
      <c r="AD62">
        <f t="shared" si="48"/>
        <v>0.34668965060001322</v>
      </c>
      <c r="AE62">
        <f t="shared" si="48"/>
        <v>6.2404137108002384</v>
      </c>
    </row>
    <row r="63" spans="1:31" x14ac:dyDescent="0.2">
      <c r="A63" s="1" t="s">
        <v>137</v>
      </c>
      <c r="B63">
        <f>B190/53.4*1.78</f>
        <v>0.13864503126000002</v>
      </c>
      <c r="C63">
        <f>C190/53.4*1.78</f>
        <v>2.7440162271805273E-2</v>
      </c>
      <c r="D63">
        <f>D190/139.4*6.2</f>
        <v>3.4270487714495785</v>
      </c>
      <c r="E63">
        <f>E190/28.05*0.935</f>
        <v>7.8650513999999998E-3</v>
      </c>
      <c r="F63">
        <f>F190/88.106*2.937</f>
        <v>5.6768041061598488E-2</v>
      </c>
      <c r="G63">
        <f>G190/47.1*1.57</f>
        <v>0.66769117477850648</v>
      </c>
      <c r="H63">
        <f>H190/47.1*1.57</f>
        <v>2.3870188553866605</v>
      </c>
      <c r="I63">
        <f>I190/42.91*1.43</f>
        <v>2.2707202292669745E-2</v>
      </c>
      <c r="J63">
        <f>J190/42.91*1.43</f>
        <v>2.9448402973306077E-2</v>
      </c>
      <c r="K63">
        <f>K190/42.91*1.43</f>
        <v>1.7917401809059721E-2</v>
      </c>
      <c r="L63">
        <f>L190/42.91*1.43</f>
        <v>0.15362841551134376</v>
      </c>
      <c r="M63">
        <f>M190/49.92*1.664</f>
        <v>5.4053925032910675</v>
      </c>
      <c r="N63">
        <f>N190/49.92*1.664</f>
        <v>0.40939624413145548</v>
      </c>
      <c r="O63">
        <f>O190/152.21*6.765</f>
        <v>0.21528522237814432</v>
      </c>
      <c r="P63">
        <f>P190/152.21*6.765</f>
        <v>0.11946093942051332</v>
      </c>
      <c r="Q63">
        <f>Q190/152.2*6.764</f>
        <v>30.279240814568997</v>
      </c>
      <c r="R63">
        <f>R190/152.2*6.764</f>
        <v>0.80250847457627128</v>
      </c>
      <c r="S63">
        <f>S190/152.2*6.764</f>
        <v>8.7060766779194356</v>
      </c>
      <c r="T63">
        <f>T190/152.207*6.765</f>
        <v>1.3508449872790744</v>
      </c>
      <c r="U63">
        <f>U190/152.207*6.765</f>
        <v>3.4381521254981971E-2</v>
      </c>
      <c r="V63">
        <f>V190/152.2*6.764</f>
        <v>0.47464193602784666</v>
      </c>
      <c r="W63">
        <f>W190/152.207*6.765</f>
        <v>0.12656386085167279</v>
      </c>
      <c r="X63">
        <f>X190/152.207*6.765</f>
        <v>0.30281070242748376</v>
      </c>
      <c r="Y63">
        <f t="shared" ref="Y63:AE63" si="49">Y190/150.83*6.704</f>
        <v>4.3079803979606703</v>
      </c>
      <c r="Z63">
        <f t="shared" si="49"/>
        <v>13.506694258013974</v>
      </c>
      <c r="AA63">
        <f t="shared" si="49"/>
        <v>9.8081822985431472E-2</v>
      </c>
      <c r="AB63">
        <f t="shared" si="49"/>
        <v>0</v>
      </c>
      <c r="AC63">
        <f t="shared" si="49"/>
        <v>0.354057068797342</v>
      </c>
      <c r="AD63">
        <f t="shared" si="49"/>
        <v>4.8835457765150615E-2</v>
      </c>
      <c r="AE63">
        <f t="shared" si="49"/>
        <v>1.3551839529829297</v>
      </c>
    </row>
    <row r="64" spans="1:31" x14ac:dyDescent="0.2">
      <c r="A64" s="1" t="s">
        <v>150</v>
      </c>
      <c r="B64">
        <f>AVERAGE(B58:B63)</f>
        <v>7.0223790743333347E-2</v>
      </c>
      <c r="C64">
        <f t="shared" ref="C64:AE64" si="50">AVERAGE(C58:C63)</f>
        <v>5.1335738758007232E-2</v>
      </c>
      <c r="D64">
        <f t="shared" si="50"/>
        <v>4.3451900822732705</v>
      </c>
      <c r="E64">
        <f t="shared" si="50"/>
        <v>2.6405302755555554E-2</v>
      </c>
      <c r="F64">
        <f t="shared" si="50"/>
        <v>3.9432526559998439E-2</v>
      </c>
      <c r="G64">
        <f t="shared" si="50"/>
        <v>1.8048899585778388</v>
      </c>
      <c r="H64">
        <f t="shared" si="50"/>
        <v>5.5044339647584577</v>
      </c>
      <c r="I64">
        <f t="shared" si="50"/>
        <v>2.044723074995607E-2</v>
      </c>
      <c r="J64">
        <f t="shared" si="50"/>
        <v>3.7983335237020306E-2</v>
      </c>
      <c r="K64">
        <f t="shared" si="50"/>
        <v>8.5885234305885891E-2</v>
      </c>
      <c r="L64">
        <f t="shared" si="50"/>
        <v>0.1826517382690663</v>
      </c>
      <c r="M64">
        <f t="shared" si="50"/>
        <v>8.1206533062328479</v>
      </c>
      <c r="N64">
        <f t="shared" si="50"/>
        <v>2.6088534772826009</v>
      </c>
      <c r="O64">
        <f t="shared" si="50"/>
        <v>0.17439174233083987</v>
      </c>
      <c r="P64">
        <f t="shared" si="50"/>
        <v>0.19996175763246027</v>
      </c>
      <c r="Q64">
        <f t="shared" si="50"/>
        <v>23.420846465518434</v>
      </c>
      <c r="R64">
        <f t="shared" si="50"/>
        <v>1.0846085318275573</v>
      </c>
      <c r="S64">
        <f t="shared" si="50"/>
        <v>13.532733554167422</v>
      </c>
      <c r="T64">
        <f t="shared" si="50"/>
        <v>1.8121875618724905</v>
      </c>
      <c r="U64">
        <f t="shared" si="50"/>
        <v>0.34810429978410046</v>
      </c>
      <c r="V64">
        <f t="shared" si="50"/>
        <v>0.40032243844861187</v>
      </c>
      <c r="W64">
        <f t="shared" si="50"/>
        <v>3.5797174724783161</v>
      </c>
      <c r="X64">
        <f t="shared" si="50"/>
        <v>0.73026964672721384</v>
      </c>
      <c r="Y64">
        <f t="shared" si="50"/>
        <v>14.698796328138341</v>
      </c>
      <c r="Z64">
        <f t="shared" si="50"/>
        <v>14.571806888896027</v>
      </c>
      <c r="AA64">
        <f t="shared" si="50"/>
        <v>0.1765999980595295</v>
      </c>
      <c r="AB64">
        <f t="shared" si="50"/>
        <v>0.90103658315335666</v>
      </c>
      <c r="AC64">
        <f t="shared" si="50"/>
        <v>5.2532198912230745</v>
      </c>
      <c r="AD64">
        <f t="shared" si="50"/>
        <v>0.3338353188172361</v>
      </c>
      <c r="AE64">
        <f t="shared" si="50"/>
        <v>2.7805026885456336</v>
      </c>
    </row>
    <row r="66" spans="1:31" x14ac:dyDescent="0.2">
      <c r="A66" s="1" t="s">
        <v>138</v>
      </c>
      <c r="B66">
        <f>B136/53.4*1.78</f>
        <v>0.35690126562000002</v>
      </c>
      <c r="C66">
        <f>C136/53.4*1.78</f>
        <v>1.5321518987341774E-2</v>
      </c>
      <c r="D66">
        <f>D136/139.4*6.2</f>
        <v>6.8719108710330854</v>
      </c>
      <c r="E66">
        <f>E136/28.05*0.935</f>
        <v>3.9036343600000002E-2</v>
      </c>
      <c r="F66">
        <f>F136/88.106*2.937</f>
        <v>9.0099050123185656E-2</v>
      </c>
      <c r="G66">
        <f>G136/47.1*1.57</f>
        <v>2.2492177100414779</v>
      </c>
      <c r="H66">
        <f>H136/47.1*1.57</f>
        <v>8.371102823654768</v>
      </c>
      <c r="I66">
        <f>I136/42.91*1.43</f>
        <v>7.1147363556194254E-3</v>
      </c>
      <c r="J66">
        <f>J136/42.91*1.43</f>
        <v>0.10039683524040745</v>
      </c>
      <c r="K66">
        <f>K136/42.91*1.43</f>
        <v>7.9250257738983032E-2</v>
      </c>
      <c r="L66">
        <f>L136/42.91*1.43</f>
        <v>0.19763156543387292</v>
      </c>
      <c r="M66">
        <f>M136/49.92*1.664</f>
        <v>11.141801105809284</v>
      </c>
      <c r="N66">
        <f>N136/49.92*1.664</f>
        <v>2.7006377224199287</v>
      </c>
      <c r="O66">
        <f>O136/152.21*6.765</f>
        <v>0.29411111079372598</v>
      </c>
      <c r="P66">
        <f>P136/152.21*6.765</f>
        <v>0.74432002796341012</v>
      </c>
      <c r="Q66">
        <f>Q136/152.2*6.764</f>
        <v>7.6644933652381999</v>
      </c>
      <c r="R66">
        <f>R136/152.2*6.764</f>
        <v>8.5340874483358711E-2</v>
      </c>
      <c r="S66">
        <f>S136/152.2*6.764</f>
        <v>3.7211564063519691</v>
      </c>
      <c r="T66">
        <f>T136/152.207*6.765</f>
        <v>1.3342119931691094</v>
      </c>
      <c r="U66">
        <f>U136/152.207*6.765</f>
        <v>0.11300041079472192</v>
      </c>
      <c r="V66">
        <f>V136/152.2*6.764</f>
        <v>0.1676287506249434</v>
      </c>
      <c r="W66">
        <f>W136/152.207*6.765</f>
        <v>0.24617946637421562</v>
      </c>
      <c r="X66">
        <f>X136/152.207*6.765</f>
        <v>1.5391166336224875</v>
      </c>
      <c r="Y66">
        <f t="shared" ref="Y66:AE66" si="51">Y136/150.83*6.704</f>
        <v>11.138717123883239</v>
      </c>
      <c r="Z66">
        <f t="shared" si="51"/>
        <v>11.173016483772027</v>
      </c>
      <c r="AA66">
        <f t="shared" si="51"/>
        <v>9.7591051677657234E-2</v>
      </c>
      <c r="AB66">
        <f t="shared" si="51"/>
        <v>2.0960719932035864E-2</v>
      </c>
      <c r="AC66">
        <f t="shared" si="51"/>
        <v>0.54021491824837886</v>
      </c>
      <c r="AD66">
        <f t="shared" si="51"/>
        <v>0.33060771892802021</v>
      </c>
      <c r="AE66">
        <f t="shared" si="51"/>
        <v>1.5739595148965111</v>
      </c>
    </row>
    <row r="67" spans="1:31" x14ac:dyDescent="0.2">
      <c r="A67" s="1" t="s">
        <v>139</v>
      </c>
      <c r="B67">
        <f>B147/53.4*1.78</f>
        <v>0.98565778205999999</v>
      </c>
      <c r="C67">
        <f>C147/53.4*1.78</f>
        <v>6.7343078245915747E-2</v>
      </c>
      <c r="D67">
        <f>D147/139.4*6.2</f>
        <v>99.022750590388554</v>
      </c>
      <c r="E67">
        <f>E147/28.05*0.935</f>
        <v>0.10410397976666667</v>
      </c>
      <c r="F67">
        <f>F147/88.106*2.937</f>
        <v>0.69254766932364753</v>
      </c>
      <c r="G67">
        <f>G147/47.1*1.57</f>
        <v>1.659173671080407</v>
      </c>
      <c r="H67">
        <f>H147/47.1*1.57</f>
        <v>12.765113451494136</v>
      </c>
      <c r="I67">
        <f>I147/42.91*1.43</f>
        <v>6.2491827002451455E-2</v>
      </c>
      <c r="J67">
        <f>J147/42.91*1.43</f>
        <v>8.3100833779855651E-2</v>
      </c>
      <c r="K67">
        <f>K147/42.91*1.43</f>
        <v>0.10819728558137207</v>
      </c>
      <c r="L67">
        <f>L147/42.91*1.43</f>
        <v>0.16553686088947245</v>
      </c>
      <c r="M67">
        <f>M147/49.92*1.664</f>
        <v>18.60597279679077</v>
      </c>
      <c r="N67">
        <f>N147/49.92*1.664</f>
        <v>5.4820220786214318</v>
      </c>
      <c r="O67">
        <f>O147/152.21*6.765</f>
        <v>1.1417770693720795</v>
      </c>
      <c r="P67">
        <f>P147/152.21*6.765</f>
        <v>0.72501982836447276</v>
      </c>
      <c r="Q67">
        <f>Q147/152.2*6.764</f>
        <v>16.861891417682919</v>
      </c>
      <c r="R67">
        <f>R147/152.2*6.764</f>
        <v>0.50038903259182621</v>
      </c>
      <c r="S67">
        <f>S147/152.2*6.764</f>
        <v>5.1860959773978879</v>
      </c>
      <c r="T67">
        <f>T147/152.207*6.765</f>
        <v>1.0941713914301185</v>
      </c>
      <c r="U67">
        <f>U147/152.207*6.765</f>
        <v>0.48013603418294853</v>
      </c>
      <c r="V67">
        <f>V147/152.2*6.764</f>
        <v>0.37242250272431315</v>
      </c>
      <c r="W67">
        <f>W147/152.207*6.765</f>
        <v>1.1393327015760395</v>
      </c>
      <c r="X67">
        <f>X147/152.207*6.765</f>
        <v>2.2569054924023035</v>
      </c>
      <c r="Y67">
        <f t="shared" ref="Y67:AE67" si="52">Y147/150.83*6.704</f>
        <v>15.566774579997283</v>
      </c>
      <c r="Z67">
        <f t="shared" si="52"/>
        <v>19.404124059600058</v>
      </c>
      <c r="AA67">
        <f t="shared" si="52"/>
        <v>0.14875369690670714</v>
      </c>
      <c r="AB67">
        <f t="shared" si="52"/>
        <v>6.5213532850429416</v>
      </c>
      <c r="AC67">
        <f t="shared" si="52"/>
        <v>1.363997388894135</v>
      </c>
      <c r="AD67">
        <f t="shared" si="52"/>
        <v>1.1021004097928284</v>
      </c>
      <c r="AE67">
        <f t="shared" si="52"/>
        <v>4.2567147010492903</v>
      </c>
    </row>
    <row r="68" spans="1:31" x14ac:dyDescent="0.2">
      <c r="A68" s="1" t="s">
        <v>140</v>
      </c>
      <c r="B68">
        <f>B158/53.4*1.78</f>
        <v>0.71186926256000005</v>
      </c>
      <c r="C68">
        <f>C158/53.4*1.78</f>
        <v>5.4256334924715391E-2</v>
      </c>
      <c r="D68">
        <f>D158/139.4*6.2</f>
        <v>22.051978770878016</v>
      </c>
      <c r="E68">
        <f>E158/28.05*0.935</f>
        <v>4.7745456333333339E-2</v>
      </c>
      <c r="F68">
        <f>F158/88.106*2.937</f>
        <v>6.5531067425266668E-2</v>
      </c>
      <c r="G68">
        <f>G158/47.1*1.57</f>
        <v>0.98415075304252297</v>
      </c>
      <c r="H68">
        <f>H158/47.1*1.57</f>
        <v>16.659221636810681</v>
      </c>
      <c r="I68">
        <f>I158/42.91*1.43</f>
        <v>2.8364428968977479E-2</v>
      </c>
      <c r="J68">
        <f>J158/42.91*1.43</f>
        <v>3.3091833797140383E-2</v>
      </c>
      <c r="K68">
        <f>K158/42.91*1.43</f>
        <v>1.7416754630073888E-2</v>
      </c>
      <c r="L68">
        <f>L158/42.91*1.43</f>
        <v>0.21746062209549402</v>
      </c>
      <c r="M68">
        <f>M158/49.92*1.664</f>
        <v>17.280001567398116</v>
      </c>
      <c r="N68">
        <f>N158/49.92*1.664</f>
        <v>9.3620095171230187</v>
      </c>
      <c r="O68">
        <f>O158/152.21*6.765</f>
        <v>0.66519723872763525</v>
      </c>
      <c r="P68">
        <f>P158/152.21*6.765</f>
        <v>0.67402729056915256</v>
      </c>
      <c r="Q68">
        <f>Q158/152.2*6.764</f>
        <v>7.849976162612915</v>
      </c>
      <c r="R68">
        <f>R158/152.2*6.764</f>
        <v>0.260562893081761</v>
      </c>
      <c r="S68">
        <f>S158/152.2*6.764</f>
        <v>7.5350925900214047</v>
      </c>
      <c r="T68">
        <f>T158/152.207*6.765</f>
        <v>1.4444257652961379</v>
      </c>
      <c r="U68">
        <f>U158/152.207*6.765</f>
        <v>0.32534190560184573</v>
      </c>
      <c r="V68">
        <f>V158/152.2*6.764</f>
        <v>0.1211618500979347</v>
      </c>
      <c r="W68">
        <f>W158/152.207*6.765</f>
        <v>0.40379314525051774</v>
      </c>
      <c r="X68">
        <f>X158/152.207*6.765</f>
        <v>1.18398612032349</v>
      </c>
      <c r="Y68">
        <f t="shared" ref="Y68:AE68" si="53">Y158/150.83*6.704</f>
        <v>11.114145937494225</v>
      </c>
      <c r="Z68">
        <f t="shared" si="53"/>
        <v>18.53649993329735</v>
      </c>
      <c r="AA68">
        <f t="shared" si="53"/>
        <v>0.11298177184141858</v>
      </c>
      <c r="AB68">
        <f t="shared" si="53"/>
        <v>4.1829263789105999</v>
      </c>
      <c r="AC68">
        <f t="shared" si="53"/>
        <v>6.7624414370107759</v>
      </c>
      <c r="AD68">
        <f t="shared" si="53"/>
        <v>2.3601216205128437</v>
      </c>
      <c r="AE68">
        <f t="shared" si="53"/>
        <v>7.9093304849972563</v>
      </c>
    </row>
    <row r="69" spans="1:31" x14ac:dyDescent="0.2">
      <c r="A69" s="1" t="s">
        <v>141</v>
      </c>
      <c r="B69">
        <f>B169/53.4*1.78</f>
        <v>0.79925945192000003</v>
      </c>
      <c r="C69">
        <f>C169/53.4*1.78</f>
        <v>2.413559322033898E-2</v>
      </c>
      <c r="D69">
        <f>D169/139.4*6.2</f>
        <v>26.401578740553234</v>
      </c>
      <c r="E69">
        <f>E169/28.05*0.935</f>
        <v>0.52439481999999993</v>
      </c>
      <c r="F69">
        <f>F169/88.106*2.937</f>
        <v>0.3319991786710414</v>
      </c>
      <c r="G69">
        <f>G169/47.1*1.57</f>
        <v>2.7113563741094437</v>
      </c>
      <c r="H69">
        <f>H169/47.1*1.57</f>
        <v>15.88027907606855</v>
      </c>
      <c r="I69">
        <f>I169/42.91*1.43</f>
        <v>3.4826301626769078E-2</v>
      </c>
      <c r="J69">
        <f>J169/42.91*1.43</f>
        <v>6.0334214439889136E-2</v>
      </c>
      <c r="K69">
        <f>K169/42.91*1.43</f>
        <v>7.5394236764978473E-2</v>
      </c>
      <c r="L69">
        <f>L169/42.91*1.43</f>
        <v>0.26467989236344497</v>
      </c>
      <c r="M69">
        <f>M169/49.92*1.664</f>
        <v>12.998308426207359</v>
      </c>
      <c r="N69">
        <f>N169/49.92*1.664</f>
        <v>4.0317818509615382</v>
      </c>
      <c r="O69">
        <f>O169/152.21*6.765</f>
        <v>0.49391835935590139</v>
      </c>
      <c r="P69">
        <f>P169/152.21*6.765</f>
        <v>0.44249943105458633</v>
      </c>
      <c r="Q69">
        <f>Q169/152.2*6.764</f>
        <v>12.188373599185217</v>
      </c>
      <c r="R69">
        <f>R169/152.2*6.764</f>
        <v>0.27480592850915431</v>
      </c>
      <c r="S69">
        <f>S169/152.2*6.764</f>
        <v>6.5022328350138112</v>
      </c>
      <c r="T69">
        <f>T169/152.207*6.765</f>
        <v>1.2602259646822425</v>
      </c>
      <c r="U69">
        <f>U169/152.207*6.765</f>
        <v>0.18869693588825021</v>
      </c>
      <c r="V69">
        <f>V169/152.2*6.764</f>
        <v>0.13436606218358579</v>
      </c>
      <c r="W69">
        <f>W169/152.207*6.765</f>
        <v>0.37787524151090918</v>
      </c>
      <c r="X69">
        <f>X169/152.207*6.765</f>
        <v>0.83310194115151348</v>
      </c>
      <c r="Y69">
        <f t="shared" ref="Y69:AE69" si="54">Y169/150.83*6.704</f>
        <v>50.587689550964008</v>
      </c>
      <c r="Z69">
        <f t="shared" si="54"/>
        <v>64.290793458594251</v>
      </c>
      <c r="AA69">
        <f t="shared" si="54"/>
        <v>0.21362203321566997</v>
      </c>
      <c r="AB69">
        <f t="shared" si="54"/>
        <v>7.1319328928966774</v>
      </c>
      <c r="AC69">
        <f t="shared" si="54"/>
        <v>24.1817654888699</v>
      </c>
      <c r="AD69">
        <f t="shared" si="54"/>
        <v>14.251073081052736</v>
      </c>
      <c r="AE69">
        <f t="shared" si="54"/>
        <v>40.577748731433566</v>
      </c>
    </row>
    <row r="70" spans="1:31" x14ac:dyDescent="0.2">
      <c r="A70" s="1" t="s">
        <v>142</v>
      </c>
      <c r="B70">
        <f>B180/53.4*1.78</f>
        <v>1.3279278730999997</v>
      </c>
      <c r="C70">
        <f>C180/53.4*1.78</f>
        <v>6.0929095354523226E-2</v>
      </c>
      <c r="D70">
        <f>D180/139.4*6.2</f>
        <v>31.942214113613293</v>
      </c>
      <c r="E70">
        <f>E180/28.05*0.935</f>
        <v>3.3547412300000003E-2</v>
      </c>
      <c r="F70">
        <f>F180/88.106*2.937</f>
        <v>0.18016314346406115</v>
      </c>
      <c r="G70">
        <f>G180/47.1*1.57</f>
        <v>2.1841278626898157</v>
      </c>
      <c r="H70">
        <f>H180/47.1*1.57</f>
        <v>9.3922980005477967</v>
      </c>
      <c r="I70">
        <f>I180/42.91*1.43</f>
        <v>1.7614556939056118E-2</v>
      </c>
      <c r="J70">
        <f>J180/42.91*1.43</f>
        <v>7.4019640907836914E-2</v>
      </c>
      <c r="K70">
        <f>K180/42.91*1.43</f>
        <v>1.9443390719613859E-2</v>
      </c>
      <c r="L70">
        <f>L180/42.91*1.43</f>
        <v>0.24515998100424005</v>
      </c>
      <c r="M70">
        <f>M180/49.92*1.664</f>
        <v>7.2053083822389539</v>
      </c>
      <c r="N70">
        <f>N180/49.92*1.664</f>
        <v>6.0139495798319329</v>
      </c>
      <c r="O70">
        <f>O180/152.21*6.765</f>
        <v>0.31446848889279894</v>
      </c>
      <c r="P70">
        <f>P180/152.21*6.765</f>
        <v>0.36920192841527966</v>
      </c>
      <c r="Q70">
        <f>Q180/152.2*6.764</f>
        <v>10.384267578017242</v>
      </c>
      <c r="R70">
        <f>R180/152.2*6.764</f>
        <v>0.21237824023366192</v>
      </c>
      <c r="S70">
        <f>S180/152.2*6.764</f>
        <v>5.236103963818481</v>
      </c>
      <c r="T70">
        <f>T180/152.207*6.765</f>
        <v>1.5868721289171661</v>
      </c>
      <c r="U70">
        <f>U180/152.207*6.765</f>
        <v>0.12725192099335753</v>
      </c>
      <c r="V70">
        <f>V180/152.2*6.764</f>
        <v>8.1440431898421553E-2</v>
      </c>
      <c r="W70">
        <f>W180/152.207*6.765</f>
        <v>0.29808326698444026</v>
      </c>
      <c r="X70">
        <f>X180/152.207*6.765</f>
        <v>0.48763479956557193</v>
      </c>
      <c r="Y70">
        <f t="shared" ref="Y70:AE70" si="55">Y180/150.83*6.704</f>
        <v>17.902907750942095</v>
      </c>
      <c r="Z70">
        <f t="shared" si="55"/>
        <v>20.891320459751245</v>
      </c>
      <c r="AA70">
        <f t="shared" si="55"/>
        <v>0.22408915127340157</v>
      </c>
      <c r="AB70">
        <f t="shared" si="55"/>
        <v>4.7407989671162447</v>
      </c>
      <c r="AC70">
        <f t="shared" si="55"/>
        <v>2.3917407007734366</v>
      </c>
      <c r="AD70">
        <f t="shared" si="55"/>
        <v>2.0495190389992901</v>
      </c>
      <c r="AE70">
        <f t="shared" si="55"/>
        <v>8.416823632454129</v>
      </c>
    </row>
    <row r="71" spans="1:31" x14ac:dyDescent="0.2">
      <c r="A71" s="1" t="s">
        <v>143</v>
      </c>
      <c r="B71">
        <f>B191/53.4*1.78</f>
        <v>0.66478116036000001</v>
      </c>
      <c r="C71">
        <f>C191/53.4*1.78</f>
        <v>5.0619862252832708E-2</v>
      </c>
      <c r="D71">
        <f>D191/139.4*6.2</f>
        <v>29.787026653738831</v>
      </c>
      <c r="E71">
        <f>E191/28.05*0.935</f>
        <v>0.10125028253333335</v>
      </c>
      <c r="F71">
        <f>F191/88.106*2.937</f>
        <v>1.1764442984710333</v>
      </c>
      <c r="G71">
        <f>G191/47.1*1.57</f>
        <v>1.3797327235062733</v>
      </c>
      <c r="H71">
        <f>H191/47.1*1.57</f>
        <v>8.51795617436259</v>
      </c>
      <c r="I71">
        <f>I191/42.91*1.43</f>
        <v>5.3666721004499655E-3</v>
      </c>
      <c r="J71">
        <f>J191/42.91*1.43</f>
        <v>2.0731527840094389E-2</v>
      </c>
      <c r="K71">
        <f>K191/42.91*1.43</f>
        <v>2.646578022139709E-3</v>
      </c>
      <c r="L71">
        <f>L191/42.91*1.43</f>
        <v>0.28494823371704203</v>
      </c>
      <c r="M71">
        <f>M191/49.92*1.664</f>
        <v>7.9245183860067572</v>
      </c>
      <c r="N71">
        <f>N191/49.92*1.664</f>
        <v>2.9793436881376576</v>
      </c>
      <c r="O71">
        <f>O191/152.21*6.765</f>
        <v>0.16382052359847515</v>
      </c>
      <c r="P71">
        <f>P191/152.21*6.765</f>
        <v>0.18435512962056813</v>
      </c>
      <c r="Q71">
        <f>Q191/152.2*6.764</f>
        <v>5.3026601529689446</v>
      </c>
      <c r="R71">
        <f>R191/152.2*6.764</f>
        <v>0.16230471234460828</v>
      </c>
      <c r="S71">
        <f>S191/152.2*6.764</f>
        <v>3.2830992998895638</v>
      </c>
      <c r="T71">
        <f>T191/152.207*6.765</f>
        <v>1.3763346316389078</v>
      </c>
      <c r="U71">
        <f>U191/152.207*6.765</f>
        <v>8.409546146130048E-2</v>
      </c>
      <c r="V71">
        <f>V191/152.2*6.764</f>
        <v>0.31267098456520326</v>
      </c>
      <c r="W71">
        <f>W191/152.207*6.765</f>
        <v>0.23022173360445131</v>
      </c>
      <c r="X71">
        <f>X191/152.207*6.765</f>
        <v>0.32810383857448144</v>
      </c>
      <c r="Y71">
        <f t="shared" ref="Y71:AE71" si="56">Y191/150.83*6.704</f>
        <v>12.241141026165771</v>
      </c>
      <c r="Z71">
        <f t="shared" si="56"/>
        <v>10.811048014379242</v>
      </c>
      <c r="AA71">
        <f t="shared" si="56"/>
        <v>9.5521992694161215E-2</v>
      </c>
      <c r="AB71">
        <f t="shared" si="56"/>
        <v>4.3581761474985594</v>
      </c>
      <c r="AC71">
        <f t="shared" si="56"/>
        <v>3.621959698809365</v>
      </c>
      <c r="AD71">
        <f t="shared" si="56"/>
        <v>1.8405411217229868</v>
      </c>
      <c r="AE71">
        <f t="shared" si="56"/>
        <v>2.8167669480441271</v>
      </c>
    </row>
    <row r="72" spans="1:31" x14ac:dyDescent="0.2">
      <c r="A72" s="1" t="s">
        <v>150</v>
      </c>
      <c r="B72">
        <f>AVERAGE(B66:B71)</f>
        <v>0.80773279927000008</v>
      </c>
      <c r="C72">
        <f t="shared" ref="C72:AE72" si="57">AVERAGE(C66:C71)</f>
        <v>4.543424716427797E-2</v>
      </c>
      <c r="D72">
        <f t="shared" si="57"/>
        <v>36.012909956700831</v>
      </c>
      <c r="E72">
        <f t="shared" si="57"/>
        <v>0.14167971575555557</v>
      </c>
      <c r="F72">
        <f t="shared" si="57"/>
        <v>0.42279740124637266</v>
      </c>
      <c r="G72">
        <f t="shared" si="57"/>
        <v>1.8612931824116565</v>
      </c>
      <c r="H72">
        <f t="shared" si="57"/>
        <v>11.930995193823087</v>
      </c>
      <c r="I72">
        <f t="shared" si="57"/>
        <v>2.5963087165553917E-2</v>
      </c>
      <c r="J72">
        <f t="shared" si="57"/>
        <v>6.1945814334203986E-2</v>
      </c>
      <c r="K72">
        <f t="shared" si="57"/>
        <v>5.039141724286017E-2</v>
      </c>
      <c r="L72">
        <f t="shared" si="57"/>
        <v>0.22923619258392769</v>
      </c>
      <c r="M72">
        <f t="shared" si="57"/>
        <v>12.525985110741871</v>
      </c>
      <c r="N72">
        <f t="shared" si="57"/>
        <v>5.0949574061825844</v>
      </c>
      <c r="O72">
        <f t="shared" si="57"/>
        <v>0.51221546512343596</v>
      </c>
      <c r="P72">
        <f t="shared" si="57"/>
        <v>0.52323727266457831</v>
      </c>
      <c r="Q72">
        <f t="shared" si="57"/>
        <v>10.041943712617574</v>
      </c>
      <c r="R72">
        <f t="shared" si="57"/>
        <v>0.24929694687406176</v>
      </c>
      <c r="S72">
        <f t="shared" si="57"/>
        <v>5.2439635120821864</v>
      </c>
      <c r="T72">
        <f t="shared" si="57"/>
        <v>1.3493736458556136</v>
      </c>
      <c r="U72">
        <f t="shared" si="57"/>
        <v>0.21975377815373742</v>
      </c>
      <c r="V72">
        <f t="shared" si="57"/>
        <v>0.19828176368240027</v>
      </c>
      <c r="W72">
        <f t="shared" si="57"/>
        <v>0.44924759255009561</v>
      </c>
      <c r="X72">
        <f t="shared" si="57"/>
        <v>1.1048081376066412</v>
      </c>
      <c r="Y72">
        <f t="shared" si="57"/>
        <v>19.758562661574434</v>
      </c>
      <c r="Z72">
        <f t="shared" si="57"/>
        <v>24.184467068232365</v>
      </c>
      <c r="AA72">
        <f t="shared" si="57"/>
        <v>0.1487599496015026</v>
      </c>
      <c r="AB72">
        <f t="shared" si="57"/>
        <v>4.4926913985661763</v>
      </c>
      <c r="AC72">
        <f t="shared" si="57"/>
        <v>6.4770199387676657</v>
      </c>
      <c r="AD72">
        <f t="shared" si="57"/>
        <v>3.6556604985014505</v>
      </c>
      <c r="AE72">
        <f t="shared" si="57"/>
        <v>10.925224002145812</v>
      </c>
    </row>
    <row r="74" spans="1:31" x14ac:dyDescent="0.2">
      <c r="A74" s="1" t="s">
        <v>144</v>
      </c>
      <c r="B74">
        <f>B137/53.4*1.78</f>
        <v>0.20818713392000002</v>
      </c>
      <c r="C74">
        <f>C137/53.4*1.78</f>
        <v>3.0212523177863354E-2</v>
      </c>
      <c r="D74">
        <f>D137/139.4*6.2</f>
        <v>25.798335943617854</v>
      </c>
      <c r="E74">
        <f>E137/28.05*0.935</f>
        <v>3.3391309399999999E-2</v>
      </c>
      <c r="F74">
        <f>F137/88.106*2.937</f>
        <v>0.25645153210410854</v>
      </c>
      <c r="G74">
        <f>G137/47.1*1.57</f>
        <v>7.990366068285816</v>
      </c>
      <c r="H74">
        <f>H137/47.1*1.57</f>
        <v>32.221152302694442</v>
      </c>
      <c r="I74">
        <f>I137/42.91*1.43</f>
        <v>5.5043126596341085E-2</v>
      </c>
      <c r="J74">
        <f>J137/42.91*1.43</f>
        <v>7.6478558372384917E-2</v>
      </c>
      <c r="K74">
        <f>K137/42.91*1.43</f>
        <v>6.1703421469611851E-2</v>
      </c>
      <c r="L74">
        <f>L137/42.91*1.43</f>
        <v>0.28922521874961976</v>
      </c>
      <c r="M74">
        <f>M137/49.92*1.664</f>
        <v>23.678334958398331</v>
      </c>
      <c r="N74">
        <f>N137/49.92*1.664</f>
        <v>4.2719703058718466</v>
      </c>
      <c r="O74">
        <f>O137/152.21*6.765</f>
        <v>0.84676045934439637</v>
      </c>
      <c r="P74">
        <f>P137/152.21*6.765</f>
        <v>1.8024729738784093</v>
      </c>
      <c r="Q74">
        <f>Q137/152.2*6.764</f>
        <v>50.252985804892781</v>
      </c>
      <c r="R74">
        <f>R137/152.2*6.764</f>
        <v>1.00510057384476</v>
      </c>
      <c r="S74">
        <f>S137/152.2*6.764</f>
        <v>14.116351555421323</v>
      </c>
      <c r="T74">
        <f>T137/152.207*6.765</f>
        <v>1.3442747552517675</v>
      </c>
      <c r="U74">
        <f>U137/152.207*6.765</f>
        <v>0.1868199155519408</v>
      </c>
      <c r="V74">
        <f>V137/152.2*6.764</f>
        <v>0.30010713065316863</v>
      </c>
      <c r="W74">
        <f>W137/152.207*6.765</f>
        <v>0.47006301332423805</v>
      </c>
      <c r="X74">
        <f>X137/152.207*6.765</f>
        <v>1.5767288791918708</v>
      </c>
      <c r="Y74">
        <f t="shared" ref="Y74:AE74" si="58">Y137/150.83*6.704</f>
        <v>71.481011061752497</v>
      </c>
      <c r="Z74">
        <f t="shared" si="58"/>
        <v>86.918074072170768</v>
      </c>
      <c r="AA74">
        <f t="shared" si="58"/>
        <v>0.3763310615870879</v>
      </c>
      <c r="AB74">
        <f t="shared" si="58"/>
        <v>1.0880620753752854</v>
      </c>
      <c r="AC74">
        <f t="shared" si="58"/>
        <v>0</v>
      </c>
      <c r="AD74">
        <f t="shared" si="58"/>
        <v>0.36025647803980632</v>
      </c>
      <c r="AE74">
        <f t="shared" si="58"/>
        <v>4.6629148190010552</v>
      </c>
    </row>
    <row r="75" spans="1:31" x14ac:dyDescent="0.2">
      <c r="A75" s="1" t="s">
        <v>145</v>
      </c>
      <c r="B75">
        <f>B148/53.4*1.78</f>
        <v>0.13707678540000001</v>
      </c>
      <c r="C75">
        <f>C148/53.4*1.78</f>
        <v>3.7766052986079927E-2</v>
      </c>
      <c r="D75">
        <f>D148/139.4*6.2</f>
        <v>74.199410703218362</v>
      </c>
      <c r="E75">
        <f>E148/28.05*0.935</f>
        <v>4.7741963033333334E-2</v>
      </c>
      <c r="F75">
        <f>F148/88.106*2.937</f>
        <v>0.78461323103231706</v>
      </c>
      <c r="G75">
        <f>G148/47.1*1.57</f>
        <v>8.2464302134646967</v>
      </c>
      <c r="H75">
        <f>H148/47.1*1.57</f>
        <v>49.594903183654075</v>
      </c>
      <c r="I75">
        <f>I148/42.91*1.43</f>
        <v>0.19797191231835057</v>
      </c>
      <c r="J75">
        <f>J148/42.91*1.43</f>
        <v>0.18205494122791629</v>
      </c>
      <c r="K75">
        <f>K148/42.91*1.43</f>
        <v>0.23494036130258494</v>
      </c>
      <c r="L75">
        <f>L148/42.91*1.43</f>
        <v>0.27961057049186822</v>
      </c>
      <c r="M75">
        <f>M148/49.92*1.664</f>
        <v>53.688094687879591</v>
      </c>
      <c r="N75">
        <f>N148/49.92*1.664</f>
        <v>11.746320891331971</v>
      </c>
      <c r="O75">
        <f>O148/152.21*6.765</f>
        <v>2.2137407970708631</v>
      </c>
      <c r="P75">
        <f>P148/152.21*6.765</f>
        <v>3.7035019260221347</v>
      </c>
      <c r="Q75">
        <f>Q148/152.2*6.764</f>
        <v>110.39228525997184</v>
      </c>
      <c r="R75">
        <f>R148/152.2*6.764</f>
        <v>2.2814396381113942</v>
      </c>
      <c r="S75">
        <f>S148/152.2*6.764</f>
        <v>28.008002284837922</v>
      </c>
      <c r="T75">
        <f>T148/152.207*6.765</f>
        <v>1.2889081450955964</v>
      </c>
      <c r="U75">
        <f>U148/152.207*6.765</f>
        <v>0.49581385904080594</v>
      </c>
      <c r="V75">
        <f>V148/152.2*6.764</f>
        <v>0.44241933240379444</v>
      </c>
      <c r="W75">
        <f>W148/152.207*6.765</f>
        <v>0.79551965084394882</v>
      </c>
      <c r="X75">
        <f>X148/152.207*6.765</f>
        <v>4.3895850736639828</v>
      </c>
      <c r="Y75">
        <f t="shared" ref="Y75:AE75" si="59">Y148/150.83*6.704</f>
        <v>56.039519157918441</v>
      </c>
      <c r="Z75">
        <f t="shared" si="59"/>
        <v>57.879203309592604</v>
      </c>
      <c r="AA75">
        <f t="shared" si="59"/>
        <v>0.93046074142399982</v>
      </c>
      <c r="AB75">
        <f t="shared" si="59"/>
        <v>2.6462757200819973</v>
      </c>
      <c r="AC75">
        <f t="shared" si="59"/>
        <v>4.7789713220840316E-2</v>
      </c>
      <c r="AD75">
        <f t="shared" si="59"/>
        <v>1.0634804182077664</v>
      </c>
      <c r="AE75">
        <f t="shared" si="59"/>
        <v>11.073195151356838</v>
      </c>
    </row>
    <row r="76" spans="1:31" ht="17" customHeight="1" x14ac:dyDescent="0.2">
      <c r="A76" s="1" t="s">
        <v>146</v>
      </c>
      <c r="B76">
        <f>B159/53.4*1.78</f>
        <v>9.7583352240000004E-2</v>
      </c>
      <c r="C76">
        <f>C159/53.4*1.78</f>
        <v>2.1707317073170734E-2</v>
      </c>
      <c r="D76">
        <f>D159/139.4*6.2</f>
        <v>37.058354548256318</v>
      </c>
      <c r="E76">
        <f>E159/28.05*0.935</f>
        <v>1.4260570166666667E-2</v>
      </c>
      <c r="F76">
        <f>F159/88.106*2.937</f>
        <v>0.40576853499715848</v>
      </c>
      <c r="G76">
        <f>G159/47.1*1.57</f>
        <v>14.349976343065116</v>
      </c>
      <c r="H76">
        <f>H159/47.1*1.57</f>
        <v>41.146817305186346</v>
      </c>
      <c r="I76">
        <f>I159/42.91*1.43</f>
        <v>9.5791407469421525E-2</v>
      </c>
      <c r="J76">
        <f>J159/42.91*1.43</f>
        <v>7.5156675312591639E-2</v>
      </c>
      <c r="K76">
        <f>K159/42.91*1.43</f>
        <v>6.4928252045197504E-2</v>
      </c>
      <c r="L76">
        <f>L159/42.91*1.43</f>
        <v>0.21034974806423579</v>
      </c>
      <c r="M76">
        <f>M159/49.92*1.664</f>
        <v>66.865244725738393</v>
      </c>
      <c r="N76">
        <f>N159/49.92*1.664</f>
        <v>8.7863740128741092</v>
      </c>
      <c r="O76">
        <f>O159/152.21*6.765</f>
        <v>0.83450138375469241</v>
      </c>
      <c r="P76">
        <f>P159/152.21*6.765</f>
        <v>2.663611974891432</v>
      </c>
      <c r="Q76">
        <f>Q159/152.2*6.764</f>
        <v>125.89351151480335</v>
      </c>
      <c r="R76">
        <f>R159/152.2*6.764</f>
        <v>1.6182375215146299</v>
      </c>
      <c r="S76">
        <f>S159/152.2*6.764</f>
        <v>41.093453361408841</v>
      </c>
      <c r="T76">
        <f>T159/152.207*6.765</f>
        <v>1.4595255322407341</v>
      </c>
      <c r="U76">
        <f>U159/152.207*6.765</f>
        <v>0.28192954843366674</v>
      </c>
      <c r="V76">
        <f>V159/152.2*6.764</f>
        <v>0.57396113909363755</v>
      </c>
      <c r="W76">
        <f>W159/152.207*6.765</f>
        <v>0.36780464077265712</v>
      </c>
      <c r="X76">
        <f>X159/152.207*6.765</f>
        <v>1.5004339504481261</v>
      </c>
      <c r="Y76">
        <f t="shared" ref="Y76:AE76" si="60">Y159/150.83*6.704</f>
        <v>235.03803682339296</v>
      </c>
      <c r="Z76">
        <f t="shared" si="60"/>
        <v>341.30837450643259</v>
      </c>
      <c r="AA76">
        <f t="shared" si="60"/>
        <v>0.45727348289792297</v>
      </c>
      <c r="AB76">
        <f t="shared" si="60"/>
        <v>4.3471875228559522</v>
      </c>
      <c r="AC76">
        <f t="shared" si="60"/>
        <v>7.223813094360039E-2</v>
      </c>
      <c r="AD76">
        <f t="shared" si="60"/>
        <v>1.1558100950976062</v>
      </c>
      <c r="AE76">
        <f t="shared" si="60"/>
        <v>11.565840750720021</v>
      </c>
    </row>
    <row r="77" spans="1:31" x14ac:dyDescent="0.2">
      <c r="A77" s="1" t="s">
        <v>147</v>
      </c>
      <c r="B77">
        <f>B170/53.4*1.78</f>
        <v>0.16750499718</v>
      </c>
      <c r="C77">
        <f>C170/53.4*1.78</f>
        <v>9.6648900732844781E-2</v>
      </c>
      <c r="D77">
        <f>D170/139.4*6.2</f>
        <v>54.029361945586267</v>
      </c>
      <c r="E77">
        <f>E170/28.05*0.935</f>
        <v>4.3904444899999999E-2</v>
      </c>
      <c r="F77">
        <f>F170/88.106*2.937</f>
        <v>0.63217220512992423</v>
      </c>
      <c r="G77">
        <f>G170/47.1*1.57</f>
        <v>9.8927397119341567</v>
      </c>
      <c r="H77">
        <f>H170/47.1*1.57</f>
        <v>58.01559413580248</v>
      </c>
      <c r="I77">
        <f>I170/42.91*1.43</f>
        <v>0.19151369673027871</v>
      </c>
      <c r="J77">
        <f>J170/42.91*1.43</f>
        <v>0.11479489632412565</v>
      </c>
      <c r="K77">
        <f>K170/42.91*1.43</f>
        <v>0.23094965321675026</v>
      </c>
      <c r="L77">
        <f>L170/42.91*1.43</f>
        <v>0.28897037080604188</v>
      </c>
      <c r="M77">
        <f>M170/49.92*1.664</f>
        <v>42.631065594213744</v>
      </c>
      <c r="N77">
        <f>N170/49.92*1.664</f>
        <v>7.2728418115475408</v>
      </c>
      <c r="O77">
        <f>O170/152.21*6.765</f>
        <v>1.7035615527377537</v>
      </c>
      <c r="P77">
        <f>P170/152.21*6.765</f>
        <v>3.6396841385739114</v>
      </c>
      <c r="Q77">
        <f>Q170/152.2*6.764</f>
        <v>86.861271385656423</v>
      </c>
      <c r="R77">
        <f>R170/152.2*6.764</f>
        <v>2.1290038659793815</v>
      </c>
      <c r="S77">
        <f>S170/152.2*6.764</f>
        <v>25.888648295785522</v>
      </c>
      <c r="T77">
        <f>T170/152.207*6.765</f>
        <v>1.9112016431037337</v>
      </c>
      <c r="U77">
        <f>U170/152.207*6.765</f>
        <v>0.33617227598567306</v>
      </c>
      <c r="V77">
        <f>V170/152.2*6.764</f>
        <v>0.40722839674465239</v>
      </c>
      <c r="W77">
        <f>W170/152.207*6.765</f>
        <v>0.39375734177951516</v>
      </c>
      <c r="X77">
        <f>X170/152.207*6.765</f>
        <v>2.7951548680286789</v>
      </c>
      <c r="Y77">
        <f t="shared" ref="Y77:AE77" si="61">Y170/150.83*6.704</f>
        <v>87.464824408775442</v>
      </c>
      <c r="Z77">
        <f t="shared" si="61"/>
        <v>110.32391794128158</v>
      </c>
      <c r="AA77">
        <f t="shared" si="61"/>
        <v>0.7786954754893014</v>
      </c>
      <c r="AB77">
        <f t="shared" si="61"/>
        <v>1.5556867936911136</v>
      </c>
      <c r="AC77">
        <f t="shared" si="61"/>
        <v>0</v>
      </c>
      <c r="AD77">
        <f t="shared" si="61"/>
        <v>0.40263368137999178</v>
      </c>
      <c r="AE77">
        <f t="shared" si="61"/>
        <v>6.4371527264590638</v>
      </c>
    </row>
    <row r="78" spans="1:31" x14ac:dyDescent="0.2">
      <c r="A78" s="1" t="s">
        <v>148</v>
      </c>
      <c r="B78">
        <f>B181/53.4*1.78</f>
        <v>0.14666586968000003</v>
      </c>
      <c r="C78">
        <f>C181/53.4*1.78</f>
        <v>1.9583831619229847E-2</v>
      </c>
      <c r="D78">
        <f>D181/139.4*6.2</f>
        <v>21.48384093294446</v>
      </c>
      <c r="E78">
        <f>E181/28.05*0.935</f>
        <v>3.1497301333333338E-2</v>
      </c>
      <c r="F78">
        <f>F181/88.106*2.937</f>
        <v>0.26982161162144858</v>
      </c>
      <c r="G78">
        <f>G181/47.1*1.57</f>
        <v>3.1247500460150932</v>
      </c>
      <c r="H78">
        <f>H181/47.1*1.57</f>
        <v>14.165265550733624</v>
      </c>
      <c r="I78">
        <f>I181/42.91*1.43</f>
        <v>3.0725365558057008E-2</v>
      </c>
      <c r="J78">
        <f>J181/42.91*1.43</f>
        <v>3.5289345587901019E-2</v>
      </c>
      <c r="K78">
        <f>K181/42.91*1.43</f>
        <v>2.6242885171603069E-2</v>
      </c>
      <c r="L78">
        <f>L181/42.91*1.43</f>
        <v>0.25183389807532136</v>
      </c>
      <c r="M78">
        <f>M181/49.92*1.664</f>
        <v>12.326832779623476</v>
      </c>
      <c r="N78">
        <f>N181/49.92*1.664</f>
        <v>2.4236158672764012</v>
      </c>
      <c r="O78">
        <f>O181/152.21*6.765</f>
        <v>0.32760753320450692</v>
      </c>
      <c r="P78">
        <f>P181/152.21*6.765</f>
        <v>0.65264357870725165</v>
      </c>
      <c r="Q78">
        <f>Q181/152.2*6.764</f>
        <v>21.603305143691376</v>
      </c>
      <c r="R78">
        <f>R181/152.2*6.764</f>
        <v>0.53333617474693662</v>
      </c>
      <c r="S78">
        <f>S181/152.2*6.764</f>
        <v>5.2118771984726004</v>
      </c>
      <c r="T78">
        <f>T181/152.207*6.765</f>
        <v>1.1040440056596643</v>
      </c>
      <c r="U78">
        <f>U181/152.207*6.765</f>
        <v>0.1045979774105016</v>
      </c>
      <c r="V78">
        <f>V181/152.2*6.764</f>
        <v>0.17526108217813396</v>
      </c>
      <c r="W78">
        <f>W181/152.207*6.765</f>
        <v>0.1626622089651501</v>
      </c>
      <c r="X78">
        <f>X181/152.207*6.765</f>
        <v>0.71694490195694993</v>
      </c>
      <c r="Y78">
        <f t="shared" ref="Y78:AE78" si="62">Y181/150.83*6.704</f>
        <v>22.458543161945759</v>
      </c>
      <c r="Z78">
        <f t="shared" si="62"/>
        <v>26.328446777625274</v>
      </c>
      <c r="AA78">
        <f t="shared" si="62"/>
        <v>0.15671702431199641</v>
      </c>
      <c r="AB78">
        <f t="shared" si="62"/>
        <v>0</v>
      </c>
      <c r="AC78">
        <f t="shared" si="62"/>
        <v>0</v>
      </c>
      <c r="AD78">
        <f t="shared" si="62"/>
        <v>0.19325798615649128</v>
      </c>
      <c r="AE78">
        <f t="shared" si="62"/>
        <v>2.7218341918901459</v>
      </c>
    </row>
    <row r="79" spans="1:31" x14ac:dyDescent="0.2">
      <c r="A79" s="1" t="s">
        <v>149</v>
      </c>
      <c r="B79">
        <f>B192/53.4*1.78</f>
        <v>0.18827302970000001</v>
      </c>
      <c r="C79">
        <f>C192/53.4*1.78</f>
        <v>2.6472807991120978E-2</v>
      </c>
      <c r="D79">
        <f>D192/139.4*6.2</f>
        <v>30.849812128055145</v>
      </c>
      <c r="E79">
        <f>E192/28.05*0.935</f>
        <v>3.0407571633333332E-2</v>
      </c>
      <c r="F79">
        <f>F192/88.106*2.937</f>
        <v>0.35016072643505891</v>
      </c>
      <c r="G79">
        <f>G192/47.1*1.57</f>
        <v>4.4753710712890085</v>
      </c>
      <c r="H79">
        <f>H192/47.1*1.57</f>
        <v>27.591093887423046</v>
      </c>
      <c r="I79">
        <f>I192/42.91*1.43</f>
        <v>9.092686669056764E-2</v>
      </c>
      <c r="J79">
        <f>J192/42.91*1.43</f>
        <v>7.6569993002583298E-2</v>
      </c>
      <c r="K79">
        <f>K192/42.91*1.43</f>
        <v>9.1081241676459951E-2</v>
      </c>
      <c r="L79">
        <f>L192/42.91*1.43</f>
        <v>0.31662309606511757</v>
      </c>
      <c r="M79">
        <f>M192/49.92*1.664</f>
        <v>30.119712522384237</v>
      </c>
      <c r="N79">
        <f>N192/49.92*1.664</f>
        <v>7.1633875834323844</v>
      </c>
      <c r="O79">
        <f>O192/152.21*6.765</f>
        <v>1.1135448331591931</v>
      </c>
      <c r="P79">
        <f>P192/152.21*6.765</f>
        <v>1.6598605684389425</v>
      </c>
      <c r="Q79">
        <f>Q192/152.2*6.764</f>
        <v>46.394767914290568</v>
      </c>
      <c r="R79">
        <f>R192/152.2*6.764</f>
        <v>0.94365550239234464</v>
      </c>
      <c r="S79">
        <f>S192/152.2*6.764</f>
        <v>13.379245679004583</v>
      </c>
      <c r="T79">
        <f>T192/152.207*6.765</f>
        <v>1.5600004544447699</v>
      </c>
      <c r="U79">
        <f>U192/152.207*6.765</f>
        <v>0.27899438867442045</v>
      </c>
      <c r="V79">
        <f>V192/152.2*6.764</f>
        <v>0.29789027280900859</v>
      </c>
      <c r="W79">
        <f>W192/152.207*6.765</f>
        <v>0.46363391115258451</v>
      </c>
      <c r="X79">
        <f>X192/152.207*6.765</f>
        <v>1.9758013563013772</v>
      </c>
      <c r="Y79">
        <f t="shared" ref="Y79:AE79" si="63">Y192/150.83*6.704</f>
        <v>26.933278892782347</v>
      </c>
      <c r="Z79">
        <f t="shared" si="63"/>
        <v>35.908787802257145</v>
      </c>
      <c r="AA79">
        <f t="shared" si="63"/>
        <v>0.43920345977973407</v>
      </c>
      <c r="AB79">
        <f t="shared" si="63"/>
        <v>1.6190208771331271</v>
      </c>
      <c r="AC79">
        <f t="shared" si="63"/>
        <v>0</v>
      </c>
      <c r="AD79">
        <f t="shared" si="63"/>
        <v>0.28248021469092172</v>
      </c>
      <c r="AE79">
        <f t="shared" si="63"/>
        <v>2.7684059203013121</v>
      </c>
    </row>
    <row r="80" spans="1:31" x14ac:dyDescent="0.2">
      <c r="A80" s="1" t="s">
        <v>150</v>
      </c>
      <c r="B80">
        <f>AVERAGE(B74:B79)</f>
        <v>0.15754852802000002</v>
      </c>
      <c r="C80">
        <f t="shared" ref="C80:AE80" si="64">AVERAGE(C74:C79)</f>
        <v>3.8731905596718276E-2</v>
      </c>
      <c r="D80">
        <f t="shared" si="64"/>
        <v>40.569852700279732</v>
      </c>
      <c r="E80">
        <f t="shared" si="64"/>
        <v>3.3533860077777776E-2</v>
      </c>
      <c r="F80">
        <f t="shared" si="64"/>
        <v>0.44983130688666928</v>
      </c>
      <c r="G80">
        <f t="shared" si="64"/>
        <v>8.0132722423423157</v>
      </c>
      <c r="H80">
        <f t="shared" si="64"/>
        <v>37.122471060915672</v>
      </c>
      <c r="I80">
        <f t="shared" si="64"/>
        <v>0.11032872922716942</v>
      </c>
      <c r="J80">
        <f t="shared" si="64"/>
        <v>9.3390734971250458E-2</v>
      </c>
      <c r="K80">
        <f t="shared" si="64"/>
        <v>0.11830763581370128</v>
      </c>
      <c r="L80">
        <f t="shared" si="64"/>
        <v>0.2727688170420341</v>
      </c>
      <c r="M80">
        <f t="shared" si="64"/>
        <v>38.21821421137296</v>
      </c>
      <c r="N80">
        <f t="shared" si="64"/>
        <v>6.9440850787223747</v>
      </c>
      <c r="O80">
        <f t="shared" si="64"/>
        <v>1.1732860932119009</v>
      </c>
      <c r="P80">
        <f t="shared" si="64"/>
        <v>2.3536291934186804</v>
      </c>
      <c r="Q80">
        <f t="shared" si="64"/>
        <v>73.566354503884398</v>
      </c>
      <c r="R80">
        <f t="shared" si="64"/>
        <v>1.4184622127649078</v>
      </c>
      <c r="S80">
        <f t="shared" si="64"/>
        <v>21.282929729155132</v>
      </c>
      <c r="T80">
        <f t="shared" si="64"/>
        <v>1.4446590892993776</v>
      </c>
      <c r="U80">
        <f t="shared" si="64"/>
        <v>0.28072132751616813</v>
      </c>
      <c r="V80">
        <f t="shared" si="64"/>
        <v>0.36614455898039927</v>
      </c>
      <c r="W80">
        <f t="shared" si="64"/>
        <v>0.44224012780634903</v>
      </c>
      <c r="X80">
        <f t="shared" si="64"/>
        <v>2.1591081715984974</v>
      </c>
      <c r="Y80">
        <f t="shared" si="64"/>
        <v>83.235868917761252</v>
      </c>
      <c r="Z80">
        <f t="shared" si="64"/>
        <v>109.77780073489332</v>
      </c>
      <c r="AA80">
        <f t="shared" si="64"/>
        <v>0.52311354091500706</v>
      </c>
      <c r="AB80">
        <f t="shared" si="64"/>
        <v>1.8760388315229128</v>
      </c>
      <c r="AC80">
        <f t="shared" si="64"/>
        <v>2.0004640694073452E-2</v>
      </c>
      <c r="AD80">
        <f t="shared" si="64"/>
        <v>0.57631981226209728</v>
      </c>
      <c r="AE80">
        <f t="shared" si="64"/>
        <v>6.5382239266214057</v>
      </c>
    </row>
    <row r="83" spans="1:31" x14ac:dyDescent="0.2">
      <c r="B83" s="1" t="s">
        <v>0</v>
      </c>
      <c r="C83" s="1" t="s">
        <v>1</v>
      </c>
      <c r="D83" s="1" t="s">
        <v>2</v>
      </c>
      <c r="E83" s="1" t="s">
        <v>3</v>
      </c>
      <c r="F83" s="1" t="s">
        <v>4</v>
      </c>
      <c r="G83" s="1" t="s">
        <v>5</v>
      </c>
      <c r="H83" s="1" t="s">
        <v>6</v>
      </c>
      <c r="I83" s="1" t="s">
        <v>7</v>
      </c>
      <c r="J83" s="1" t="s">
        <v>8</v>
      </c>
      <c r="K83" s="1" t="s">
        <v>9</v>
      </c>
      <c r="L83" s="1" t="s">
        <v>10</v>
      </c>
      <c r="M83" s="1" t="s">
        <v>11</v>
      </c>
      <c r="N83" s="1" t="s">
        <v>12</v>
      </c>
      <c r="O83" s="1" t="s">
        <v>13</v>
      </c>
      <c r="P83" s="1" t="s">
        <v>14</v>
      </c>
      <c r="Q83" s="1" t="s">
        <v>15</v>
      </c>
      <c r="R83" s="1" t="s">
        <v>16</v>
      </c>
      <c r="S83" s="1" t="s">
        <v>17</v>
      </c>
      <c r="T83" s="1" t="s">
        <v>18</v>
      </c>
      <c r="U83" s="1" t="s">
        <v>19</v>
      </c>
      <c r="V83" s="1" t="s">
        <v>20</v>
      </c>
      <c r="W83" s="1" t="s">
        <v>21</v>
      </c>
      <c r="X83" s="1" t="s">
        <v>22</v>
      </c>
      <c r="Y83" s="1" t="s">
        <v>23</v>
      </c>
      <c r="Z83" s="1" t="s">
        <v>24</v>
      </c>
      <c r="AA83" s="1" t="s">
        <v>25</v>
      </c>
      <c r="AB83" s="1" t="s">
        <v>26</v>
      </c>
      <c r="AC83" s="1" t="s">
        <v>27</v>
      </c>
      <c r="AD83" s="1" t="s">
        <v>28</v>
      </c>
      <c r="AE83" s="1" t="s">
        <v>29</v>
      </c>
    </row>
    <row r="84" spans="1:31" x14ac:dyDescent="0.2">
      <c r="A84" s="1" t="s">
        <v>151</v>
      </c>
      <c r="B84">
        <v>0.79163613823000001</v>
      </c>
      <c r="C84">
        <v>5.1080658632885807E-2</v>
      </c>
      <c r="D84">
        <v>49.441614570252227</v>
      </c>
      <c r="E84">
        <v>7.1128690044444456E-2</v>
      </c>
      <c r="F84">
        <v>0.32320883015238361</v>
      </c>
      <c r="G84">
        <v>12.661516212541564</v>
      </c>
      <c r="H84">
        <v>38.090873999859305</v>
      </c>
      <c r="I84">
        <v>0.1024759544313341</v>
      </c>
      <c r="J84">
        <v>0.13475451959744286</v>
      </c>
      <c r="K84">
        <v>4.9197492320258628E-2</v>
      </c>
      <c r="L84">
        <v>0.27700337009354736</v>
      </c>
      <c r="M84">
        <v>34.842169553681437</v>
      </c>
      <c r="N84">
        <v>14.739239821016234</v>
      </c>
      <c r="O84">
        <v>1.2789771482056731</v>
      </c>
      <c r="P84">
        <v>1.375395651571339</v>
      </c>
      <c r="Q84">
        <v>39.069117964083112</v>
      </c>
      <c r="R84">
        <v>1.2689460971972233</v>
      </c>
      <c r="S84">
        <v>17.847908479804207</v>
      </c>
      <c r="T84">
        <v>1.3292965787050761</v>
      </c>
      <c r="U84">
        <v>0.22650332579814425</v>
      </c>
      <c r="V84">
        <v>0.4989039679906862</v>
      </c>
      <c r="W84">
        <v>0.61380616675352384</v>
      </c>
      <c r="X84">
        <v>5.1002687543694023</v>
      </c>
      <c r="Y84">
        <v>253.43353330305737</v>
      </c>
      <c r="Z84">
        <v>191.16005502467294</v>
      </c>
      <c r="AA84">
        <v>0.53895957436317843</v>
      </c>
      <c r="AB84">
        <v>1.1312976475358829</v>
      </c>
      <c r="AC84">
        <v>1.9461493083809798</v>
      </c>
      <c r="AD84">
        <v>0.52177215061520299</v>
      </c>
      <c r="AE84">
        <v>3.1498954699714967</v>
      </c>
    </row>
    <row r="86" spans="1:31" x14ac:dyDescent="0.2">
      <c r="B86" s="1" t="s">
        <v>0</v>
      </c>
      <c r="C86" s="1" t="s">
        <v>1</v>
      </c>
      <c r="D86" s="1" t="s">
        <v>2</v>
      </c>
      <c r="E86" s="1" t="s">
        <v>3</v>
      </c>
      <c r="F86" s="1" t="s">
        <v>4</v>
      </c>
      <c r="G86" s="1" t="s">
        <v>5</v>
      </c>
      <c r="H86" s="1" t="s">
        <v>6</v>
      </c>
      <c r="I86" s="1" t="s">
        <v>7</v>
      </c>
      <c r="J86" s="1" t="s">
        <v>8</v>
      </c>
      <c r="K86" s="1" t="s">
        <v>9</v>
      </c>
      <c r="L86" s="1" t="s">
        <v>10</v>
      </c>
      <c r="M86" s="1" t="s">
        <v>11</v>
      </c>
      <c r="N86" s="1" t="s">
        <v>12</v>
      </c>
      <c r="O86" s="1" t="s">
        <v>13</v>
      </c>
      <c r="P86" s="1" t="s">
        <v>14</v>
      </c>
      <c r="Q86" s="1" t="s">
        <v>15</v>
      </c>
      <c r="R86" s="1" t="s">
        <v>16</v>
      </c>
      <c r="S86" s="1" t="s">
        <v>17</v>
      </c>
      <c r="T86" s="1" t="s">
        <v>18</v>
      </c>
      <c r="U86" s="1" t="s">
        <v>19</v>
      </c>
      <c r="V86" s="1" t="s">
        <v>20</v>
      </c>
      <c r="W86" s="1" t="s">
        <v>21</v>
      </c>
      <c r="X86" s="1" t="s">
        <v>22</v>
      </c>
      <c r="Y86" s="1" t="s">
        <v>23</v>
      </c>
      <c r="Z86" s="1" t="s">
        <v>24</v>
      </c>
      <c r="AA86" s="1" t="s">
        <v>25</v>
      </c>
      <c r="AB86" s="1" t="s">
        <v>26</v>
      </c>
      <c r="AC86" s="1" t="s">
        <v>27</v>
      </c>
      <c r="AD86" s="1" t="s">
        <v>28</v>
      </c>
      <c r="AE86" s="1" t="s">
        <v>29</v>
      </c>
    </row>
    <row r="87" spans="1:31" x14ac:dyDescent="0.2">
      <c r="A87" s="1" t="s">
        <v>152</v>
      </c>
      <c r="B87">
        <v>0.12776870526999998</v>
      </c>
      <c r="C87">
        <v>3.576516237945046E-2</v>
      </c>
      <c r="D87">
        <v>13.863628826174351</v>
      </c>
      <c r="E87">
        <v>0.12526256485555554</v>
      </c>
      <c r="F87">
        <v>0.30931032179956502</v>
      </c>
      <c r="G87">
        <v>6.8728412034452759</v>
      </c>
      <c r="H87">
        <v>22.696715604291196</v>
      </c>
      <c r="I87">
        <v>2.8921271484928943E-2</v>
      </c>
      <c r="J87">
        <v>7.9339611739531885E-2</v>
      </c>
      <c r="K87">
        <v>2.1906792208201093E-2</v>
      </c>
      <c r="L87">
        <v>0.21819653849400755</v>
      </c>
      <c r="M87">
        <v>12.691481872945795</v>
      </c>
      <c r="N87">
        <v>4.3638231583270803</v>
      </c>
      <c r="O87">
        <v>0.42477542692917186</v>
      </c>
      <c r="P87">
        <v>0.87117458489063804</v>
      </c>
      <c r="Q87">
        <v>20.562884214646886</v>
      </c>
      <c r="R87">
        <v>0.40339145374100299</v>
      </c>
      <c r="S87">
        <v>7.5956863102267898</v>
      </c>
      <c r="T87">
        <v>1.709211072766293</v>
      </c>
      <c r="U87">
        <v>0.12009765306416544</v>
      </c>
      <c r="V87">
        <v>0.29269217503519068</v>
      </c>
      <c r="W87">
        <v>0.28279331358191434</v>
      </c>
      <c r="X87">
        <v>0.93452448442311875</v>
      </c>
      <c r="Y87">
        <v>40.864999060057691</v>
      </c>
      <c r="Z87">
        <v>52.940310327881917</v>
      </c>
      <c r="AA87">
        <v>0.34682852486071508</v>
      </c>
      <c r="AB87">
        <v>6.3825953199951</v>
      </c>
      <c r="AC87">
        <v>13.291067038947164</v>
      </c>
      <c r="AD87">
        <v>5.8177206469369969</v>
      </c>
      <c r="AE87">
        <v>13.558832348373834</v>
      </c>
    </row>
    <row r="89" spans="1:31" x14ac:dyDescent="0.2">
      <c r="B89" s="1" t="s">
        <v>0</v>
      </c>
      <c r="C89" s="1" t="s">
        <v>1</v>
      </c>
      <c r="D89" s="1" t="s">
        <v>2</v>
      </c>
      <c r="E89" s="1" t="s">
        <v>3</v>
      </c>
      <c r="F89" s="1" t="s">
        <v>4</v>
      </c>
      <c r="G89" s="1" t="s">
        <v>5</v>
      </c>
      <c r="H89" s="1" t="s">
        <v>6</v>
      </c>
      <c r="I89" s="1" t="s">
        <v>7</v>
      </c>
      <c r="J89" s="1" t="s">
        <v>8</v>
      </c>
      <c r="K89" s="1" t="s">
        <v>9</v>
      </c>
      <c r="L89" s="1" t="s">
        <v>10</v>
      </c>
      <c r="M89" s="1" t="s">
        <v>11</v>
      </c>
      <c r="N89" s="1" t="s">
        <v>12</v>
      </c>
      <c r="O89" s="1" t="s">
        <v>13</v>
      </c>
      <c r="P89" s="1" t="s">
        <v>14</v>
      </c>
      <c r="Q89" s="1" t="s">
        <v>15</v>
      </c>
      <c r="R89" s="1" t="s">
        <v>16</v>
      </c>
      <c r="S89" s="1" t="s">
        <v>17</v>
      </c>
      <c r="T89" s="1" t="s">
        <v>18</v>
      </c>
      <c r="U89" s="1" t="s">
        <v>19</v>
      </c>
      <c r="V89" s="1" t="s">
        <v>20</v>
      </c>
      <c r="W89" s="1" t="s">
        <v>21</v>
      </c>
      <c r="X89" s="1" t="s">
        <v>22</v>
      </c>
      <c r="Y89" s="1" t="s">
        <v>23</v>
      </c>
      <c r="Z89" s="1" t="s">
        <v>24</v>
      </c>
      <c r="AA89" s="1" t="s">
        <v>25</v>
      </c>
      <c r="AB89" s="1" t="s">
        <v>26</v>
      </c>
      <c r="AC89" s="1" t="s">
        <v>27</v>
      </c>
      <c r="AD89" s="1" t="s">
        <v>28</v>
      </c>
      <c r="AE89" s="1" t="s">
        <v>29</v>
      </c>
    </row>
    <row r="90" spans="1:31" x14ac:dyDescent="0.2">
      <c r="A90" s="1" t="s">
        <v>153</v>
      </c>
      <c r="B90">
        <v>0.19126818942000001</v>
      </c>
      <c r="C90">
        <v>9.4858662745139544E-2</v>
      </c>
      <c r="D90">
        <v>59.492804013123532</v>
      </c>
      <c r="E90">
        <v>0.10128370930555557</v>
      </c>
      <c r="F90">
        <v>0.66864303978425665</v>
      </c>
      <c r="G90">
        <v>15.958464203199577</v>
      </c>
      <c r="H90">
        <v>60.992009117898533</v>
      </c>
      <c r="I90">
        <v>0.39551038649778225</v>
      </c>
      <c r="J90">
        <v>0.28734962093545946</v>
      </c>
      <c r="K90">
        <v>0.24922554525471952</v>
      </c>
      <c r="L90">
        <v>0.2545465814579646</v>
      </c>
      <c r="M90">
        <v>46.794071412092478</v>
      </c>
      <c r="N90">
        <v>5.3369479973255638</v>
      </c>
      <c r="O90">
        <v>2.8079244025361398</v>
      </c>
      <c r="P90">
        <v>9.0042736324656278</v>
      </c>
      <c r="Q90">
        <v>89.513941383936256</v>
      </c>
      <c r="R90">
        <v>3.1994357226948757</v>
      </c>
      <c r="S90">
        <v>11.632001200117744</v>
      </c>
      <c r="T90">
        <v>1.2171521650600015</v>
      </c>
      <c r="U90">
        <v>0.42167321712518507</v>
      </c>
      <c r="V90">
        <v>1.2615074768508878</v>
      </c>
      <c r="W90">
        <v>3.7112155014527537</v>
      </c>
      <c r="X90">
        <v>6.2471107916590922</v>
      </c>
      <c r="Y90">
        <v>195.2380776450868</v>
      </c>
      <c r="Z90">
        <v>227.71313034880112</v>
      </c>
      <c r="AA90">
        <v>3.5536834434680409</v>
      </c>
      <c r="AB90">
        <v>3.3966883261321907</v>
      </c>
      <c r="AC90">
        <v>7.0637878017280649</v>
      </c>
      <c r="AD90">
        <v>9.6158253295073681</v>
      </c>
      <c r="AE90">
        <v>57.248070790798181</v>
      </c>
    </row>
    <row r="92" spans="1:31" x14ac:dyDescent="0.2">
      <c r="B92" s="1" t="s">
        <v>0</v>
      </c>
      <c r="C92" s="1" t="s">
        <v>1</v>
      </c>
      <c r="D92" s="1" t="s">
        <v>2</v>
      </c>
      <c r="E92" s="1" t="s">
        <v>3</v>
      </c>
      <c r="F92" s="1" t="s">
        <v>4</v>
      </c>
      <c r="G92" s="1" t="s">
        <v>5</v>
      </c>
      <c r="H92" s="1" t="s">
        <v>6</v>
      </c>
      <c r="I92" s="1" t="s">
        <v>7</v>
      </c>
      <c r="J92" s="1" t="s">
        <v>8</v>
      </c>
      <c r="K92" s="1" t="s">
        <v>9</v>
      </c>
      <c r="L92" s="1" t="s">
        <v>10</v>
      </c>
      <c r="M92" s="1" t="s">
        <v>11</v>
      </c>
      <c r="N92" s="1" t="s">
        <v>12</v>
      </c>
      <c r="O92" s="1" t="s">
        <v>13</v>
      </c>
      <c r="P92" s="1" t="s">
        <v>14</v>
      </c>
      <c r="Q92" s="1" t="s">
        <v>15</v>
      </c>
      <c r="R92" s="1" t="s">
        <v>16</v>
      </c>
      <c r="S92" s="1" t="s">
        <v>17</v>
      </c>
      <c r="T92" s="1" t="s">
        <v>18</v>
      </c>
      <c r="U92" s="1" t="s">
        <v>19</v>
      </c>
      <c r="V92" s="1" t="s">
        <v>20</v>
      </c>
      <c r="W92" s="1" t="s">
        <v>21</v>
      </c>
      <c r="X92" s="1" t="s">
        <v>22</v>
      </c>
      <c r="Y92" s="1" t="s">
        <v>23</v>
      </c>
      <c r="Z92" s="1" t="s">
        <v>24</v>
      </c>
      <c r="AA92" s="1" t="s">
        <v>25</v>
      </c>
      <c r="AB92" s="1" t="s">
        <v>26</v>
      </c>
      <c r="AC92" s="1" t="s">
        <v>27</v>
      </c>
      <c r="AD92" s="1" t="s">
        <v>28</v>
      </c>
      <c r="AE92" s="1" t="s">
        <v>29</v>
      </c>
    </row>
    <row r="93" spans="1:31" x14ac:dyDescent="0.2">
      <c r="A93" s="1" t="s">
        <v>154</v>
      </c>
      <c r="B93">
        <v>0.1730644154066667</v>
      </c>
      <c r="C93">
        <v>3.4510427661456934E-2</v>
      </c>
      <c r="D93">
        <v>8.3575806163441833</v>
      </c>
      <c r="E93">
        <v>2.581618252222222E-2</v>
      </c>
      <c r="F93">
        <v>0.12826603098559808</v>
      </c>
      <c r="G93">
        <v>2.9377208438325879</v>
      </c>
      <c r="H93">
        <v>9.0432121937832726</v>
      </c>
      <c r="I93">
        <v>2.4709580222456007E-2</v>
      </c>
      <c r="J93">
        <v>2.7397310318006945E-2</v>
      </c>
      <c r="K93">
        <v>2.4854771007461973E-2</v>
      </c>
      <c r="L93">
        <v>0.2526887337705071</v>
      </c>
      <c r="M93">
        <v>6.8482800004297175</v>
      </c>
      <c r="N93">
        <v>2.2086805716228648</v>
      </c>
      <c r="O93">
        <v>0.41001622111079999</v>
      </c>
      <c r="P93">
        <v>0.42357286619389806</v>
      </c>
      <c r="Q93">
        <v>16.243985988675508</v>
      </c>
      <c r="R93">
        <v>0.64943084847033494</v>
      </c>
      <c r="S93">
        <v>7.4303660342144662</v>
      </c>
      <c r="T93">
        <v>1.6433989637494275</v>
      </c>
      <c r="U93">
        <v>9.9743989346047168E-2</v>
      </c>
      <c r="V93">
        <v>0.19580560031653302</v>
      </c>
      <c r="W93">
        <v>0.17753751103812929</v>
      </c>
      <c r="X93">
        <v>1.008373667086192</v>
      </c>
      <c r="Y93">
        <v>19.651718830837467</v>
      </c>
      <c r="Z93">
        <v>24.719095098073129</v>
      </c>
      <c r="AA93">
        <v>0.44957242675034442</v>
      </c>
      <c r="AB93">
        <v>2.448790947729484</v>
      </c>
      <c r="AC93">
        <v>3.9733071621401344</v>
      </c>
      <c r="AD93">
        <v>2.2881299994691449</v>
      </c>
      <c r="AE93">
        <v>9.5703138864100055</v>
      </c>
    </row>
    <row r="95" spans="1:31" x14ac:dyDescent="0.2">
      <c r="B95" s="1" t="s">
        <v>0</v>
      </c>
      <c r="C95" s="1" t="s">
        <v>1</v>
      </c>
      <c r="D95" s="1" t="s">
        <v>2</v>
      </c>
      <c r="E95" s="1" t="s">
        <v>3</v>
      </c>
      <c r="F95" s="1" t="s">
        <v>4</v>
      </c>
      <c r="G95" s="1" t="s">
        <v>5</v>
      </c>
      <c r="H95" s="1" t="s">
        <v>6</v>
      </c>
      <c r="I95" s="1" t="s">
        <v>7</v>
      </c>
      <c r="J95" s="1" t="s">
        <v>8</v>
      </c>
      <c r="K95" s="1" t="s">
        <v>9</v>
      </c>
      <c r="L95" s="1" t="s">
        <v>10</v>
      </c>
      <c r="M95" s="1" t="s">
        <v>11</v>
      </c>
      <c r="N95" s="1" t="s">
        <v>12</v>
      </c>
      <c r="O95" s="1" t="s">
        <v>13</v>
      </c>
      <c r="P95" s="1" t="s">
        <v>14</v>
      </c>
      <c r="Q95" s="1" t="s">
        <v>15</v>
      </c>
      <c r="R95" s="1" t="s">
        <v>16</v>
      </c>
      <c r="S95" s="1" t="s">
        <v>17</v>
      </c>
      <c r="T95" s="1" t="s">
        <v>18</v>
      </c>
      <c r="U95" s="1" t="s">
        <v>19</v>
      </c>
      <c r="V95" s="1" t="s">
        <v>20</v>
      </c>
      <c r="W95" s="1" t="s">
        <v>21</v>
      </c>
      <c r="X95" s="1" t="s">
        <v>22</v>
      </c>
      <c r="Y95" s="1" t="s">
        <v>23</v>
      </c>
      <c r="Z95" s="1" t="s">
        <v>24</v>
      </c>
      <c r="AA95" s="1" t="s">
        <v>25</v>
      </c>
      <c r="AB95" s="1" t="s">
        <v>26</v>
      </c>
      <c r="AC95" s="1" t="s">
        <v>27</v>
      </c>
      <c r="AD95" s="1" t="s">
        <v>28</v>
      </c>
      <c r="AE95" s="1" t="s">
        <v>29</v>
      </c>
    </row>
    <row r="96" spans="1:31" x14ac:dyDescent="0.2">
      <c r="A96" s="1" t="s">
        <v>155</v>
      </c>
      <c r="B96">
        <v>0.19715936286000002</v>
      </c>
      <c r="C96">
        <v>3.7218289204064496E-2</v>
      </c>
      <c r="D96">
        <v>15.155328769640457</v>
      </c>
      <c r="E96">
        <v>3.6874260944444452E-2</v>
      </c>
      <c r="F96">
        <v>0.22852782112567926</v>
      </c>
      <c r="G96">
        <v>2.6746229007894962</v>
      </c>
      <c r="H96">
        <v>9.3793807423269424</v>
      </c>
      <c r="I96">
        <v>4.3716980276296939E-2</v>
      </c>
      <c r="J96">
        <v>3.2442852645983934E-2</v>
      </c>
      <c r="K96">
        <v>2.9650855197779564E-2</v>
      </c>
      <c r="L96">
        <v>0.27568984850489991</v>
      </c>
      <c r="M96">
        <v>12.299318728132699</v>
      </c>
      <c r="N96">
        <v>2.9995760141067289</v>
      </c>
      <c r="O96">
        <v>0.50502614394499856</v>
      </c>
      <c r="P96">
        <v>0.49476478691003289</v>
      </c>
      <c r="Q96">
        <v>19.10525379021065</v>
      </c>
      <c r="R96">
        <v>0.51223267795786209</v>
      </c>
      <c r="S96">
        <v>9.5495666357867677</v>
      </c>
      <c r="T96">
        <v>1.5538685168696575</v>
      </c>
      <c r="U96">
        <v>0.15893383406464121</v>
      </c>
      <c r="V96">
        <v>0.14538680609506652</v>
      </c>
      <c r="W96">
        <v>0.22689234008708345</v>
      </c>
      <c r="X96">
        <v>1.3504613421740272</v>
      </c>
      <c r="Y96">
        <v>23.699303612888446</v>
      </c>
      <c r="Z96">
        <v>27.355059647260049</v>
      </c>
      <c r="AA96">
        <v>0.33060053791339761</v>
      </c>
      <c r="AB96">
        <v>1.7252444776843741</v>
      </c>
      <c r="AC96">
        <v>1.7981639236814042</v>
      </c>
      <c r="AD96">
        <v>1.3785245407650606</v>
      </c>
      <c r="AE96">
        <v>4.8912990998553534</v>
      </c>
    </row>
    <row r="98" spans="1:31" x14ac:dyDescent="0.2">
      <c r="B98" s="1" t="s">
        <v>0</v>
      </c>
      <c r="C98" s="1" t="s">
        <v>1</v>
      </c>
      <c r="D98" s="1" t="s">
        <v>2</v>
      </c>
      <c r="E98" s="1" t="s">
        <v>3</v>
      </c>
      <c r="F98" s="1" t="s">
        <v>4</v>
      </c>
      <c r="G98" s="1" t="s">
        <v>5</v>
      </c>
      <c r="H98" s="1" t="s">
        <v>6</v>
      </c>
      <c r="I98" s="1" t="s">
        <v>7</v>
      </c>
      <c r="J98" s="1" t="s">
        <v>8</v>
      </c>
      <c r="K98" s="1" t="s">
        <v>9</v>
      </c>
      <c r="L98" s="1" t="s">
        <v>10</v>
      </c>
      <c r="M98" s="1" t="s">
        <v>11</v>
      </c>
      <c r="N98" s="1" t="s">
        <v>12</v>
      </c>
      <c r="O98" s="1" t="s">
        <v>13</v>
      </c>
      <c r="P98" s="1" t="s">
        <v>14</v>
      </c>
      <c r="Q98" s="1" t="s">
        <v>15</v>
      </c>
      <c r="R98" s="1" t="s">
        <v>16</v>
      </c>
      <c r="S98" s="1" t="s">
        <v>17</v>
      </c>
      <c r="T98" s="1" t="s">
        <v>18</v>
      </c>
      <c r="U98" s="1" t="s">
        <v>19</v>
      </c>
      <c r="V98" s="1" t="s">
        <v>20</v>
      </c>
      <c r="W98" s="1" t="s">
        <v>21</v>
      </c>
      <c r="X98" s="1" t="s">
        <v>22</v>
      </c>
      <c r="Y98" s="1" t="s">
        <v>23</v>
      </c>
      <c r="Z98" s="1" t="s">
        <v>24</v>
      </c>
      <c r="AA98" s="1" t="s">
        <v>25</v>
      </c>
      <c r="AB98" s="1" t="s">
        <v>26</v>
      </c>
      <c r="AC98" s="1" t="s">
        <v>27</v>
      </c>
      <c r="AD98" s="1" t="s">
        <v>28</v>
      </c>
      <c r="AE98" s="1" t="s">
        <v>29</v>
      </c>
    </row>
    <row r="99" spans="1:31" x14ac:dyDescent="0.2">
      <c r="A99" s="1" t="s">
        <v>156</v>
      </c>
      <c r="B99">
        <v>0.13033219808000002</v>
      </c>
      <c r="C99">
        <v>3.4277940227176902E-2</v>
      </c>
      <c r="D99">
        <v>11.326045425660352</v>
      </c>
      <c r="E99">
        <v>5.4860675872222216E-2</v>
      </c>
      <c r="F99">
        <v>8.7029174859046876E-2</v>
      </c>
      <c r="G99">
        <v>4.511658355124113</v>
      </c>
      <c r="H99">
        <v>13.340912259832512</v>
      </c>
      <c r="I99">
        <v>2.4109262001384666E-2</v>
      </c>
      <c r="J99">
        <v>0.19794151646166888</v>
      </c>
      <c r="K99">
        <v>2.5509045856942646E-2</v>
      </c>
      <c r="L99">
        <v>0.1622708339082535</v>
      </c>
      <c r="M99">
        <v>11.609436744391012</v>
      </c>
      <c r="N99">
        <v>2.2612084399001238</v>
      </c>
      <c r="O99">
        <v>0.53878668957194042</v>
      </c>
      <c r="P99">
        <v>0.62844887105770597</v>
      </c>
      <c r="Q99">
        <v>26.275713956864042</v>
      </c>
      <c r="R99">
        <v>0.6241173589509037</v>
      </c>
      <c r="S99">
        <v>7.6507913986845759</v>
      </c>
      <c r="T99">
        <v>1.6460755863008849</v>
      </c>
      <c r="U99">
        <v>0.13010889289849162</v>
      </c>
      <c r="V99">
        <v>0.21648559415099244</v>
      </c>
      <c r="W99">
        <v>0.66110926091248745</v>
      </c>
      <c r="X99">
        <v>1.2578473951092564</v>
      </c>
      <c r="Y99">
        <v>59.202611239627828</v>
      </c>
      <c r="Z99">
        <v>64.015855511290411</v>
      </c>
      <c r="AA99">
        <v>0.29500481059484951</v>
      </c>
      <c r="AB99">
        <v>1.286873066542549</v>
      </c>
      <c r="AC99">
        <v>5.5864191718050655</v>
      </c>
      <c r="AD99">
        <v>1.0022274040348198</v>
      </c>
      <c r="AE99">
        <v>6.1803808815833223</v>
      </c>
    </row>
    <row r="101" spans="1:31" x14ac:dyDescent="0.2">
      <c r="B101" s="1" t="s">
        <v>0</v>
      </c>
      <c r="C101" s="1" t="s">
        <v>1</v>
      </c>
      <c r="D101" s="1" t="s">
        <v>2</v>
      </c>
      <c r="E101" s="1" t="s">
        <v>3</v>
      </c>
      <c r="F101" s="1" t="s">
        <v>4</v>
      </c>
      <c r="G101" s="1" t="s">
        <v>5</v>
      </c>
      <c r="H101" s="1" t="s">
        <v>6</v>
      </c>
      <c r="I101" s="1" t="s">
        <v>7</v>
      </c>
      <c r="J101" s="1" t="s">
        <v>8</v>
      </c>
      <c r="K101" s="1" t="s">
        <v>9</v>
      </c>
      <c r="L101" s="1" t="s">
        <v>10</v>
      </c>
      <c r="M101" s="1" t="s">
        <v>11</v>
      </c>
      <c r="N101" s="1" t="s">
        <v>12</v>
      </c>
      <c r="O101" s="1" t="s">
        <v>13</v>
      </c>
      <c r="P101" s="1" t="s">
        <v>14</v>
      </c>
      <c r="Q101" s="1" t="s">
        <v>15</v>
      </c>
      <c r="R101" s="1" t="s">
        <v>16</v>
      </c>
      <c r="S101" s="1" t="s">
        <v>17</v>
      </c>
      <c r="T101" s="1" t="s">
        <v>18</v>
      </c>
      <c r="U101" s="1" t="s">
        <v>19</v>
      </c>
      <c r="V101" s="1" t="s">
        <v>20</v>
      </c>
      <c r="W101" s="1" t="s">
        <v>21</v>
      </c>
      <c r="X101" s="1" t="s">
        <v>22</v>
      </c>
      <c r="Y101" s="1" t="s">
        <v>23</v>
      </c>
      <c r="Z101" s="1" t="s">
        <v>24</v>
      </c>
      <c r="AA101" s="1" t="s">
        <v>25</v>
      </c>
      <c r="AB101" s="1" t="s">
        <v>26</v>
      </c>
      <c r="AC101" s="1" t="s">
        <v>27</v>
      </c>
      <c r="AD101" s="1" t="s">
        <v>28</v>
      </c>
      <c r="AE101" s="1" t="s">
        <v>29</v>
      </c>
    </row>
    <row r="102" spans="1:31" x14ac:dyDescent="0.2">
      <c r="A102" s="1" t="s">
        <v>157</v>
      </c>
      <c r="B102">
        <v>0.41136541459000003</v>
      </c>
      <c r="C102">
        <v>6.808729163806522E-2</v>
      </c>
      <c r="D102">
        <v>18.17755392293579</v>
      </c>
      <c r="E102">
        <v>1.4233575908888889</v>
      </c>
      <c r="F102">
        <v>0.64584854890187815</v>
      </c>
      <c r="G102">
        <v>3.7446011620663371</v>
      </c>
      <c r="H102">
        <v>17.842341949270821</v>
      </c>
      <c r="I102">
        <v>7.5667403102832279E-2</v>
      </c>
      <c r="J102">
        <v>0.12750904809959421</v>
      </c>
      <c r="K102">
        <v>0.17779145508786168</v>
      </c>
      <c r="L102">
        <v>0.27925833846208253</v>
      </c>
      <c r="M102">
        <v>15.98203596900805</v>
      </c>
      <c r="N102">
        <v>3.3449329708084896</v>
      </c>
      <c r="O102">
        <v>1.5417831527299526</v>
      </c>
      <c r="P102">
        <v>3.2572783300844503</v>
      </c>
      <c r="Q102">
        <v>43.421812218942563</v>
      </c>
      <c r="R102">
        <v>1.335287629708662</v>
      </c>
      <c r="S102">
        <v>6.5969120628258295</v>
      </c>
      <c r="T102">
        <v>1.7211855200391823</v>
      </c>
      <c r="U102">
        <v>9.4305316663963426E-2</v>
      </c>
      <c r="V102">
        <v>0.33980549196717252</v>
      </c>
      <c r="W102">
        <v>1.9041526000591045</v>
      </c>
      <c r="X102">
        <v>2.6061668873521522</v>
      </c>
      <c r="Y102">
        <v>40.148970582683994</v>
      </c>
      <c r="Z102">
        <v>56.069465079042089</v>
      </c>
      <c r="AA102">
        <v>0.56158999902188367</v>
      </c>
      <c r="AB102">
        <v>5.4005417945593557</v>
      </c>
      <c r="AC102">
        <v>1.5990555973928977</v>
      </c>
      <c r="AD102">
        <v>2.3644357800182738</v>
      </c>
      <c r="AE102">
        <v>8.8240033251050889</v>
      </c>
    </row>
    <row r="104" spans="1:31" x14ac:dyDescent="0.2">
      <c r="B104" s="1" t="s">
        <v>0</v>
      </c>
      <c r="C104" s="1" t="s">
        <v>1</v>
      </c>
      <c r="D104" s="1" t="s">
        <v>2</v>
      </c>
      <c r="E104" s="1" t="s">
        <v>3</v>
      </c>
      <c r="F104" s="1" t="s">
        <v>4</v>
      </c>
      <c r="G104" s="1" t="s">
        <v>5</v>
      </c>
      <c r="H104" s="1" t="s">
        <v>6</v>
      </c>
      <c r="I104" s="1" t="s">
        <v>7</v>
      </c>
      <c r="J104" s="1" t="s">
        <v>8</v>
      </c>
      <c r="K104" s="1" t="s">
        <v>9</v>
      </c>
      <c r="L104" s="1" t="s">
        <v>10</v>
      </c>
      <c r="M104" s="1" t="s">
        <v>11</v>
      </c>
      <c r="N104" s="1" t="s">
        <v>12</v>
      </c>
      <c r="O104" s="1" t="s">
        <v>13</v>
      </c>
      <c r="P104" s="1" t="s">
        <v>14</v>
      </c>
      <c r="Q104" s="1" t="s">
        <v>15</v>
      </c>
      <c r="R104" s="1" t="s">
        <v>16</v>
      </c>
      <c r="S104" s="1" t="s">
        <v>17</v>
      </c>
      <c r="T104" s="1" t="s">
        <v>18</v>
      </c>
      <c r="U104" s="1" t="s">
        <v>19</v>
      </c>
      <c r="V104" s="1" t="s">
        <v>20</v>
      </c>
      <c r="W104" s="1" t="s">
        <v>21</v>
      </c>
      <c r="X104" s="1" t="s">
        <v>22</v>
      </c>
      <c r="Y104" s="1" t="s">
        <v>23</v>
      </c>
      <c r="Z104" s="1" t="s">
        <v>24</v>
      </c>
      <c r="AA104" s="1" t="s">
        <v>25</v>
      </c>
      <c r="AB104" s="1" t="s">
        <v>26</v>
      </c>
      <c r="AC104" s="1" t="s">
        <v>27</v>
      </c>
      <c r="AD104" s="1" t="s">
        <v>28</v>
      </c>
      <c r="AE104" s="1" t="s">
        <v>29</v>
      </c>
    </row>
    <row r="105" spans="1:31" x14ac:dyDescent="0.2">
      <c r="A105" s="1" t="s">
        <v>158</v>
      </c>
      <c r="B105">
        <v>7.0223790743333347E-2</v>
      </c>
      <c r="C105">
        <v>5.1335738758007232E-2</v>
      </c>
      <c r="D105">
        <v>4.3451900822732705</v>
      </c>
      <c r="E105">
        <v>2.6405302755555554E-2</v>
      </c>
      <c r="F105">
        <v>3.9432526559998439E-2</v>
      </c>
      <c r="G105">
        <v>1.8048899585778388</v>
      </c>
      <c r="H105">
        <v>5.5044339647584577</v>
      </c>
      <c r="I105">
        <v>2.044723074995607E-2</v>
      </c>
      <c r="J105">
        <v>3.7983335237020306E-2</v>
      </c>
      <c r="K105">
        <v>8.5885234305885891E-2</v>
      </c>
      <c r="L105">
        <v>0.1826517382690663</v>
      </c>
      <c r="M105">
        <v>8.1206533062328479</v>
      </c>
      <c r="N105">
        <v>2.6088534772826009</v>
      </c>
      <c r="O105">
        <v>0.17439174233083987</v>
      </c>
      <c r="P105">
        <v>0.19996175763246027</v>
      </c>
      <c r="Q105">
        <v>23.420846465518434</v>
      </c>
      <c r="R105">
        <v>1.0846085318275573</v>
      </c>
      <c r="S105">
        <v>13.532733554167422</v>
      </c>
      <c r="T105">
        <v>1.8121875618724905</v>
      </c>
      <c r="U105">
        <v>0.34810429978410046</v>
      </c>
      <c r="V105">
        <v>0.40032243844861187</v>
      </c>
      <c r="W105">
        <v>3.5797174724783161</v>
      </c>
      <c r="X105">
        <v>0.73026964672721384</v>
      </c>
      <c r="Y105">
        <v>14.698796328138341</v>
      </c>
      <c r="Z105">
        <v>14.571806888896027</v>
      </c>
      <c r="AA105">
        <v>0.1765999980595295</v>
      </c>
      <c r="AB105">
        <v>0.90103658315335666</v>
      </c>
      <c r="AC105">
        <v>5.2532198912230745</v>
      </c>
      <c r="AD105">
        <v>0.3338353188172361</v>
      </c>
      <c r="AE105">
        <v>2.7805026885456336</v>
      </c>
    </row>
    <row r="107" spans="1:31" x14ac:dyDescent="0.2">
      <c r="B107" s="1" t="s">
        <v>0</v>
      </c>
      <c r="C107" s="1" t="s">
        <v>1</v>
      </c>
      <c r="D107" s="1" t="s">
        <v>2</v>
      </c>
      <c r="E107" s="1" t="s">
        <v>3</v>
      </c>
      <c r="F107" s="1" t="s">
        <v>4</v>
      </c>
      <c r="G107" s="1" t="s">
        <v>5</v>
      </c>
      <c r="H107" s="1" t="s">
        <v>6</v>
      </c>
      <c r="I107" s="1" t="s">
        <v>7</v>
      </c>
      <c r="J107" s="1" t="s">
        <v>8</v>
      </c>
      <c r="K107" s="1" t="s">
        <v>9</v>
      </c>
      <c r="L107" s="1" t="s">
        <v>10</v>
      </c>
      <c r="M107" s="1" t="s">
        <v>11</v>
      </c>
      <c r="N107" s="1" t="s">
        <v>12</v>
      </c>
      <c r="O107" s="1" t="s">
        <v>13</v>
      </c>
      <c r="P107" s="1" t="s">
        <v>14</v>
      </c>
      <c r="Q107" s="1" t="s">
        <v>15</v>
      </c>
      <c r="R107" s="1" t="s">
        <v>16</v>
      </c>
      <c r="S107" s="1" t="s">
        <v>17</v>
      </c>
      <c r="T107" s="1" t="s">
        <v>18</v>
      </c>
      <c r="U107" s="1" t="s">
        <v>19</v>
      </c>
      <c r="V107" s="1" t="s">
        <v>20</v>
      </c>
      <c r="W107" s="1" t="s">
        <v>21</v>
      </c>
      <c r="X107" s="1" t="s">
        <v>22</v>
      </c>
      <c r="Y107" s="1" t="s">
        <v>23</v>
      </c>
      <c r="Z107" s="1" t="s">
        <v>24</v>
      </c>
      <c r="AA107" s="1" t="s">
        <v>25</v>
      </c>
      <c r="AB107" s="1" t="s">
        <v>26</v>
      </c>
      <c r="AC107" s="1" t="s">
        <v>27</v>
      </c>
      <c r="AD107" s="1" t="s">
        <v>28</v>
      </c>
      <c r="AE107" s="1" t="s">
        <v>29</v>
      </c>
    </row>
    <row r="108" spans="1:31" x14ac:dyDescent="0.2">
      <c r="A108" s="1" t="s">
        <v>159</v>
      </c>
      <c r="B108">
        <v>0.80773279927000008</v>
      </c>
      <c r="C108">
        <v>4.543424716427797E-2</v>
      </c>
      <c r="D108">
        <v>36.012909956700831</v>
      </c>
      <c r="E108">
        <v>0.14167971575555557</v>
      </c>
      <c r="F108">
        <v>0.42279740124637266</v>
      </c>
      <c r="G108">
        <v>1.8612931824116565</v>
      </c>
      <c r="H108">
        <v>11.930995193823087</v>
      </c>
      <c r="I108">
        <v>2.5963087165553917E-2</v>
      </c>
      <c r="J108">
        <v>6.1945814334203986E-2</v>
      </c>
      <c r="K108">
        <v>5.039141724286017E-2</v>
      </c>
      <c r="L108">
        <v>0.22923619258392769</v>
      </c>
      <c r="M108">
        <v>12.525985110741871</v>
      </c>
      <c r="N108">
        <v>5.0949574061825844</v>
      </c>
      <c r="O108">
        <v>0.51221546512343596</v>
      </c>
      <c r="P108">
        <v>0.52323727266457831</v>
      </c>
      <c r="Q108">
        <v>10.041943712617574</v>
      </c>
      <c r="R108">
        <v>0.24929694687406176</v>
      </c>
      <c r="S108">
        <v>5.2439635120821864</v>
      </c>
      <c r="T108">
        <v>1.3493736458556136</v>
      </c>
      <c r="U108">
        <v>0.21975377815373742</v>
      </c>
      <c r="V108">
        <v>0.19828176368240027</v>
      </c>
      <c r="W108">
        <v>0.44924759255009561</v>
      </c>
      <c r="X108">
        <v>1.1048081376066412</v>
      </c>
      <c r="Y108">
        <v>19.758562661574434</v>
      </c>
      <c r="Z108">
        <v>24.184467068232365</v>
      </c>
      <c r="AA108">
        <v>0.1487599496015026</v>
      </c>
      <c r="AB108">
        <v>4.4926913985661763</v>
      </c>
      <c r="AC108">
        <v>6.4770199387676657</v>
      </c>
      <c r="AD108">
        <v>3.6556604985014505</v>
      </c>
      <c r="AE108">
        <v>10.925224002145812</v>
      </c>
    </row>
    <row r="110" spans="1:31" x14ac:dyDescent="0.2">
      <c r="B110" s="1" t="s">
        <v>0</v>
      </c>
      <c r="C110" s="1" t="s">
        <v>1</v>
      </c>
      <c r="D110" s="1" t="s">
        <v>2</v>
      </c>
      <c r="E110" s="1" t="s">
        <v>3</v>
      </c>
      <c r="F110" s="1" t="s">
        <v>4</v>
      </c>
      <c r="G110" s="1" t="s">
        <v>5</v>
      </c>
      <c r="H110" s="1" t="s">
        <v>6</v>
      </c>
      <c r="I110" s="1" t="s">
        <v>7</v>
      </c>
      <c r="J110" s="1" t="s">
        <v>8</v>
      </c>
      <c r="K110" s="1" t="s">
        <v>9</v>
      </c>
      <c r="L110" s="1" t="s">
        <v>10</v>
      </c>
      <c r="M110" s="1" t="s">
        <v>11</v>
      </c>
      <c r="N110" s="1" t="s">
        <v>12</v>
      </c>
      <c r="O110" s="1" t="s">
        <v>13</v>
      </c>
      <c r="P110" s="1" t="s">
        <v>14</v>
      </c>
      <c r="Q110" s="1" t="s">
        <v>15</v>
      </c>
      <c r="R110" s="1" t="s">
        <v>16</v>
      </c>
      <c r="S110" s="1" t="s">
        <v>17</v>
      </c>
      <c r="T110" s="1" t="s">
        <v>18</v>
      </c>
      <c r="U110" s="1" t="s">
        <v>19</v>
      </c>
      <c r="V110" s="1" t="s">
        <v>20</v>
      </c>
      <c r="W110" s="1" t="s">
        <v>21</v>
      </c>
      <c r="X110" s="1" t="s">
        <v>22</v>
      </c>
      <c r="Y110" s="1" t="s">
        <v>23</v>
      </c>
      <c r="Z110" s="1" t="s">
        <v>24</v>
      </c>
      <c r="AA110" s="1" t="s">
        <v>25</v>
      </c>
      <c r="AB110" s="1" t="s">
        <v>26</v>
      </c>
      <c r="AC110" s="1" t="s">
        <v>27</v>
      </c>
      <c r="AD110" s="1" t="s">
        <v>28</v>
      </c>
      <c r="AE110" s="1" t="s">
        <v>29</v>
      </c>
    </row>
    <row r="111" spans="1:31" x14ac:dyDescent="0.2">
      <c r="A111" s="1" t="s">
        <v>160</v>
      </c>
      <c r="B111">
        <v>0.15754852802000002</v>
      </c>
      <c r="C111">
        <v>3.8731905596718276E-2</v>
      </c>
      <c r="D111">
        <v>40.569852700279732</v>
      </c>
      <c r="E111">
        <v>3.3533860077777776E-2</v>
      </c>
      <c r="F111">
        <v>0.44983130688666928</v>
      </c>
      <c r="G111">
        <v>8.0132722423423157</v>
      </c>
      <c r="H111">
        <v>37.122471060915672</v>
      </c>
      <c r="I111">
        <v>0.11032872922716942</v>
      </c>
      <c r="J111">
        <v>9.3390734971250458E-2</v>
      </c>
      <c r="K111">
        <v>0.11830763581370128</v>
      </c>
      <c r="L111">
        <v>0.2727688170420341</v>
      </c>
      <c r="M111">
        <v>38.21821421137296</v>
      </c>
      <c r="N111">
        <v>6.9440850787223747</v>
      </c>
      <c r="O111">
        <v>1.1732860932119009</v>
      </c>
      <c r="P111">
        <v>2.3536291934186804</v>
      </c>
      <c r="Q111">
        <v>73.566354503884398</v>
      </c>
      <c r="R111">
        <v>1.4184622127649078</v>
      </c>
      <c r="S111">
        <v>21.282929729155132</v>
      </c>
      <c r="T111">
        <v>1.4446590892993776</v>
      </c>
      <c r="U111">
        <v>0.28072132751616813</v>
      </c>
      <c r="V111">
        <v>0.36614455898039927</v>
      </c>
      <c r="W111">
        <v>0.44224012780634903</v>
      </c>
      <c r="X111">
        <v>2.1591081715984974</v>
      </c>
      <c r="Y111">
        <v>83.235868917761252</v>
      </c>
      <c r="Z111">
        <v>109.77780073489332</v>
      </c>
      <c r="AA111">
        <v>0.52311354091500706</v>
      </c>
      <c r="AB111">
        <v>1.8760388315229128</v>
      </c>
      <c r="AC111">
        <v>2.0004640694073452E-2</v>
      </c>
      <c r="AD111">
        <v>0.57631981226209728</v>
      </c>
      <c r="AE111">
        <v>6.5382239266214057</v>
      </c>
    </row>
    <row r="117" spans="1:31" x14ac:dyDescent="0.2">
      <c r="A117" s="3"/>
    </row>
    <row r="118" spans="1:31" x14ac:dyDescent="0.2">
      <c r="A118" s="3"/>
    </row>
    <row r="119" spans="1:31" x14ac:dyDescent="0.2">
      <c r="A119" s="3"/>
    </row>
    <row r="120" spans="1:31" x14ac:dyDescent="0.2">
      <c r="A120" s="3"/>
    </row>
    <row r="121" spans="1:31" x14ac:dyDescent="0.2">
      <c r="A121" s="3"/>
    </row>
    <row r="122" spans="1:31" x14ac:dyDescent="0.2">
      <c r="A122" s="3"/>
    </row>
    <row r="123" spans="1:31" x14ac:dyDescent="0.2">
      <c r="A123" s="3"/>
    </row>
    <row r="124" spans="1:31" x14ac:dyDescent="0.2">
      <c r="A124" s="3"/>
    </row>
    <row r="125" spans="1:31" x14ac:dyDescent="0.2">
      <c r="A125" s="3"/>
    </row>
    <row r="126" spans="1:31" x14ac:dyDescent="0.2">
      <c r="A126" s="3"/>
    </row>
    <row r="127" spans="1:31" s="1" customFormat="1" x14ac:dyDescent="0.2">
      <c r="B127" s="1" t="s">
        <v>0</v>
      </c>
      <c r="C127" s="1" t="s">
        <v>1</v>
      </c>
      <c r="D127" s="1" t="s">
        <v>2</v>
      </c>
      <c r="E127" s="1" t="s">
        <v>3</v>
      </c>
      <c r="F127" s="1" t="s">
        <v>4</v>
      </c>
      <c r="G127" s="1" t="s">
        <v>5</v>
      </c>
      <c r="H127" s="1" t="s">
        <v>6</v>
      </c>
      <c r="I127" s="1" t="s">
        <v>7</v>
      </c>
      <c r="J127" s="1" t="s">
        <v>8</v>
      </c>
      <c r="K127" s="1" t="s">
        <v>9</v>
      </c>
      <c r="L127" s="1" t="s">
        <v>10</v>
      </c>
      <c r="M127" s="1" t="s">
        <v>11</v>
      </c>
      <c r="N127" s="1" t="s">
        <v>12</v>
      </c>
      <c r="O127" s="1" t="s">
        <v>13</v>
      </c>
      <c r="P127" s="1" t="s">
        <v>14</v>
      </c>
      <c r="Q127" s="1" t="s">
        <v>15</v>
      </c>
      <c r="R127" s="1" t="s">
        <v>16</v>
      </c>
      <c r="S127" s="1" t="s">
        <v>17</v>
      </c>
      <c r="T127" s="1" t="s">
        <v>18</v>
      </c>
      <c r="U127" s="1" t="s">
        <v>19</v>
      </c>
      <c r="V127" s="1" t="s">
        <v>20</v>
      </c>
      <c r="W127" s="1" t="s">
        <v>21</v>
      </c>
      <c r="X127" s="1" t="s">
        <v>22</v>
      </c>
      <c r="Y127" s="1" t="s">
        <v>23</v>
      </c>
      <c r="Z127" s="1" t="s">
        <v>24</v>
      </c>
      <c r="AA127" s="1" t="s">
        <v>25</v>
      </c>
      <c r="AB127" s="1" t="s">
        <v>26</v>
      </c>
      <c r="AC127" s="1" t="s">
        <v>27</v>
      </c>
      <c r="AD127" s="1" t="s">
        <v>28</v>
      </c>
      <c r="AE127" s="1" t="s">
        <v>29</v>
      </c>
    </row>
    <row r="128" spans="1:31" x14ac:dyDescent="0.2">
      <c r="A128" s="1" t="s">
        <v>30</v>
      </c>
      <c r="B128" s="2">
        <v>23.893442102399998</v>
      </c>
      <c r="C128" s="2">
        <v>3.0830247882020707</v>
      </c>
      <c r="D128" s="2">
        <v>623.33454080545494</v>
      </c>
      <c r="E128" s="2">
        <v>2.424024197</v>
      </c>
      <c r="F128" s="2">
        <v>6.9722150537634411</v>
      </c>
      <c r="G128" s="2">
        <v>496.7148376123755</v>
      </c>
      <c r="H128" s="2">
        <v>1270.0613224821973</v>
      </c>
      <c r="I128" s="2">
        <v>2.4625784190715181</v>
      </c>
      <c r="J128" s="2">
        <v>2.229328732747804</v>
      </c>
      <c r="K128" s="2">
        <v>0.46649937264742786</v>
      </c>
      <c r="L128" s="2">
        <v>9.3613864491844421</v>
      </c>
      <c r="M128" s="2">
        <v>795.24209913291099</v>
      </c>
      <c r="N128" s="2">
        <v>330.94873814733768</v>
      </c>
      <c r="O128" s="2">
        <v>25.672467431460237</v>
      </c>
      <c r="P128" s="2">
        <v>30.363056581761615</v>
      </c>
      <c r="Q128" s="2">
        <v>868.11926641688024</v>
      </c>
      <c r="R128" s="2">
        <v>32.835101557878126</v>
      </c>
      <c r="S128" s="2">
        <v>376.52317097219481</v>
      </c>
      <c r="T128" s="2">
        <v>31.713060041407864</v>
      </c>
      <c r="U128" s="2">
        <v>6.0501863354037262</v>
      </c>
      <c r="V128" s="2">
        <v>12.447544862946163</v>
      </c>
      <c r="W128" s="2">
        <v>12.818832298136646</v>
      </c>
      <c r="X128" s="2">
        <v>88.203791561345511</v>
      </c>
      <c r="Y128" s="2">
        <v>9610.3038249211368</v>
      </c>
      <c r="Z128" s="2">
        <v>7105.2161277602536</v>
      </c>
      <c r="AA128" s="2">
        <v>11.101555521330665</v>
      </c>
      <c r="AB128" s="2">
        <v>23.428706624605681</v>
      </c>
      <c r="AC128" s="2">
        <v>91.009227129337546</v>
      </c>
      <c r="AD128" s="2">
        <v>25.391009463722401</v>
      </c>
      <c r="AE128" s="2">
        <v>112.56482649842272</v>
      </c>
    </row>
    <row r="129" spans="1:31" x14ac:dyDescent="0.2">
      <c r="A129" s="1" t="s">
        <v>31</v>
      </c>
      <c r="B129" s="2">
        <v>4.3802507712000001</v>
      </c>
      <c r="C129" s="2">
        <v>0.2603970741901776</v>
      </c>
      <c r="D129" s="2">
        <v>291.77846255071825</v>
      </c>
      <c r="E129" s="2">
        <v>5.883541771</v>
      </c>
      <c r="F129" s="2">
        <v>4.2476785714285716</v>
      </c>
      <c r="G129" s="2">
        <v>126.00400075131479</v>
      </c>
      <c r="H129" s="2">
        <v>389.15448413689734</v>
      </c>
      <c r="I129" s="2">
        <v>1.0142857142857142</v>
      </c>
      <c r="J129" s="2">
        <v>1.8</v>
      </c>
      <c r="K129" s="2">
        <v>0.75</v>
      </c>
      <c r="L129" s="2">
        <v>5.0642857142857141</v>
      </c>
      <c r="M129" s="2">
        <v>447.4133751810719</v>
      </c>
      <c r="N129" s="2">
        <v>308.29419275843975</v>
      </c>
      <c r="O129" s="2">
        <v>6.8996051176749322</v>
      </c>
      <c r="P129" s="2">
        <v>13.150118464697519</v>
      </c>
      <c r="Q129" s="2">
        <v>281.06956916099773</v>
      </c>
      <c r="R129" s="2">
        <v>4.0379591836734692</v>
      </c>
      <c r="S129" s="2">
        <v>212.04462585034011</v>
      </c>
      <c r="T129" s="2">
        <v>26.995517054683265</v>
      </c>
      <c r="U129" s="2">
        <v>2.2084244721169464</v>
      </c>
      <c r="V129" s="2">
        <v>2.7936734693877554</v>
      </c>
      <c r="W129" s="2">
        <v>13.283508391987004</v>
      </c>
      <c r="X129" s="2">
        <v>30.098625809508764</v>
      </c>
      <c r="Y129" s="2">
        <v>408.86596491228073</v>
      </c>
      <c r="Z129" s="2">
        <v>591.01192982456143</v>
      </c>
      <c r="AA129" s="2">
        <v>7.5437972133624314</v>
      </c>
      <c r="AB129" s="2">
        <v>21.767017543859652</v>
      </c>
      <c r="AC129" s="2">
        <v>2.0435087719298246</v>
      </c>
      <c r="AD129" s="2">
        <v>2.7550877192982455</v>
      </c>
      <c r="AE129" s="2">
        <v>15.070877192982458</v>
      </c>
    </row>
    <row r="130" spans="1:31" x14ac:dyDescent="0.2">
      <c r="A130" s="1" t="s">
        <v>32</v>
      </c>
      <c r="B130" s="2">
        <v>6.0470249178</v>
      </c>
      <c r="C130" s="2">
        <v>2.0156749747874945</v>
      </c>
      <c r="D130" s="2">
        <v>1447.241544385472</v>
      </c>
      <c r="E130" s="2">
        <v>3.3893373329999998</v>
      </c>
      <c r="F130" s="2">
        <v>26.805583207098028</v>
      </c>
      <c r="G130" s="2">
        <v>511.62871429505196</v>
      </c>
      <c r="H130" s="2">
        <v>2256.9536643733177</v>
      </c>
      <c r="I130" s="2">
        <v>15.717061075343658</v>
      </c>
      <c r="J130" s="2">
        <v>10.06250217504785</v>
      </c>
      <c r="K130" s="2">
        <v>12.197424743344353</v>
      </c>
      <c r="L130" s="2">
        <v>8.6777884113450483</v>
      </c>
      <c r="M130" s="2">
        <v>1559.7123930160903</v>
      </c>
      <c r="N130" s="2">
        <v>219.23864042933812</v>
      </c>
      <c r="O130" s="2">
        <v>75.060290877038341</v>
      </c>
      <c r="P130" s="2">
        <v>265.31588071103272</v>
      </c>
      <c r="Q130" s="2">
        <v>5815.2068239258633</v>
      </c>
      <c r="R130" s="2">
        <v>100.14170176916596</v>
      </c>
      <c r="S130" s="2">
        <v>350.49595619208088</v>
      </c>
      <c r="T130" s="2">
        <v>36.852241653418119</v>
      </c>
      <c r="U130" s="2">
        <v>11.92918918918919</v>
      </c>
      <c r="V130" s="2">
        <v>42.605939342881207</v>
      </c>
      <c r="W130" s="2">
        <v>74.333608903020661</v>
      </c>
      <c r="X130" s="2">
        <v>107.0341413251065</v>
      </c>
      <c r="Y130" s="2">
        <v>5229.0218335343789</v>
      </c>
      <c r="Z130" s="2">
        <v>6031.2723763570566</v>
      </c>
      <c r="AA130" s="2">
        <v>84.76382518390308</v>
      </c>
      <c r="AB130" s="2">
        <v>77.037153196622441</v>
      </c>
      <c r="AC130" s="2">
        <v>182.17876960193007</v>
      </c>
      <c r="AD130" s="2">
        <v>264.21833534378771</v>
      </c>
      <c r="AE130" s="2">
        <v>1046.0954161640532</v>
      </c>
    </row>
    <row r="131" spans="1:31" x14ac:dyDescent="0.2">
      <c r="A131" s="1" t="s">
        <v>33</v>
      </c>
      <c r="B131" s="2">
        <v>1.4011661778</v>
      </c>
      <c r="C131" s="2">
        <v>1.8546837368487767</v>
      </c>
      <c r="D131" s="2">
        <v>157.83001949317742</v>
      </c>
      <c r="E131" s="2">
        <v>0.21448086299999999</v>
      </c>
      <c r="F131" s="2">
        <v>2.9776210008203448</v>
      </c>
      <c r="G131" s="2">
        <v>70.056302521008405</v>
      </c>
      <c r="H131" s="2">
        <v>229.73732736821631</v>
      </c>
      <c r="I131" s="2">
        <v>1.0231790916880892</v>
      </c>
      <c r="J131" s="2">
        <v>1.2559982862039418</v>
      </c>
      <c r="K131" s="2">
        <v>1.0844473007712081</v>
      </c>
      <c r="L131" s="2">
        <v>6.5373179091688085</v>
      </c>
      <c r="M131" s="2">
        <v>291.09623310436518</v>
      </c>
      <c r="N131" s="2">
        <v>77.619827213822887</v>
      </c>
      <c r="O131" s="2">
        <v>10.290828364835722</v>
      </c>
      <c r="P131" s="2">
        <v>9.6922998858302662</v>
      </c>
      <c r="Q131" s="2">
        <v>455.80346215780997</v>
      </c>
      <c r="R131" s="2">
        <v>14.705314009661835</v>
      </c>
      <c r="S131" s="2">
        <v>190.8014492753623</v>
      </c>
      <c r="T131" s="2">
        <v>44.032414419872758</v>
      </c>
      <c r="U131" s="2">
        <v>4.4724023023326263</v>
      </c>
      <c r="V131" s="2">
        <v>7.3478260869565215</v>
      </c>
      <c r="W131" s="2">
        <v>4.5185095425628594</v>
      </c>
      <c r="X131" s="2">
        <v>15.754814157046809</v>
      </c>
      <c r="Y131" s="2">
        <v>301.51201866977829</v>
      </c>
      <c r="Z131" s="2">
        <v>392.30875145857647</v>
      </c>
      <c r="AA131" s="2">
        <v>13.490095846645367</v>
      </c>
      <c r="AB131" s="2">
        <v>89.125087514585772</v>
      </c>
      <c r="AC131" s="2">
        <v>148.90840140023337</v>
      </c>
      <c r="AD131" s="2">
        <v>87.409451575262551</v>
      </c>
      <c r="AE131" s="2">
        <v>489.13220536756131</v>
      </c>
    </row>
    <row r="132" spans="1:31" x14ac:dyDescent="0.2">
      <c r="A132" s="1" t="s">
        <v>34</v>
      </c>
      <c r="B132" s="2">
        <v>5.4500753957999999</v>
      </c>
      <c r="C132" s="2">
        <v>2.2686274509803921</v>
      </c>
      <c r="D132" s="2">
        <v>354.17183919207616</v>
      </c>
      <c r="E132" s="2">
        <v>1.0089696889999999</v>
      </c>
      <c r="F132" s="2">
        <v>7.7657539384846199</v>
      </c>
      <c r="G132" s="2">
        <v>92.122378752886831</v>
      </c>
      <c r="H132" s="2">
        <v>329.10934197548261</v>
      </c>
      <c r="I132" s="2">
        <v>2.4637525562372184</v>
      </c>
      <c r="J132" s="2">
        <v>1.0308282208588957</v>
      </c>
      <c r="K132" s="2">
        <v>1.2940184049079755</v>
      </c>
      <c r="L132" s="2">
        <v>9.0435071574642123</v>
      </c>
      <c r="M132" s="2">
        <v>376.90442882823987</v>
      </c>
      <c r="N132" s="2">
        <v>119.83863896848138</v>
      </c>
      <c r="O132" s="2">
        <v>11.088321004259134</v>
      </c>
      <c r="P132" s="2">
        <v>15.18247029813943</v>
      </c>
      <c r="Q132" s="2">
        <v>624.69236947791171</v>
      </c>
      <c r="R132" s="2">
        <v>23.431057563587682</v>
      </c>
      <c r="S132" s="2">
        <v>311.37838018741633</v>
      </c>
      <c r="T132" s="2">
        <v>45.474824520355639</v>
      </c>
      <c r="U132" s="2">
        <v>3.4898455779129618</v>
      </c>
      <c r="V132" s="2">
        <v>3.9704819277108432</v>
      </c>
      <c r="W132" s="2">
        <v>10.202456715021057</v>
      </c>
      <c r="X132" s="2">
        <v>20.146626316969286</v>
      </c>
      <c r="Y132" s="2">
        <v>481.72881889763784</v>
      </c>
      <c r="Z132" s="2">
        <v>594.76944881889767</v>
      </c>
      <c r="AA132" s="2">
        <v>4.571734284440482</v>
      </c>
      <c r="AB132" s="2">
        <v>28.57679790026247</v>
      </c>
      <c r="AC132" s="2">
        <v>51.810288713910758</v>
      </c>
      <c r="AD132" s="2">
        <v>43.577637795275592</v>
      </c>
      <c r="AE132" s="2">
        <v>138.17396325459319</v>
      </c>
    </row>
    <row r="133" spans="1:31" x14ac:dyDescent="0.2">
      <c r="A133" s="1" t="s">
        <v>35</v>
      </c>
      <c r="B133" s="2">
        <v>6.4532154353999998</v>
      </c>
      <c r="C133" s="2">
        <v>1.7599678456591639</v>
      </c>
      <c r="D133" s="2">
        <v>216.98590866728799</v>
      </c>
      <c r="E133" s="2">
        <v>0.61065669199999995</v>
      </c>
      <c r="F133" s="2">
        <v>3.2730650154798759</v>
      </c>
      <c r="G133" s="2">
        <v>179.24166666666667</v>
      </c>
      <c r="H133" s="2">
        <v>515.70396555177251</v>
      </c>
      <c r="I133" s="2">
        <v>1.088101454681089</v>
      </c>
      <c r="J133" s="2">
        <v>6.8246363297277126</v>
      </c>
      <c r="K133" s="2">
        <v>0.61205706825811268</v>
      </c>
      <c r="L133" s="2">
        <v>6.5126072361059304</v>
      </c>
      <c r="M133" s="2">
        <v>496.57257202001034</v>
      </c>
      <c r="N133" s="2">
        <v>99.892714001327136</v>
      </c>
      <c r="O133" s="2">
        <v>15.408708386214975</v>
      </c>
      <c r="P133" s="2">
        <v>18.261622571512252</v>
      </c>
      <c r="Q133" s="2">
        <v>678.11099585062243</v>
      </c>
      <c r="R133" s="2">
        <v>21.630082987551866</v>
      </c>
      <c r="S133" s="2">
        <v>204.02536307053938</v>
      </c>
      <c r="T133" s="2">
        <v>41.310157802454704</v>
      </c>
      <c r="U133" s="2">
        <v>2.9710578609000584</v>
      </c>
      <c r="V133" s="2">
        <v>3.3922717842323653</v>
      </c>
      <c r="W133" s="2">
        <v>2.152682641729982</v>
      </c>
      <c r="X133" s="2">
        <v>33.804061310163036</v>
      </c>
      <c r="Y133" s="2">
        <v>2335.9115738236887</v>
      </c>
      <c r="Z133" s="2">
        <v>2306.2449972958357</v>
      </c>
      <c r="AA133" s="2">
        <v>10.358039755953554</v>
      </c>
      <c r="AB133" s="2">
        <v>24.018712817739321</v>
      </c>
      <c r="AC133" s="2">
        <v>64.63439697133586</v>
      </c>
      <c r="AD133" s="2">
        <v>11.132612222823148</v>
      </c>
      <c r="AE133" s="2">
        <v>77.214656571119534</v>
      </c>
    </row>
    <row r="134" spans="1:31" x14ac:dyDescent="0.2">
      <c r="A134" s="1" t="s">
        <v>36</v>
      </c>
      <c r="B134" s="2">
        <v>23.0771375556</v>
      </c>
      <c r="C134" s="2">
        <v>4.6650557620817841</v>
      </c>
      <c r="D134" s="2">
        <v>418.64308068459661</v>
      </c>
      <c r="E134" s="2">
        <v>91.011260669999999</v>
      </c>
      <c r="F134" s="2">
        <v>3.9618140243902435</v>
      </c>
      <c r="G134" s="2">
        <v>136.84875463698995</v>
      </c>
      <c r="H134" s="2">
        <v>769.43511187607567</v>
      </c>
      <c r="I134" s="2">
        <v>1.5978215038650736</v>
      </c>
      <c r="J134" s="2">
        <v>3.1654954321855238</v>
      </c>
      <c r="K134" s="2">
        <v>3.4066760365425157</v>
      </c>
      <c r="L134" s="2">
        <v>6.6023190442726634</v>
      </c>
      <c r="M134" s="2">
        <v>610.12885345482152</v>
      </c>
      <c r="N134" s="2">
        <v>122.69346811819595</v>
      </c>
      <c r="O134" s="2">
        <v>36.545991872922052</v>
      </c>
      <c r="P134" s="2">
        <v>88.609974141115615</v>
      </c>
      <c r="Q134" s="2">
        <v>1249.1418026969479</v>
      </c>
      <c r="R134" s="2">
        <v>22.144073811213623</v>
      </c>
      <c r="S134" s="2">
        <v>100.35046132008516</v>
      </c>
      <c r="T134" s="2">
        <v>39.155634301913537</v>
      </c>
      <c r="U134" s="2">
        <v>2.5348688873139613</v>
      </c>
      <c r="V134" s="2">
        <v>6.6928317955997159</v>
      </c>
      <c r="W134" s="2">
        <v>48.809709425939047</v>
      </c>
      <c r="X134" s="2">
        <v>63.140229035833023</v>
      </c>
      <c r="Y134" s="2">
        <v>1399.2465026531597</v>
      </c>
      <c r="Z134" s="2">
        <v>2075.9915098890497</v>
      </c>
      <c r="AA134" s="2">
        <v>10.648502139800287</v>
      </c>
      <c r="AB134" s="2">
        <v>196.55648818137968</v>
      </c>
      <c r="AC134" s="2">
        <v>15.567390255668114</v>
      </c>
      <c r="AD134" s="2">
        <v>60.523685479980713</v>
      </c>
      <c r="AE134" s="2">
        <v>323.71442354076225</v>
      </c>
    </row>
    <row r="135" spans="1:31" x14ac:dyDescent="0.2">
      <c r="A135" s="1" t="s">
        <v>37</v>
      </c>
      <c r="B135" s="2">
        <v>0.36376021260000002</v>
      </c>
      <c r="C135" s="2">
        <v>0.48847800700661731</v>
      </c>
      <c r="D135" s="2">
        <v>113.41468340611354</v>
      </c>
      <c r="E135" s="2">
        <v>0.18804022300000001</v>
      </c>
      <c r="F135" s="2">
        <v>0.31553251649387365</v>
      </c>
      <c r="G135" s="2">
        <v>158.79896751024074</v>
      </c>
      <c r="H135" s="2">
        <v>454.4091857077135</v>
      </c>
      <c r="I135" s="2">
        <v>0.69206603773584907</v>
      </c>
      <c r="J135" s="2">
        <v>0.17807547169811322</v>
      </c>
      <c r="K135" s="2">
        <v>1.7848018867924529</v>
      </c>
      <c r="L135" s="2">
        <v>11.562764150943396</v>
      </c>
      <c r="M135" s="2">
        <v>227.97035844915874</v>
      </c>
      <c r="N135" s="2">
        <v>108.49837737598516</v>
      </c>
      <c r="O135" s="2">
        <v>3.0596678644265318</v>
      </c>
      <c r="P135" s="2">
        <v>2.3206176556278528</v>
      </c>
      <c r="Q135" s="2">
        <v>1548.7255952380949</v>
      </c>
      <c r="R135" s="2">
        <v>20.836904761904762</v>
      </c>
      <c r="S135" s="2">
        <v>1339.450595238095</v>
      </c>
      <c r="T135" s="2">
        <v>177.66738513896766</v>
      </c>
      <c r="U135" s="2">
        <v>3.2805445263754964</v>
      </c>
      <c r="V135" s="2">
        <v>12.22232142857143</v>
      </c>
      <c r="W135" s="2">
        <v>13.467498581962563</v>
      </c>
      <c r="X135" s="2">
        <v>4.6412353112557057</v>
      </c>
      <c r="Y135" s="2">
        <v>500.43846731780616</v>
      </c>
      <c r="Z135" s="2">
        <v>426.9834209867268</v>
      </c>
      <c r="AA135" s="2">
        <v>1.3520000000000001</v>
      </c>
      <c r="AB135" s="2">
        <v>5.664913598797896</v>
      </c>
      <c r="AC135" s="2">
        <v>68.09226145755072</v>
      </c>
      <c r="AD135" s="2">
        <v>14.351114450288005</v>
      </c>
      <c r="AE135" s="2">
        <v>119.378612572001</v>
      </c>
    </row>
    <row r="136" spans="1:31" x14ac:dyDescent="0.2">
      <c r="A136" s="1" t="s">
        <v>38</v>
      </c>
      <c r="B136" s="2">
        <v>10.7070379686</v>
      </c>
      <c r="C136" s="2">
        <v>0.45964556962025316</v>
      </c>
      <c r="D136" s="2">
        <v>154.50715732613099</v>
      </c>
      <c r="E136" s="2">
        <v>1.1710903079999999</v>
      </c>
      <c r="F136" s="2">
        <v>2.7028487947406865</v>
      </c>
      <c r="G136" s="2">
        <v>67.476531301244336</v>
      </c>
      <c r="H136" s="2">
        <v>251.13308470964304</v>
      </c>
      <c r="I136" s="2">
        <v>0.21349184406967098</v>
      </c>
      <c r="J136" s="2">
        <v>3.0126071329831352</v>
      </c>
      <c r="K136" s="2">
        <v>2.3780619297760572</v>
      </c>
      <c r="L136" s="2">
        <v>5.9303290019353048</v>
      </c>
      <c r="M136" s="2">
        <v>334.25403317427856</v>
      </c>
      <c r="N136" s="2">
        <v>81.019131672597865</v>
      </c>
      <c r="O136" s="2">
        <v>6.6173913043478256</v>
      </c>
      <c r="P136" s="2">
        <v>16.746925566343041</v>
      </c>
      <c r="Q136" s="2">
        <v>172.46243202088317</v>
      </c>
      <c r="R136" s="2">
        <v>1.9202958451163801</v>
      </c>
      <c r="S136" s="2">
        <v>83.731520556884931</v>
      </c>
      <c r="T136" s="2">
        <v>30.018685121107264</v>
      </c>
      <c r="U136" s="2">
        <v>2.5424173726285644</v>
      </c>
      <c r="V136" s="2">
        <v>3.7718947139438765</v>
      </c>
      <c r="W136" s="2">
        <v>5.5388378475122302</v>
      </c>
      <c r="X136" s="2">
        <v>34.628872942169693</v>
      </c>
      <c r="Y136" s="2">
        <v>250.60452025586355</v>
      </c>
      <c r="Z136" s="2">
        <v>251.3762046908316</v>
      </c>
      <c r="AA136" s="2">
        <v>2.1956530913694872</v>
      </c>
      <c r="AB136" s="2">
        <v>0.47158493248045491</v>
      </c>
      <c r="AC136" s="2">
        <v>12.154029850746269</v>
      </c>
      <c r="AD136" s="2">
        <v>7.4381805259417204</v>
      </c>
      <c r="AE136" s="2">
        <v>35.411741293532337</v>
      </c>
    </row>
    <row r="137" spans="1:31" x14ac:dyDescent="0.2">
      <c r="A137" s="1" t="s">
        <v>39</v>
      </c>
      <c r="B137" s="2">
        <v>6.2456140176000003</v>
      </c>
      <c r="C137" s="2">
        <v>0.90637569533590057</v>
      </c>
      <c r="D137" s="2">
        <v>580.04645653876275</v>
      </c>
      <c r="E137" s="2">
        <v>1.001739282</v>
      </c>
      <c r="F137" s="2">
        <v>7.6931966930761275</v>
      </c>
      <c r="G137" s="2">
        <v>239.71098204857446</v>
      </c>
      <c r="H137" s="2">
        <v>966.6345690808331</v>
      </c>
      <c r="I137" s="2">
        <v>1.6516787148594376</v>
      </c>
      <c r="J137" s="2">
        <v>2.2948915662650604</v>
      </c>
      <c r="K137" s="2">
        <v>1.8515341365461848</v>
      </c>
      <c r="L137" s="2">
        <v>8.6787791164658632</v>
      </c>
      <c r="M137" s="2">
        <v>710.35004875195</v>
      </c>
      <c r="N137" s="2">
        <v>128.1591091761554</v>
      </c>
      <c r="O137" s="2">
        <v>19.051797415640884</v>
      </c>
      <c r="P137" s="2">
        <v>40.554975809908754</v>
      </c>
      <c r="Q137" s="2">
        <v>1130.76647538508</v>
      </c>
      <c r="R137" s="2">
        <v>22.61624886741166</v>
      </c>
      <c r="S137" s="2">
        <v>317.63877982482632</v>
      </c>
      <c r="T137" s="2">
        <v>30.245089086859686</v>
      </c>
      <c r="U137" s="2">
        <v>4.2032962138084633</v>
      </c>
      <c r="V137" s="2">
        <v>6.7528541226215646</v>
      </c>
      <c r="W137" s="2">
        <v>10.576035634743874</v>
      </c>
      <c r="X137" s="2">
        <v>35.475117888419376</v>
      </c>
      <c r="Y137" s="2">
        <v>1608.2161244695899</v>
      </c>
      <c r="Z137" s="2">
        <v>1955.5270155586988</v>
      </c>
      <c r="AA137" s="2">
        <v>8.4668875326939848</v>
      </c>
      <c r="AB137" s="2">
        <v>24.479773691654881</v>
      </c>
      <c r="AC137" s="2">
        <v>0</v>
      </c>
      <c r="AD137" s="2">
        <v>8.1052333804809056</v>
      </c>
      <c r="AE137" s="2">
        <v>104.9086280056577</v>
      </c>
    </row>
    <row r="138" spans="1:3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spans="1:31" x14ac:dyDescent="0.2">
      <c r="A139" s="1" t="s">
        <v>40</v>
      </c>
      <c r="B139" s="2">
        <v>23.823350917799999</v>
      </c>
      <c r="C139" s="2">
        <v>1.5968337730870712</v>
      </c>
      <c r="D139" s="2">
        <v>1194.1415557217651</v>
      </c>
      <c r="E139" s="2">
        <v>1.480489224</v>
      </c>
      <c r="F139" s="2">
        <v>8.4540404040404038</v>
      </c>
      <c r="G139" s="2">
        <v>312.56370563180315</v>
      </c>
      <c r="H139" s="2">
        <v>1227.4947266465779</v>
      </c>
      <c r="I139" s="2">
        <v>2.8362633217014048</v>
      </c>
      <c r="J139" s="2">
        <v>4.0500707346977265</v>
      </c>
      <c r="K139" s="2">
        <v>1.8045270206545319</v>
      </c>
      <c r="L139" s="2">
        <v>8.0920494199754796</v>
      </c>
      <c r="M139" s="2">
        <v>1075.2859359258512</v>
      </c>
      <c r="N139" s="2">
        <v>432.80330687830678</v>
      </c>
      <c r="O139" s="2">
        <v>24.937999543274717</v>
      </c>
      <c r="P139" s="2">
        <v>21.583968942680979</v>
      </c>
      <c r="Q139" s="2">
        <v>1028.7648178357801</v>
      </c>
      <c r="R139" s="2">
        <v>42.250190320826533</v>
      </c>
      <c r="S139" s="2">
        <v>470.98107667210439</v>
      </c>
      <c r="T139" s="2">
        <v>35.393028084362363</v>
      </c>
      <c r="U139" s="2">
        <v>6.2869194623538407</v>
      </c>
      <c r="V139" s="2">
        <v>14.722022838499184</v>
      </c>
      <c r="W139" s="2">
        <v>7.451163807234181</v>
      </c>
      <c r="X139" s="2">
        <v>111.08271294816167</v>
      </c>
      <c r="Y139" s="2">
        <v>5042.1997664642695</v>
      </c>
      <c r="Z139" s="2">
        <v>3444.8256048575431</v>
      </c>
      <c r="AA139" s="2">
        <v>15.341795781220833</v>
      </c>
      <c r="AB139" s="2">
        <v>27.627884166277443</v>
      </c>
      <c r="AC139" s="2">
        <v>96.952919196637097</v>
      </c>
      <c r="AD139" s="2">
        <v>16.921858944418499</v>
      </c>
      <c r="AE139" s="2">
        <v>82.179308734236344</v>
      </c>
    </row>
    <row r="140" spans="1:31" x14ac:dyDescent="0.2">
      <c r="A140" s="1" t="s">
        <v>41</v>
      </c>
      <c r="B140" s="2">
        <v>5.8204679417999996</v>
      </c>
      <c r="C140" s="2">
        <v>0.92436750998668438</v>
      </c>
      <c r="D140" s="2">
        <v>281.98638635462123</v>
      </c>
      <c r="E140" s="2">
        <v>6.3647676300000002</v>
      </c>
      <c r="F140" s="2">
        <v>10.209440361786319</v>
      </c>
      <c r="G140" s="2">
        <v>84.595712731229597</v>
      </c>
      <c r="H140" s="2">
        <v>391.04715596330277</v>
      </c>
      <c r="I140" s="2">
        <v>1.2523262178434591</v>
      </c>
      <c r="J140" s="2">
        <v>2.8725232621784342</v>
      </c>
      <c r="K140" s="2">
        <v>0.39917898193760259</v>
      </c>
      <c r="L140" s="2">
        <v>4.657088122605364</v>
      </c>
      <c r="M140" s="2">
        <v>449.69303851640512</v>
      </c>
      <c r="N140" s="2">
        <v>112.4856998484083</v>
      </c>
      <c r="O140" s="2">
        <v>14.321697122453264</v>
      </c>
      <c r="P140" s="2">
        <v>28.355681579500104</v>
      </c>
      <c r="Q140" s="2">
        <v>428.265625</v>
      </c>
      <c r="R140" s="2">
        <v>7.3325520833333329</v>
      </c>
      <c r="S140" s="2">
        <v>183.73365885416666</v>
      </c>
      <c r="T140" s="2">
        <v>34.027221114009514</v>
      </c>
      <c r="U140" s="2">
        <v>0.63056621144698477</v>
      </c>
      <c r="V140" s="2">
        <v>8.0704101562500004</v>
      </c>
      <c r="W140" s="2">
        <v>2.9659966242135947</v>
      </c>
      <c r="X140" s="2">
        <v>30.497542533081283</v>
      </c>
      <c r="Y140" s="2">
        <v>878.3463263727765</v>
      </c>
      <c r="Z140" s="2">
        <v>1288.0115699922662</v>
      </c>
      <c r="AA140" s="2">
        <v>7.7017364657814102</v>
      </c>
      <c r="AB140" s="2">
        <v>260.72188708430008</v>
      </c>
      <c r="AC140" s="2">
        <v>19.476875483372002</v>
      </c>
      <c r="AD140" s="2">
        <v>8.4846867749419967</v>
      </c>
      <c r="AE140" s="2">
        <v>26.474555297757153</v>
      </c>
    </row>
    <row r="141" spans="1:31" x14ac:dyDescent="0.2">
      <c r="A141" s="1" t="s">
        <v>42</v>
      </c>
      <c r="B141" s="2">
        <v>6.6356830752000002</v>
      </c>
      <c r="C141" s="2">
        <v>2.0089682690480717</v>
      </c>
      <c r="D141" s="2">
        <v>1732.8712595685456</v>
      </c>
      <c r="E141" s="2">
        <v>5.021510868</v>
      </c>
      <c r="F141" s="2">
        <v>19.148325519089081</v>
      </c>
      <c r="G141" s="2">
        <v>544.90245778611632</v>
      </c>
      <c r="H141" s="2">
        <v>2078.7921651989063</v>
      </c>
      <c r="I141" s="2">
        <v>19.910674359899026</v>
      </c>
      <c r="J141" s="2">
        <v>10.984132708258205</v>
      </c>
      <c r="K141" s="2">
        <v>8.2535701406419051</v>
      </c>
      <c r="L141" s="2">
        <v>7.4877749729534795</v>
      </c>
      <c r="M141" s="2">
        <v>2384.7196135831382</v>
      </c>
      <c r="N141" s="2">
        <v>208.50210368144252</v>
      </c>
      <c r="O141" s="2">
        <v>102.65637914070186</v>
      </c>
      <c r="P141" s="2">
        <v>282.21144637586093</v>
      </c>
      <c r="Q141" s="2">
        <v>2185.9419417950598</v>
      </c>
      <c r="R141" s="2">
        <v>85.163511861090726</v>
      </c>
      <c r="S141" s="2">
        <v>326.06671557838098</v>
      </c>
      <c r="T141" s="2">
        <v>1.6147243208487378</v>
      </c>
      <c r="U141" s="2">
        <v>16.563157048705996</v>
      </c>
      <c r="V141" s="2">
        <v>34.481951577402789</v>
      </c>
      <c r="W141" s="2">
        <v>209.57164443015591</v>
      </c>
      <c r="X141" s="2">
        <v>300.08209248934077</v>
      </c>
      <c r="Y141" s="2">
        <v>5099.5315264710025</v>
      </c>
      <c r="Z141" s="2">
        <v>5329.4660047746111</v>
      </c>
      <c r="AA141" s="2">
        <v>130.49674627344126</v>
      </c>
      <c r="AB141" s="2">
        <v>145.33638533913776</v>
      </c>
      <c r="AC141" s="2">
        <v>0.95295604549922763</v>
      </c>
      <c r="AD141" s="2">
        <v>29.456930206431682</v>
      </c>
      <c r="AE141" s="2">
        <v>103.57573374526051</v>
      </c>
    </row>
    <row r="142" spans="1:31" x14ac:dyDescent="0.2">
      <c r="A142" s="1" t="s">
        <v>43</v>
      </c>
      <c r="B142" s="2">
        <v>0.91730060759999987</v>
      </c>
      <c r="C142" s="2">
        <v>0.52417177914110435</v>
      </c>
      <c r="D142" s="2">
        <v>117.457990430622</v>
      </c>
      <c r="E142" s="2">
        <v>0.55259231099999995</v>
      </c>
      <c r="F142" s="2">
        <v>3.4560313828048375</v>
      </c>
      <c r="G142" s="2">
        <v>60.237412171242084</v>
      </c>
      <c r="H142" s="2">
        <v>197.58593804385657</v>
      </c>
      <c r="I142" s="2">
        <v>0.49199635922330098</v>
      </c>
      <c r="J142" s="2">
        <v>0.4945995145631068</v>
      </c>
      <c r="K142" s="2">
        <v>0.65599514563106798</v>
      </c>
      <c r="L142" s="2">
        <v>7.8745449029126204</v>
      </c>
      <c r="M142" s="2">
        <v>188.65121207722456</v>
      </c>
      <c r="N142" s="2">
        <v>52.32196587030716</v>
      </c>
      <c r="O142" s="2">
        <v>7.722795629124743</v>
      </c>
      <c r="P142" s="2">
        <v>7.5745969923185106</v>
      </c>
      <c r="Q142" s="2">
        <v>335.68446760013029</v>
      </c>
      <c r="R142" s="2">
        <v>10.159882774340605</v>
      </c>
      <c r="S142" s="2">
        <v>174.4345815695213</v>
      </c>
      <c r="T142" s="2">
        <v>36.626523749474565</v>
      </c>
      <c r="U142" s="2">
        <v>1.5194409415720889</v>
      </c>
      <c r="V142" s="2">
        <v>5.6461738847281016</v>
      </c>
      <c r="W142" s="2">
        <v>3.0868642286675074</v>
      </c>
      <c r="X142" s="2">
        <v>20.204414151249591</v>
      </c>
      <c r="Y142" s="2">
        <v>409.25758983133716</v>
      </c>
      <c r="Z142" s="2">
        <v>471.52559765338549</v>
      </c>
      <c r="AA142" s="2">
        <v>13.30811901159859</v>
      </c>
      <c r="AB142" s="2">
        <v>55.292104619897337</v>
      </c>
      <c r="AC142" s="2">
        <v>61.337374725006114</v>
      </c>
      <c r="AD142" s="2">
        <v>44.049376680518215</v>
      </c>
      <c r="AE142" s="2">
        <v>197.35595208995358</v>
      </c>
    </row>
    <row r="143" spans="1:31" x14ac:dyDescent="0.2">
      <c r="A143" s="1" t="s">
        <v>44</v>
      </c>
      <c r="B143" s="2">
        <v>4.9344303641999998</v>
      </c>
      <c r="C143" s="2">
        <v>0.9885759493670887</v>
      </c>
      <c r="D143" s="2">
        <v>393.21480662983424</v>
      </c>
      <c r="E143" s="2">
        <v>0.77593689200000004</v>
      </c>
      <c r="F143" s="2">
        <v>5.3769953051643187</v>
      </c>
      <c r="G143" s="2">
        <v>46.94823508894315</v>
      </c>
      <c r="H143" s="2">
        <v>241.03506726457397</v>
      </c>
      <c r="I143" s="2">
        <v>1.6724999999999999</v>
      </c>
      <c r="J143" s="2">
        <v>0.63749999999999996</v>
      </c>
      <c r="K143" s="2">
        <v>1.26</v>
      </c>
      <c r="L143" s="2">
        <v>7.2224999999999993</v>
      </c>
      <c r="M143" s="2">
        <v>775.56827361563501</v>
      </c>
      <c r="N143" s="2">
        <v>78.655220641427547</v>
      </c>
      <c r="O143" s="2">
        <v>16.584182776801406</v>
      </c>
      <c r="P143" s="2">
        <v>14.384846709627023</v>
      </c>
      <c r="Q143" s="2">
        <v>437.88397626112754</v>
      </c>
      <c r="R143" s="2">
        <v>8.445519287833827</v>
      </c>
      <c r="S143" s="2">
        <v>191.82207715133529</v>
      </c>
      <c r="T143" s="2">
        <v>25.739383462978967</v>
      </c>
      <c r="U143" s="2">
        <v>6.3142610198789964</v>
      </c>
      <c r="V143" s="2">
        <v>3.3398813056379821</v>
      </c>
      <c r="W143" s="2">
        <v>6.4019590895995382</v>
      </c>
      <c r="X143" s="2">
        <v>50.733333333333327</v>
      </c>
      <c r="Y143" s="2">
        <v>328.43417115499705</v>
      </c>
      <c r="Z143" s="2">
        <v>390.72622381807298</v>
      </c>
      <c r="AA143" s="2">
        <v>11.802236119007011</v>
      </c>
      <c r="AB143" s="2">
        <v>135.41316576900061</v>
      </c>
      <c r="AC143" s="2">
        <v>0</v>
      </c>
      <c r="AD143" s="2">
        <v>10.039796529024537</v>
      </c>
      <c r="AE143" s="2">
        <v>41.490305206463198</v>
      </c>
    </row>
    <row r="144" spans="1:31" x14ac:dyDescent="0.2">
      <c r="A144" s="1" t="s">
        <v>45</v>
      </c>
      <c r="B144" s="2">
        <v>4.7080865076</v>
      </c>
      <c r="C144" s="2">
        <v>0.22804794048767046</v>
      </c>
      <c r="D144" s="2">
        <v>192.35179850293346</v>
      </c>
      <c r="E144" s="2">
        <v>0.83359395599999997</v>
      </c>
      <c r="F144" s="2">
        <v>1.3484693877551019</v>
      </c>
      <c r="G144" s="2">
        <v>111.83157977469217</v>
      </c>
      <c r="H144" s="2">
        <v>394.28853421127968</v>
      </c>
      <c r="I144" s="2">
        <v>0.48024459686812476</v>
      </c>
      <c r="J144" s="2">
        <v>3.4422156076096799</v>
      </c>
      <c r="K144" s="2">
        <v>0.72175488546654587</v>
      </c>
      <c r="L144" s="2">
        <v>6.0349812346318101</v>
      </c>
      <c r="M144" s="2">
        <v>368.5445795339412</v>
      </c>
      <c r="N144" s="2">
        <v>38.246540189715425</v>
      </c>
      <c r="O144" s="2">
        <v>13.132966004782199</v>
      </c>
      <c r="P144" s="2">
        <v>15.079176629587275</v>
      </c>
      <c r="Q144" s="2">
        <v>541.25338345864657</v>
      </c>
      <c r="R144" s="2">
        <v>10.299248120300751</v>
      </c>
      <c r="S144" s="2">
        <v>154.2421522556391</v>
      </c>
      <c r="T144" s="2">
        <v>34.338782388877185</v>
      </c>
      <c r="U144" s="2">
        <v>1.7794607120286494</v>
      </c>
      <c r="V144" s="2">
        <v>3.4308270676691728</v>
      </c>
      <c r="W144" s="2">
        <v>3.2703602275121124</v>
      </c>
      <c r="X144" s="2">
        <v>30.949495789583114</v>
      </c>
      <c r="Y144" s="2">
        <v>1287.3461582900059</v>
      </c>
      <c r="Z144" s="2">
        <v>1538.5306296938188</v>
      </c>
      <c r="AA144" s="2">
        <v>4.3988332007425086</v>
      </c>
      <c r="AB144" s="2">
        <v>6.904043905257077</v>
      </c>
      <c r="AC144" s="2">
        <v>0</v>
      </c>
      <c r="AD144" s="2">
        <v>7.840554592720971</v>
      </c>
      <c r="AE144" s="2">
        <v>59.196187175043335</v>
      </c>
    </row>
    <row r="145" spans="1:31" x14ac:dyDescent="0.2">
      <c r="A145" s="1" t="s">
        <v>46</v>
      </c>
      <c r="B145" s="2">
        <v>12.8680505286</v>
      </c>
      <c r="C145" s="2">
        <v>0.53014440433212995</v>
      </c>
      <c r="D145" s="2">
        <v>474.82444444444445</v>
      </c>
      <c r="E145" s="2">
        <v>23.42672756</v>
      </c>
      <c r="F145" s="2">
        <v>12.22058023572076</v>
      </c>
      <c r="G145" s="2">
        <v>84.938836565096963</v>
      </c>
      <c r="H145" s="2">
        <v>416.07130872483225</v>
      </c>
      <c r="I145" s="2">
        <v>4.0364470108695647</v>
      </c>
      <c r="J145" s="2">
        <v>4.7359035326086953</v>
      </c>
      <c r="K145" s="2">
        <v>6.8634171195652174</v>
      </c>
      <c r="L145" s="2">
        <v>8.37890625</v>
      </c>
      <c r="M145" s="2">
        <v>513.15365148228477</v>
      </c>
      <c r="N145" s="2">
        <v>140.37246531483459</v>
      </c>
      <c r="O145" s="2">
        <v>24.250176056338027</v>
      </c>
      <c r="P145" s="2">
        <v>67.52535211267606</v>
      </c>
      <c r="Q145" s="2">
        <v>1897.9432880844643</v>
      </c>
      <c r="R145" s="2">
        <v>53.947209653092003</v>
      </c>
      <c r="S145" s="2">
        <v>212.99728506787329</v>
      </c>
      <c r="T145" s="2">
        <v>52.360146587265227</v>
      </c>
      <c r="U145" s="2">
        <v>1.6035730645900137</v>
      </c>
      <c r="V145" s="2">
        <v>5.276470588235294</v>
      </c>
      <c r="W145" s="2">
        <v>51.314338066880438</v>
      </c>
      <c r="X145" s="2">
        <v>68.061267605633802</v>
      </c>
      <c r="Y145" s="2">
        <v>546.2903703703704</v>
      </c>
      <c r="Z145" s="2">
        <v>653.65111111111116</v>
      </c>
      <c r="AA145" s="2">
        <v>20.467864271457088</v>
      </c>
      <c r="AB145" s="2">
        <v>122.96000000000001</v>
      </c>
      <c r="AC145" s="2">
        <v>46.228148148148151</v>
      </c>
      <c r="AD145" s="2">
        <v>51.727407407407412</v>
      </c>
      <c r="AE145" s="2">
        <v>210.6903703703704</v>
      </c>
    </row>
    <row r="146" spans="1:31" x14ac:dyDescent="0.2">
      <c r="A146" s="1" t="s">
        <v>47</v>
      </c>
      <c r="B146" s="2">
        <v>1.800632247</v>
      </c>
      <c r="C146" s="2">
        <v>1.1816649104320338</v>
      </c>
      <c r="D146" s="2">
        <v>75.227676767676783</v>
      </c>
      <c r="E146" s="2">
        <v>0.87547300100000003</v>
      </c>
      <c r="F146" s="2">
        <v>0.67885273972602733</v>
      </c>
      <c r="G146" s="2">
        <v>38.176207418622255</v>
      </c>
      <c r="H146" s="2">
        <v>114.25378858746494</v>
      </c>
      <c r="I146" s="2">
        <v>0.51617647058823524</v>
      </c>
      <c r="J146" s="2">
        <v>1.534191176470588</v>
      </c>
      <c r="K146" s="2">
        <v>0.55919117647058825</v>
      </c>
      <c r="L146" s="2">
        <v>4.6886029411764705</v>
      </c>
      <c r="M146" s="2">
        <v>342.82609447004603</v>
      </c>
      <c r="N146" s="2">
        <v>90.243632707774793</v>
      </c>
      <c r="O146" s="2">
        <v>1.4864894194248506</v>
      </c>
      <c r="P146" s="2">
        <v>2.8078133478024956</v>
      </c>
      <c r="Q146" s="2">
        <v>-8.5166666666666675</v>
      </c>
      <c r="R146" s="2">
        <v>0.1691111111111111</v>
      </c>
      <c r="S146" s="2">
        <v>-10.225555555555559</v>
      </c>
      <c r="T146" s="2">
        <v>9.7011331444759197</v>
      </c>
      <c r="U146" s="2">
        <v>19.617847025495749</v>
      </c>
      <c r="V146" s="2">
        <v>4.5629999999999997</v>
      </c>
      <c r="W146" s="2">
        <v>16.815297450424929</v>
      </c>
      <c r="X146" s="2">
        <v>33.44601193705914</v>
      </c>
      <c r="Y146" s="2">
        <v>284.41514841351079</v>
      </c>
      <c r="Z146" s="2">
        <v>215.56595701125897</v>
      </c>
      <c r="AA146" s="2">
        <v>13.872449952335558</v>
      </c>
      <c r="AB146" s="2">
        <v>1.4663254861821904</v>
      </c>
      <c r="AC146" s="2">
        <v>8.9137154554759466</v>
      </c>
      <c r="AD146" s="2">
        <v>4.1674513817809622</v>
      </c>
      <c r="AE146" s="2">
        <v>2.0837256908904811</v>
      </c>
    </row>
    <row r="147" spans="1:31" x14ac:dyDescent="0.2">
      <c r="A147" s="1" t="s">
        <v>48</v>
      </c>
      <c r="B147" s="2">
        <v>29.569733461799999</v>
      </c>
      <c r="C147" s="2">
        <v>2.0202923473774721</v>
      </c>
      <c r="D147" s="2">
        <v>2226.4147471451879</v>
      </c>
      <c r="E147" s="2">
        <v>3.1231193930000001</v>
      </c>
      <c r="F147" s="2">
        <v>20.775486875529211</v>
      </c>
      <c r="G147" s="2">
        <v>49.775210132412212</v>
      </c>
      <c r="H147" s="2">
        <v>382.95340354482403</v>
      </c>
      <c r="I147" s="2">
        <v>1.8751918158567775</v>
      </c>
      <c r="J147" s="2">
        <v>2.4936061381074168</v>
      </c>
      <c r="K147" s="2">
        <v>3.2466751918158567</v>
      </c>
      <c r="L147" s="2">
        <v>4.967263427109974</v>
      </c>
      <c r="M147" s="2">
        <v>558.17918390372313</v>
      </c>
      <c r="N147" s="2">
        <v>164.46066235864296</v>
      </c>
      <c r="O147" s="2">
        <v>25.689562118126272</v>
      </c>
      <c r="P147" s="2">
        <v>16.312678207739307</v>
      </c>
      <c r="Q147" s="2">
        <v>379.41748577340923</v>
      </c>
      <c r="R147" s="2">
        <v>11.259493016037247</v>
      </c>
      <c r="S147" s="2">
        <v>116.69482669425761</v>
      </c>
      <c r="T147" s="2">
        <v>24.617966736940733</v>
      </c>
      <c r="U147" s="2">
        <v>10.802670414617007</v>
      </c>
      <c r="V147" s="2">
        <v>8.3800569063631656</v>
      </c>
      <c r="W147" s="2">
        <v>25.63405949871164</v>
      </c>
      <c r="X147" s="2">
        <v>50.77853869653768</v>
      </c>
      <c r="Y147" s="2">
        <v>350.22920792079213</v>
      </c>
      <c r="Z147" s="2">
        <v>436.56384724186705</v>
      </c>
      <c r="AA147" s="2">
        <v>3.3467362924281985</v>
      </c>
      <c r="AB147" s="2">
        <v>146.7207213578501</v>
      </c>
      <c r="AC147" s="2">
        <v>30.68790664780764</v>
      </c>
      <c r="AD147" s="2">
        <v>24.795615275813297</v>
      </c>
      <c r="AE147" s="2">
        <v>95.769731258840167</v>
      </c>
    </row>
    <row r="148" spans="1:31" x14ac:dyDescent="0.2">
      <c r="A148" s="1" t="s">
        <v>49</v>
      </c>
      <c r="B148" s="2">
        <v>4.1123035620000001</v>
      </c>
      <c r="C148" s="2">
        <v>1.1329815895823978</v>
      </c>
      <c r="D148" s="2">
        <v>1668.2899761336516</v>
      </c>
      <c r="E148" s="2">
        <v>1.432258891</v>
      </c>
      <c r="F148" s="2">
        <v>23.537328339575527</v>
      </c>
      <c r="G148" s="2">
        <v>247.39290640394091</v>
      </c>
      <c r="H148" s="2">
        <v>1487.8470955096222</v>
      </c>
      <c r="I148" s="2">
        <v>5.9405417885177778</v>
      </c>
      <c r="J148" s="2">
        <v>5.4629213483146071</v>
      </c>
      <c r="K148" s="2">
        <v>7.0498537786670763</v>
      </c>
      <c r="L148" s="2">
        <v>8.3902724334308143</v>
      </c>
      <c r="M148" s="2">
        <v>1610.6428406363877</v>
      </c>
      <c r="N148" s="2">
        <v>352.38962673995917</v>
      </c>
      <c r="O148" s="2">
        <v>49.808349848064466</v>
      </c>
      <c r="P148" s="2">
        <v>83.327424709509117</v>
      </c>
      <c r="Q148" s="2">
        <v>2483.9896239751201</v>
      </c>
      <c r="R148" s="2">
        <v>51.335764772405994</v>
      </c>
      <c r="S148" s="2">
        <v>630.22145886344344</v>
      </c>
      <c r="T148" s="2">
        <v>28.999385371850028</v>
      </c>
      <c r="U148" s="2">
        <v>11.155408727719728</v>
      </c>
      <c r="V148" s="2">
        <v>9.9550890585241731</v>
      </c>
      <c r="W148" s="2">
        <v>17.898545380045071</v>
      </c>
      <c r="X148" s="2">
        <v>98.762095389087051</v>
      </c>
      <c r="Y148" s="2">
        <v>1260.80558988497</v>
      </c>
      <c r="Z148" s="2">
        <v>1302.1957391387014</v>
      </c>
      <c r="AA148" s="2">
        <v>20.933978763272957</v>
      </c>
      <c r="AB148" s="2">
        <v>59.537256393193275</v>
      </c>
      <c r="AC148" s="2">
        <v>1.0751972620971577</v>
      </c>
      <c r="AD148" s="2">
        <v>23.926723072535413</v>
      </c>
      <c r="AE148" s="2">
        <v>249.13037360965873</v>
      </c>
    </row>
    <row r="149" spans="1:3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</row>
    <row r="150" spans="1:31" x14ac:dyDescent="0.2">
      <c r="A150" s="1" t="s">
        <v>50</v>
      </c>
      <c r="B150" s="2">
        <v>11.921760182399998</v>
      </c>
      <c r="C150" s="2">
        <v>0.84077513120710545</v>
      </c>
      <c r="D150" s="2">
        <v>866.16094652735092</v>
      </c>
      <c r="E150" s="2">
        <v>2.3686898350000001</v>
      </c>
      <c r="F150" s="2">
        <v>7.6591076356945713</v>
      </c>
      <c r="G150" s="2">
        <v>250.0452680611707</v>
      </c>
      <c r="H150" s="2">
        <v>874.7409432495466</v>
      </c>
      <c r="I150" s="2">
        <v>3.0810935893040794</v>
      </c>
      <c r="J150" s="2">
        <v>4.0517483716146723</v>
      </c>
      <c r="K150" s="2">
        <v>0.52944806307850534</v>
      </c>
      <c r="L150" s="2">
        <v>7.8240658210490235</v>
      </c>
      <c r="M150" s="2">
        <v>975.4425106609807</v>
      </c>
      <c r="N150" s="2">
        <v>391.09220183486235</v>
      </c>
      <c r="O150" s="2">
        <v>33.187036729267071</v>
      </c>
      <c r="P150" s="2">
        <v>27.672727272727272</v>
      </c>
      <c r="Q150" s="2">
        <v>898.14992935857572</v>
      </c>
      <c r="R150" s="2">
        <v>23.352528962983893</v>
      </c>
      <c r="S150" s="2">
        <v>383.1876236224922</v>
      </c>
      <c r="T150" s="2">
        <v>29.80490483162518</v>
      </c>
      <c r="U150" s="2">
        <v>5.5338701805758905</v>
      </c>
      <c r="V150" s="2">
        <v>11.561147216727887</v>
      </c>
      <c r="W150" s="2">
        <v>16.824450951683747</v>
      </c>
      <c r="X150" s="2">
        <v>150.58112015954794</v>
      </c>
      <c r="Y150" s="2">
        <v>5839.2195871886133</v>
      </c>
      <c r="Z150" s="2">
        <v>4172.0732099644138</v>
      </c>
      <c r="AA150" s="2">
        <v>19.507027027027029</v>
      </c>
      <c r="AB150" s="2">
        <v>31.125978647686836</v>
      </c>
      <c r="AC150" s="2">
        <v>64.31271174377224</v>
      </c>
      <c r="AD150" s="2">
        <v>12.407459074733097</v>
      </c>
      <c r="AE150" s="2">
        <v>119.56669039145908</v>
      </c>
    </row>
    <row r="151" spans="1:31" x14ac:dyDescent="0.2">
      <c r="A151" s="1" t="s">
        <v>51</v>
      </c>
      <c r="B151" s="2">
        <v>4.2947943773999997</v>
      </c>
      <c r="C151" s="2">
        <v>1.1536179073399271</v>
      </c>
      <c r="D151" s="2">
        <v>361.62499155201544</v>
      </c>
      <c r="E151" s="2">
        <v>1.474059247</v>
      </c>
      <c r="F151" s="2">
        <v>9.3522303783173335</v>
      </c>
      <c r="G151" s="2">
        <v>157.88357828452649</v>
      </c>
      <c r="H151" s="2">
        <v>554.53929584515276</v>
      </c>
      <c r="I151" s="2">
        <v>0.60643106796116497</v>
      </c>
      <c r="J151" s="2">
        <v>3.0221592233009704</v>
      </c>
      <c r="K151" s="2">
        <v>0.64974757281553397</v>
      </c>
      <c r="L151" s="2">
        <v>7.6303689320388353</v>
      </c>
      <c r="M151" s="2">
        <v>404.80554083885204</v>
      </c>
      <c r="N151" s="2">
        <v>119.77120586025544</v>
      </c>
      <c r="O151" s="2">
        <v>6.1582561618464169</v>
      </c>
      <c r="P151" s="2">
        <v>18.496452486109131</v>
      </c>
      <c r="Q151" s="2">
        <v>603.5650349650349</v>
      </c>
      <c r="R151" s="2">
        <v>9.9711446448288541</v>
      </c>
      <c r="S151" s="2">
        <v>207.20110415899887</v>
      </c>
      <c r="T151" s="2">
        <v>33.289360580092286</v>
      </c>
      <c r="U151" s="2">
        <v>4.6352274225444949</v>
      </c>
      <c r="V151" s="2">
        <v>3.5267942583732057</v>
      </c>
      <c r="W151" s="2">
        <v>7.0632036914963736</v>
      </c>
      <c r="X151" s="2">
        <v>17.60740846274398</v>
      </c>
      <c r="Y151" s="2">
        <v>1502.146953666545</v>
      </c>
      <c r="Z151" s="2">
        <v>1928.1798686610728</v>
      </c>
      <c r="AA151" s="2">
        <v>4.9085906040268457</v>
      </c>
      <c r="AB151" s="2">
        <v>98.864502006566951</v>
      </c>
      <c r="AC151" s="2">
        <v>54.191171105435977</v>
      </c>
      <c r="AD151" s="2">
        <v>37.851295147756296</v>
      </c>
      <c r="AE151" s="2">
        <v>166.80977745348414</v>
      </c>
    </row>
    <row r="152" spans="1:31" x14ac:dyDescent="0.2">
      <c r="A152" s="1" t="s">
        <v>52</v>
      </c>
      <c r="B152" s="2">
        <v>8.5371386339999997</v>
      </c>
      <c r="C152" s="2">
        <v>4.2883617494440323</v>
      </c>
      <c r="D152" s="2">
        <v>2211.9375000000005</v>
      </c>
      <c r="E152" s="2">
        <v>3.70424072</v>
      </c>
      <c r="F152" s="2">
        <v>19.042937100213219</v>
      </c>
      <c r="G152" s="2">
        <v>280.43658648589548</v>
      </c>
      <c r="H152" s="2">
        <v>1751.6034931506849</v>
      </c>
      <c r="I152" s="2">
        <v>11.801535645276111</v>
      </c>
      <c r="J152" s="2">
        <v>8.7213566561578357</v>
      </c>
      <c r="K152" s="2">
        <v>8.1105562900437302</v>
      </c>
      <c r="L152" s="2">
        <v>8.1454591681073936</v>
      </c>
      <c r="M152" s="2">
        <v>1672.7355399336066</v>
      </c>
      <c r="N152" s="2">
        <v>172.30721271393642</v>
      </c>
      <c r="O152" s="2">
        <v>81.850657419448055</v>
      </c>
      <c r="P152" s="2">
        <v>220.26227423782689</v>
      </c>
      <c r="Q152" s="2">
        <v>217.6416582406471</v>
      </c>
      <c r="R152" s="2">
        <v>91.681648129423664</v>
      </c>
      <c r="S152" s="2">
        <v>235.51734074823051</v>
      </c>
      <c r="T152" s="2">
        <v>1.9811081920229281</v>
      </c>
      <c r="U152" s="2">
        <v>12.013876283735371</v>
      </c>
      <c r="V152" s="2">
        <v>35.525884732052575</v>
      </c>
      <c r="W152" s="2">
        <v>103.41748268449963</v>
      </c>
      <c r="X152" s="2">
        <v>256.52550209507297</v>
      </c>
      <c r="Y152" s="2">
        <v>2015.8784653061225</v>
      </c>
      <c r="Z152" s="2">
        <v>2034.019967346939</v>
      </c>
      <c r="AA152" s="2">
        <v>103.51349221981485</v>
      </c>
      <c r="AB152" s="2">
        <v>66.401240816326535</v>
      </c>
      <c r="AC152" s="2">
        <v>228.32966530612248</v>
      </c>
      <c r="AD152" s="2">
        <v>178.37485714285714</v>
      </c>
      <c r="AE152" s="2">
        <v>1511.5945795918369</v>
      </c>
    </row>
    <row r="153" spans="1:31" x14ac:dyDescent="0.2">
      <c r="A153" s="1" t="s">
        <v>53</v>
      </c>
      <c r="B153" s="2">
        <v>20.524949383199999</v>
      </c>
      <c r="C153" s="2">
        <v>1.9187246963562752</v>
      </c>
      <c r="D153" s="2">
        <v>370.29220338983055</v>
      </c>
      <c r="E153" s="2">
        <v>1.930283577</v>
      </c>
      <c r="F153" s="2">
        <v>5.0426514032496303</v>
      </c>
      <c r="G153" s="2">
        <v>45.732472160356352</v>
      </c>
      <c r="H153" s="2">
        <v>175.42808931310719</v>
      </c>
      <c r="I153" s="2">
        <v>0.64635358230485651</v>
      </c>
      <c r="J153" s="2">
        <v>0.8274242667094085</v>
      </c>
      <c r="K153" s="2">
        <v>0.35297323288988619</v>
      </c>
      <c r="L153" s="2">
        <v>6.516252604584067</v>
      </c>
      <c r="M153" s="2">
        <v>235.6234667866247</v>
      </c>
      <c r="N153" s="2">
        <v>86.420260078023404</v>
      </c>
      <c r="O153" s="2">
        <v>13.515164669246014</v>
      </c>
      <c r="P153" s="2">
        <v>10.32667736151741</v>
      </c>
      <c r="Q153" s="2">
        <v>335.59428292206206</v>
      </c>
      <c r="R153" s="2">
        <v>15.729440508184704</v>
      </c>
      <c r="S153" s="2">
        <v>171.03259223063768</v>
      </c>
      <c r="T153" s="2">
        <v>36.191619817287418</v>
      </c>
      <c r="U153" s="2">
        <v>2.7808854532677443</v>
      </c>
      <c r="V153" s="2">
        <v>3.344490593696555</v>
      </c>
      <c r="W153" s="2">
        <v>7.2864546732255793</v>
      </c>
      <c r="X153" s="2">
        <v>29.342700764367272</v>
      </c>
      <c r="Y153" s="2">
        <v>311.83618521925797</v>
      </c>
      <c r="Z153" s="2">
        <v>368.75793314934072</v>
      </c>
      <c r="AA153" s="2">
        <v>8.2154963680387407</v>
      </c>
      <c r="AB153" s="2">
        <v>83.14578350199325</v>
      </c>
      <c r="AC153" s="2">
        <v>197.73713584789942</v>
      </c>
      <c r="AD153" s="2">
        <v>69.989512419503228</v>
      </c>
      <c r="AE153" s="2">
        <v>191.65611775528981</v>
      </c>
    </row>
    <row r="154" spans="1:31" x14ac:dyDescent="0.2">
      <c r="A154" s="1" t="s">
        <v>54</v>
      </c>
      <c r="B154" s="2">
        <v>6.7551246707999999</v>
      </c>
      <c r="C154" s="2">
        <v>2.0585872576177286</v>
      </c>
      <c r="D154" s="2">
        <v>269.75768199233721</v>
      </c>
      <c r="E154" s="2">
        <v>2.1768645430000002</v>
      </c>
      <c r="F154" s="2">
        <v>6.6277064220183481</v>
      </c>
      <c r="G154" s="2">
        <v>43.022324267964208</v>
      </c>
      <c r="H154" s="2">
        <v>182.41611348043762</v>
      </c>
      <c r="I154" s="2">
        <v>0.87933582267418753</v>
      </c>
      <c r="J154" s="2">
        <v>1.1826725987129578</v>
      </c>
      <c r="K154" s="2">
        <v>1.3258202907761976</v>
      </c>
      <c r="L154" s="2">
        <v>6.8063319297688087</v>
      </c>
      <c r="M154" s="2">
        <v>243.93368902439028</v>
      </c>
      <c r="N154" s="2">
        <v>87.641148472286204</v>
      </c>
      <c r="O154" s="2">
        <v>8.2297730307076105</v>
      </c>
      <c r="P154" s="2">
        <v>11.667311971517577</v>
      </c>
      <c r="Q154" s="2">
        <v>307.47991388589878</v>
      </c>
      <c r="R154" s="2">
        <v>7.1758449946178686</v>
      </c>
      <c r="S154" s="2">
        <v>156.8276426264801</v>
      </c>
      <c r="T154" s="2">
        <v>34.273609022556386</v>
      </c>
      <c r="U154" s="2">
        <v>2.8895112781954886</v>
      </c>
      <c r="V154" s="2">
        <v>3.3072335844994614</v>
      </c>
      <c r="W154" s="2">
        <v>1.501973684210526</v>
      </c>
      <c r="X154" s="2">
        <v>31.378126390743212</v>
      </c>
      <c r="Y154" s="2">
        <v>335.58818436465498</v>
      </c>
      <c r="Z154" s="2">
        <v>371.37095492742549</v>
      </c>
      <c r="AA154" s="2">
        <v>8.6133567662565902</v>
      </c>
      <c r="AB154" s="2">
        <v>27.475783040488924</v>
      </c>
      <c r="AC154" s="2">
        <v>9.1201935319582379</v>
      </c>
      <c r="AD154" s="2">
        <v>33.927119938884651</v>
      </c>
      <c r="AE154" s="2">
        <v>102.68377896613191</v>
      </c>
    </row>
    <row r="155" spans="1:31" x14ac:dyDescent="0.2">
      <c r="A155" s="1" t="s">
        <v>55</v>
      </c>
      <c r="B155" s="2">
        <v>2.1588373110000001</v>
      </c>
      <c r="C155" s="2">
        <v>0.37467423989308385</v>
      </c>
      <c r="D155" s="2">
        <v>227.44057401812691</v>
      </c>
      <c r="E155" s="2">
        <v>1.5075363690000001</v>
      </c>
      <c r="F155" s="2">
        <v>2.6298507462686564</v>
      </c>
      <c r="G155" s="2">
        <v>136.61063144861743</v>
      </c>
      <c r="H155" s="2">
        <v>339.11871069182394</v>
      </c>
      <c r="I155" s="2">
        <v>1.4171171171171171</v>
      </c>
      <c r="J155" s="2">
        <v>3.6215215215215215</v>
      </c>
      <c r="K155" s="2">
        <v>1.4171171171171171</v>
      </c>
      <c r="L155" s="2">
        <v>5.1817817817817815</v>
      </c>
      <c r="M155" s="2">
        <v>399.47839439655172</v>
      </c>
      <c r="N155" s="2">
        <v>49.921064108155257</v>
      </c>
      <c r="O155" s="2">
        <v>12.141119435874833</v>
      </c>
      <c r="P155" s="2">
        <v>20.391714411635082</v>
      </c>
      <c r="Q155" s="2">
        <v>588.57385740402185</v>
      </c>
      <c r="R155" s="2">
        <v>21.56398537477148</v>
      </c>
      <c r="S155" s="2">
        <v>168.78025594149909</v>
      </c>
      <c r="T155" s="2">
        <v>2.9713665943600867</v>
      </c>
      <c r="U155" s="2">
        <v>3.8517715112075193</v>
      </c>
      <c r="V155" s="2">
        <v>5.422212065813528</v>
      </c>
      <c r="W155" s="2">
        <v>11.005061460592913</v>
      </c>
      <c r="X155" s="2">
        <v>34.746408109299246</v>
      </c>
      <c r="Y155" s="2">
        <v>1551.0985623921795</v>
      </c>
      <c r="Z155" s="2">
        <v>1597.7098217366304</v>
      </c>
      <c r="AA155" s="2">
        <v>6.6960222016651247</v>
      </c>
      <c r="AB155" s="2">
        <v>12.74732604945371</v>
      </c>
      <c r="AC155" s="2">
        <v>88.971132834962617</v>
      </c>
      <c r="AD155" s="2">
        <v>13.007475560667052</v>
      </c>
      <c r="AE155" s="2">
        <v>136.83864289821739</v>
      </c>
    </row>
    <row r="156" spans="1:31" x14ac:dyDescent="0.2">
      <c r="A156" s="1" t="s">
        <v>56</v>
      </c>
      <c r="B156" s="2">
        <v>10.093016519999999</v>
      </c>
      <c r="C156" s="2">
        <v>1.6660257573009252</v>
      </c>
      <c r="D156" s="2">
        <v>382.04207701283542</v>
      </c>
      <c r="E156" s="2">
        <v>19.103602049999999</v>
      </c>
      <c r="F156" s="2">
        <v>15.077290149482559</v>
      </c>
      <c r="G156" s="2">
        <v>94.342946236559158</v>
      </c>
      <c r="H156" s="2">
        <v>479.68062109910187</v>
      </c>
      <c r="I156" s="2">
        <v>2.1871911880409129</v>
      </c>
      <c r="J156" s="2">
        <v>4.556648308418568</v>
      </c>
      <c r="K156" s="2">
        <v>4.8671754523996853</v>
      </c>
      <c r="L156" s="2">
        <v>7.7631785995279312</v>
      </c>
      <c r="M156" s="2">
        <v>407.42524959742354</v>
      </c>
      <c r="N156" s="2">
        <v>94.693091750192735</v>
      </c>
      <c r="O156" s="2">
        <v>31.001032122169558</v>
      </c>
      <c r="P156" s="2">
        <v>59.116756187467082</v>
      </c>
      <c r="Q156" s="2">
        <v>625.07879905188304</v>
      </c>
      <c r="R156" s="2">
        <v>27.457729786673688</v>
      </c>
      <c r="S156" s="2">
        <v>118.58103766131154</v>
      </c>
      <c r="T156" s="2">
        <v>34.212248951666297</v>
      </c>
      <c r="U156" s="2">
        <v>1.7971088060030898</v>
      </c>
      <c r="V156" s="2">
        <v>8.3721095601790889</v>
      </c>
      <c r="W156" s="2">
        <v>43.080225115868458</v>
      </c>
      <c r="X156" s="2">
        <v>48.505234333859924</v>
      </c>
      <c r="Y156" s="2">
        <v>717.3177033492824</v>
      </c>
      <c r="Z156" s="2">
        <v>1036.8353110047849</v>
      </c>
      <c r="AA156" s="2">
        <v>11.139115836597652</v>
      </c>
      <c r="AB156" s="2">
        <v>83.44784688995216</v>
      </c>
      <c r="AC156" s="2">
        <v>0</v>
      </c>
      <c r="AD156" s="2">
        <v>22.561722488038278</v>
      </c>
      <c r="AE156" s="2">
        <v>86.972248803827753</v>
      </c>
    </row>
    <row r="157" spans="1:31" x14ac:dyDescent="0.2">
      <c r="A157" s="1" t="s">
        <v>57</v>
      </c>
      <c r="B157" s="2">
        <v>1.1750611259999999</v>
      </c>
      <c r="C157" s="2">
        <v>1.5014669926650368</v>
      </c>
      <c r="D157" s="2">
        <v>61.34962663975783</v>
      </c>
      <c r="E157" s="2">
        <v>0.67384949299999997</v>
      </c>
      <c r="F157" s="2">
        <v>1.0754832146490334</v>
      </c>
      <c r="G157" s="2">
        <v>52.305679414157851</v>
      </c>
      <c r="H157" s="2">
        <v>122.70355029585799</v>
      </c>
      <c r="I157" s="2">
        <v>0.26411609498680738</v>
      </c>
      <c r="J157" s="2">
        <v>1.0187335092348284</v>
      </c>
      <c r="K157" s="2">
        <v>2.4902374670184697</v>
      </c>
      <c r="L157" s="2">
        <v>5.1502638522427437</v>
      </c>
      <c r="M157" s="2">
        <v>321.93275217932751</v>
      </c>
      <c r="N157" s="2">
        <v>188.75518292682924</v>
      </c>
      <c r="O157" s="2">
        <v>0.91917463512833408</v>
      </c>
      <c r="P157" s="2">
        <v>1.0723704076497231</v>
      </c>
      <c r="Q157" s="2">
        <v>-0.32819722650231142</v>
      </c>
      <c r="R157" s="2">
        <v>1.8761171032357473</v>
      </c>
      <c r="S157" s="2">
        <v>-8.1839753466872125</v>
      </c>
      <c r="T157" s="2">
        <v>13.873458445040214</v>
      </c>
      <c r="U157" s="2">
        <v>11.425201072386058</v>
      </c>
      <c r="V157" s="2">
        <v>3.9841294298921412</v>
      </c>
      <c r="W157" s="2">
        <v>191.37211796246646</v>
      </c>
      <c r="X157" s="2">
        <v>32.477503774534469</v>
      </c>
      <c r="Y157" s="2">
        <v>292.68469093009827</v>
      </c>
      <c r="Z157" s="2">
        <v>208.88146735990756</v>
      </c>
      <c r="AA157" s="2">
        <v>1.058441078684891</v>
      </c>
      <c r="AB157" s="2">
        <v>2.700635470826112</v>
      </c>
      <c r="AC157" s="2">
        <v>13.895205083766609</v>
      </c>
      <c r="AD157" s="2">
        <v>1.7859041016753323</v>
      </c>
      <c r="AE157" s="2">
        <v>3.2233391103408437</v>
      </c>
    </row>
    <row r="158" spans="1:31" x14ac:dyDescent="0.2">
      <c r="A158" s="1" t="s">
        <v>58</v>
      </c>
      <c r="B158" s="2">
        <v>21.356077876800001</v>
      </c>
      <c r="C158" s="2">
        <v>1.6276900477414615</v>
      </c>
      <c r="D158" s="2">
        <v>495.81384526780573</v>
      </c>
      <c r="E158" s="2">
        <v>1.4323636900000001</v>
      </c>
      <c r="F158" s="2">
        <v>1.9658427737727426</v>
      </c>
      <c r="G158" s="2">
        <v>29.524522591275691</v>
      </c>
      <c r="H158" s="2">
        <v>499.77664910432037</v>
      </c>
      <c r="I158" s="2">
        <v>0.85113122171945699</v>
      </c>
      <c r="J158" s="2">
        <v>0.99298642533936643</v>
      </c>
      <c r="K158" s="2">
        <v>0.52262443438914019</v>
      </c>
      <c r="L158" s="2">
        <v>6.525339366515837</v>
      </c>
      <c r="M158" s="2">
        <v>518.40004702194358</v>
      </c>
      <c r="N158" s="2">
        <v>280.8602855136906</v>
      </c>
      <c r="O158" s="2">
        <v>14.966692048297617</v>
      </c>
      <c r="P158" s="2">
        <v>15.165364951593602</v>
      </c>
      <c r="Q158" s="2">
        <v>176.63606918238992</v>
      </c>
      <c r="R158" s="2">
        <v>5.8630503144654078</v>
      </c>
      <c r="S158" s="2">
        <v>169.55072327044024</v>
      </c>
      <c r="T158" s="2">
        <v>32.498405389272619</v>
      </c>
      <c r="U158" s="2">
        <v>7.3199283704272187</v>
      </c>
      <c r="V158" s="2">
        <v>2.7263207547169808</v>
      </c>
      <c r="W158" s="2">
        <v>9.0850174810266893</v>
      </c>
      <c r="X158" s="2">
        <v>26.638725116936801</v>
      </c>
      <c r="Y158" s="2">
        <v>250.05170521364172</v>
      </c>
      <c r="Z158" s="2">
        <v>417.04359858878877</v>
      </c>
      <c r="AA158" s="2">
        <v>2.5419213375359737</v>
      </c>
      <c r="AB158" s="2">
        <v>94.109604076832611</v>
      </c>
      <c r="AC158" s="2">
        <v>152.14484515876126</v>
      </c>
      <c r="AD158" s="2">
        <v>53.09921599372796</v>
      </c>
      <c r="AE158" s="2">
        <v>177.94813798510387</v>
      </c>
    </row>
    <row r="159" spans="1:31" x14ac:dyDescent="0.2">
      <c r="A159" s="1" t="s">
        <v>59</v>
      </c>
      <c r="B159" s="2">
        <v>2.9275005672000001</v>
      </c>
      <c r="C159" s="2">
        <v>0.65121951219512197</v>
      </c>
      <c r="D159" s="2">
        <v>833.21526193982754</v>
      </c>
      <c r="E159" s="2">
        <v>0.42781710499999998</v>
      </c>
      <c r="F159" s="2">
        <v>12.172503419972641</v>
      </c>
      <c r="G159" s="2">
        <v>430.49929029195346</v>
      </c>
      <c r="H159" s="2">
        <v>1234.4045191555904</v>
      </c>
      <c r="I159" s="2">
        <v>2.8744120940649496</v>
      </c>
      <c r="J159" s="2">
        <v>2.2552258305337811</v>
      </c>
      <c r="K159" s="2">
        <v>1.9483016050765209</v>
      </c>
      <c r="L159" s="2">
        <v>6.3119634191862639</v>
      </c>
      <c r="M159" s="2">
        <v>2005.9573417721519</v>
      </c>
      <c r="N159" s="2">
        <v>263.59122038622331</v>
      </c>
      <c r="O159" s="2">
        <v>18.775972745203511</v>
      </c>
      <c r="P159" s="2">
        <v>59.930285099515871</v>
      </c>
      <c r="Q159" s="2">
        <v>2832.7901319563971</v>
      </c>
      <c r="R159" s="2">
        <v>36.412736660929426</v>
      </c>
      <c r="S159" s="2">
        <v>924.66345381526094</v>
      </c>
      <c r="T159" s="2">
        <v>32.838137869292744</v>
      </c>
      <c r="U159" s="2">
        <v>6.343185628742515</v>
      </c>
      <c r="V159" s="2">
        <v>12.914974182444061</v>
      </c>
      <c r="W159" s="2">
        <v>8.2753053892215558</v>
      </c>
      <c r="X159" s="2">
        <v>33.758544020082475</v>
      </c>
      <c r="Y159" s="2">
        <v>5288.0052347959972</v>
      </c>
      <c r="Z159" s="2">
        <v>7678.9293148575834</v>
      </c>
      <c r="AA159" s="2">
        <v>10.287971274685818</v>
      </c>
      <c r="AB159" s="2">
        <v>97.805234795996924</v>
      </c>
      <c r="AC159" s="2">
        <v>1.6252501924557352</v>
      </c>
      <c r="AD159" s="2">
        <v>26.004003079291763</v>
      </c>
      <c r="AE159" s="2">
        <v>260.21416474210935</v>
      </c>
    </row>
    <row r="160" spans="1:3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</row>
    <row r="161" spans="1:31" x14ac:dyDescent="0.2">
      <c r="A161" s="1" t="s">
        <v>60</v>
      </c>
      <c r="B161" s="2">
        <v>19.1033099124</v>
      </c>
      <c r="C161" s="2">
        <v>1.428284854563691</v>
      </c>
      <c r="D161" s="2">
        <v>1534.2073439199478</v>
      </c>
      <c r="E161" s="2">
        <v>2.6057986870000001</v>
      </c>
      <c r="F161" s="2">
        <v>8.7844848986346697</v>
      </c>
      <c r="G161" s="2">
        <v>270.38349693251536</v>
      </c>
      <c r="H161" s="2">
        <v>750.85115979381453</v>
      </c>
      <c r="I161" s="2">
        <v>2.6178334910122989</v>
      </c>
      <c r="J161" s="2">
        <v>2.9678926206244087</v>
      </c>
      <c r="K161" s="2">
        <v>2.4554872280037841</v>
      </c>
      <c r="L161" s="2">
        <v>7.7266674550614942</v>
      </c>
      <c r="M161" s="2">
        <v>740.05292283710048</v>
      </c>
      <c r="N161" s="2">
        <v>508.40621468926543</v>
      </c>
      <c r="O161" s="2">
        <v>24.451118085523735</v>
      </c>
      <c r="P161" s="2">
        <v>23.704746959591994</v>
      </c>
      <c r="Q161" s="2">
        <v>754.94492815783815</v>
      </c>
      <c r="R161" s="2">
        <v>24.251469011366073</v>
      </c>
      <c r="S161" s="2">
        <v>435.52511258846232</v>
      </c>
      <c r="T161" s="2">
        <v>24.911631985968267</v>
      </c>
      <c r="U161" s="2">
        <v>4.4168699673124454</v>
      </c>
      <c r="V161" s="2">
        <v>7.04559296590178</v>
      </c>
      <c r="W161" s="2">
        <v>11.503276728055489</v>
      </c>
      <c r="X161" s="2">
        <v>58.157238132601016</v>
      </c>
      <c r="Y161" s="2">
        <v>4062.4003395585742</v>
      </c>
      <c r="Z161" s="2">
        <v>2965.6580305602715</v>
      </c>
      <c r="AA161" s="2">
        <v>5.1195775179177669</v>
      </c>
      <c r="AB161" s="2">
        <v>18.327277872099604</v>
      </c>
      <c r="AC161" s="2">
        <v>4.8431805319750989</v>
      </c>
      <c r="AD161" s="2">
        <v>3.9684210526315788</v>
      </c>
      <c r="AE161" s="2">
        <v>24.81329937747595</v>
      </c>
    </row>
    <row r="162" spans="1:31" x14ac:dyDescent="0.2">
      <c r="A162" s="1" t="s">
        <v>61</v>
      </c>
      <c r="B162" s="2">
        <v>2.7541975956</v>
      </c>
      <c r="C162" s="2">
        <v>1.5791730903994394</v>
      </c>
      <c r="D162" s="2">
        <v>314.27823788546254</v>
      </c>
      <c r="E162" s="2">
        <v>5.6060732949999998</v>
      </c>
      <c r="F162" s="2">
        <v>15.185041761579347</v>
      </c>
      <c r="G162" s="2">
        <v>106.60736929657794</v>
      </c>
      <c r="H162" s="2">
        <v>400.25954473418818</v>
      </c>
      <c r="I162" s="2">
        <v>0.9837346922002137</v>
      </c>
      <c r="J162" s="2">
        <v>1.5408317580340265</v>
      </c>
      <c r="K162" s="2">
        <v>0.78628256760088766</v>
      </c>
      <c r="L162" s="2">
        <v>7.0765431084079884</v>
      </c>
      <c r="M162" s="2">
        <v>383.92730055481155</v>
      </c>
      <c r="N162" s="2">
        <v>102.47496784565917</v>
      </c>
      <c r="O162" s="2">
        <v>9.4568358335993192</v>
      </c>
      <c r="P162" s="2">
        <v>10.768486009149909</v>
      </c>
      <c r="Q162" s="2">
        <v>460.45648672830299</v>
      </c>
      <c r="R162" s="2">
        <v>6.9450044736057261</v>
      </c>
      <c r="S162" s="2">
        <v>158.23972561884878</v>
      </c>
      <c r="T162" s="2">
        <v>50.677719923266643</v>
      </c>
      <c r="U162" s="2">
        <v>2.4400383666758012</v>
      </c>
      <c r="V162" s="2">
        <v>5.0805845511482248</v>
      </c>
      <c r="W162" s="2">
        <v>2.3149081940257603</v>
      </c>
      <c r="X162" s="2">
        <v>9.9750186190020216</v>
      </c>
      <c r="Y162" s="2">
        <v>507.96936860068263</v>
      </c>
      <c r="Z162" s="2">
        <v>616.87230375426623</v>
      </c>
      <c r="AA162" s="2">
        <v>6.905445544554456</v>
      </c>
      <c r="AB162" s="2">
        <v>229.28805460750857</v>
      </c>
      <c r="AC162" s="2">
        <v>798.165614334471</v>
      </c>
      <c r="AD162" s="2">
        <v>310.76766211604098</v>
      </c>
      <c r="AE162" s="2">
        <v>312.31168941979519</v>
      </c>
    </row>
    <row r="163" spans="1:31" x14ac:dyDescent="0.2">
      <c r="A163" s="1" t="s">
        <v>62</v>
      </c>
      <c r="B163" s="2">
        <v>6.3900838728</v>
      </c>
      <c r="C163" s="2">
        <v>1.4332898415657036</v>
      </c>
      <c r="D163" s="2">
        <v>861.15901512713231</v>
      </c>
      <c r="E163" s="2">
        <v>3.1011633500000002</v>
      </c>
      <c r="F163" s="2">
        <v>17.42268286871575</v>
      </c>
      <c r="G163" s="2">
        <v>274.95449587206662</v>
      </c>
      <c r="H163" s="2">
        <v>1124.9341150112025</v>
      </c>
      <c r="I163" s="2">
        <v>5.4932540268952268</v>
      </c>
      <c r="J163" s="2">
        <v>5.8007241022609719</v>
      </c>
      <c r="K163" s="2">
        <v>3.2743978129156197</v>
      </c>
      <c r="L163" s="2">
        <v>6.5424560366484403</v>
      </c>
      <c r="M163" s="2">
        <v>727.58407678244964</v>
      </c>
      <c r="N163" s="2">
        <v>84.203530314658479</v>
      </c>
      <c r="O163" s="2">
        <v>27.0820243954633</v>
      </c>
      <c r="P163" s="2">
        <v>106.25989728225977</v>
      </c>
      <c r="Q163" s="2">
        <v>1915.1644999999999</v>
      </c>
      <c r="R163" s="2">
        <v>39.096375000000002</v>
      </c>
      <c r="S163" s="2">
        <v>158.515625</v>
      </c>
      <c r="T163" s="2">
        <v>38.808397216652907</v>
      </c>
      <c r="U163" s="2">
        <v>3.8233989857294493</v>
      </c>
      <c r="V163" s="2">
        <v>13.688999999999998</v>
      </c>
      <c r="W163" s="2">
        <v>25.148272201910601</v>
      </c>
      <c r="X163" s="2">
        <v>36.217932805478277</v>
      </c>
      <c r="Y163" s="2">
        <v>3043.0312263641276</v>
      </c>
      <c r="Z163" s="2">
        <v>3035.0976877363591</v>
      </c>
      <c r="AA163" s="2">
        <v>46.458291457286435</v>
      </c>
      <c r="AB163" s="2">
        <v>59.75786061588331</v>
      </c>
      <c r="AC163" s="2">
        <v>391.66450567260944</v>
      </c>
      <c r="AD163" s="2">
        <v>526.65942733657494</v>
      </c>
      <c r="AE163" s="2">
        <v>2853.0203133441382</v>
      </c>
    </row>
    <row r="164" spans="1:31" x14ac:dyDescent="0.2">
      <c r="A164" s="1" t="s">
        <v>63</v>
      </c>
      <c r="B164" s="2">
        <v>1.9416869586000001</v>
      </c>
      <c r="C164" s="2">
        <v>0.22376317923763178</v>
      </c>
      <c r="D164" s="2">
        <v>135.91624681285057</v>
      </c>
      <c r="E164" s="2">
        <v>0.384085597</v>
      </c>
      <c r="F164" s="2">
        <v>3.2796789617486337</v>
      </c>
      <c r="G164" s="2">
        <v>57.226878048780492</v>
      </c>
      <c r="H164" s="2">
        <v>259.01077899953538</v>
      </c>
      <c r="I164" s="2">
        <v>0.87424621022821924</v>
      </c>
      <c r="J164" s="2">
        <v>0.92903548225887045</v>
      </c>
      <c r="K164" s="2">
        <v>0.95047476261869068</v>
      </c>
      <c r="L164" s="2">
        <v>9.4166083624854231</v>
      </c>
      <c r="M164" s="2">
        <v>164.62463308676763</v>
      </c>
      <c r="N164" s="2">
        <v>76.000615226864909</v>
      </c>
      <c r="O164" s="2">
        <v>6.6059747571052387</v>
      </c>
      <c r="P164" s="2">
        <v>9.5726730525935277</v>
      </c>
      <c r="Q164" s="2">
        <v>395.67934587813619</v>
      </c>
      <c r="R164" s="2">
        <v>16.911111111111108</v>
      </c>
      <c r="S164" s="2">
        <v>155.11465053763439</v>
      </c>
      <c r="T164" s="2">
        <v>33.4663543238307</v>
      </c>
      <c r="U164" s="2">
        <v>1.5228460255697607</v>
      </c>
      <c r="V164" s="2">
        <v>4.1568548387096778</v>
      </c>
      <c r="W164" s="2">
        <v>2.3930437544667673</v>
      </c>
      <c r="X164" s="2">
        <v>27.30838100426768</v>
      </c>
      <c r="Y164" s="2">
        <v>318.1905639913233</v>
      </c>
      <c r="Z164" s="2">
        <v>346.11956616052066</v>
      </c>
      <c r="AA164" s="2">
        <v>6.8871952927991034</v>
      </c>
      <c r="AB164" s="2">
        <v>28.724783080260305</v>
      </c>
      <c r="AC164" s="2">
        <v>47.963232104121481</v>
      </c>
      <c r="AD164" s="2">
        <v>30.76925162689805</v>
      </c>
      <c r="AE164" s="2">
        <v>129.53752711496747</v>
      </c>
    </row>
    <row r="165" spans="1:31" x14ac:dyDescent="0.2">
      <c r="A165" s="1" t="s">
        <v>64</v>
      </c>
      <c r="B165" s="2">
        <v>5.8908941046000001</v>
      </c>
      <c r="C165" s="2">
        <v>0.24973865199449793</v>
      </c>
      <c r="D165" s="2">
        <v>380.43814503415661</v>
      </c>
      <c r="E165" s="2">
        <v>0.94373540199999995</v>
      </c>
      <c r="F165" s="2">
        <v>9.5812725631768956</v>
      </c>
      <c r="G165" s="2">
        <v>51.561307987443328</v>
      </c>
      <c r="H165" s="2">
        <v>258.2998364944408</v>
      </c>
      <c r="I165" s="2">
        <v>1.2480546792849632</v>
      </c>
      <c r="J165" s="2">
        <v>1.4555625657202942</v>
      </c>
      <c r="K165" s="2">
        <v>0.65560462670872766</v>
      </c>
      <c r="L165" s="2">
        <v>9.1393690851735006</v>
      </c>
      <c r="M165" s="2">
        <v>311.89466785820673</v>
      </c>
      <c r="N165" s="2">
        <v>107.45575731981981</v>
      </c>
      <c r="O165" s="2">
        <v>9.0360193163526183</v>
      </c>
      <c r="P165" s="2">
        <v>8.2433860429883534</v>
      </c>
      <c r="Q165" s="2">
        <v>417.86910994764401</v>
      </c>
      <c r="R165" s="2">
        <v>13.945026178010471</v>
      </c>
      <c r="S165" s="2">
        <v>244.98340716874745</v>
      </c>
      <c r="T165" s="2">
        <v>31.495754000178774</v>
      </c>
      <c r="U165" s="2">
        <v>2.5713596138374895</v>
      </c>
      <c r="V165" s="2">
        <v>2.1439790575916229</v>
      </c>
      <c r="W165" s="2">
        <v>1.9863412889961563</v>
      </c>
      <c r="X165" s="2">
        <v>30.523586781554776</v>
      </c>
      <c r="Y165" s="2">
        <v>204.37253980683894</v>
      </c>
      <c r="Z165" s="2">
        <v>222.17097885669537</v>
      </c>
      <c r="AA165" s="2">
        <v>6.3231273203756277</v>
      </c>
      <c r="AB165" s="2">
        <v>12.753641346906814</v>
      </c>
      <c r="AC165" s="2">
        <v>119.58506917253982</v>
      </c>
      <c r="AD165" s="2">
        <v>48.751187679457061</v>
      </c>
      <c r="AE165" s="2">
        <v>144.73808405116159</v>
      </c>
    </row>
    <row r="166" spans="1:31" x14ac:dyDescent="0.2">
      <c r="A166" s="1" t="s">
        <v>65</v>
      </c>
      <c r="B166" s="2">
        <v>2.8409851979999998</v>
      </c>
      <c r="C166" s="2">
        <v>0.62080788177339896</v>
      </c>
      <c r="D166" s="2">
        <v>385.6766159052454</v>
      </c>
      <c r="E166" s="2">
        <v>1.9328571430000001</v>
      </c>
      <c r="F166" s="2">
        <v>5.5062499999999996</v>
      </c>
      <c r="G166" s="2">
        <v>188.30862504151446</v>
      </c>
      <c r="H166" s="2">
        <v>649.94505857614899</v>
      </c>
      <c r="I166" s="2">
        <v>0.19070056899004267</v>
      </c>
      <c r="J166" s="2">
        <v>9.3443278805120915</v>
      </c>
      <c r="K166" s="2">
        <v>0.1144203413940256</v>
      </c>
      <c r="L166" s="2">
        <v>4.0275960170697012</v>
      </c>
      <c r="M166" s="2">
        <v>299.64914544820368</v>
      </c>
      <c r="N166" s="2">
        <v>97.761530249110336</v>
      </c>
      <c r="O166" s="2">
        <v>4.6786700125470508</v>
      </c>
      <c r="P166" s="2">
        <v>7.8296110414052684</v>
      </c>
      <c r="Q166" s="2">
        <v>490.64083175803398</v>
      </c>
      <c r="R166" s="2">
        <v>13.666351606805291</v>
      </c>
      <c r="S166" s="2">
        <v>233.62211720226841</v>
      </c>
      <c r="T166" s="2">
        <v>46.52049469964664</v>
      </c>
      <c r="U166" s="2">
        <v>4.1949116607773851</v>
      </c>
      <c r="V166" s="2">
        <v>1.5813799621928166</v>
      </c>
      <c r="W166" s="2">
        <v>13.122544169611306</v>
      </c>
      <c r="X166" s="2">
        <v>13.940526976160601</v>
      </c>
      <c r="Y166" s="2">
        <v>872.5600433134814</v>
      </c>
      <c r="Z166" s="2">
        <v>1055.580259880888</v>
      </c>
      <c r="AA166" s="2">
        <v>3.1121951219512196</v>
      </c>
      <c r="AB166" s="2">
        <v>4.8987547374120206</v>
      </c>
      <c r="AC166" s="2">
        <v>172.43616675690311</v>
      </c>
      <c r="AD166" s="2">
        <v>5.715213860314023</v>
      </c>
      <c r="AE166" s="2">
        <v>82.299079588521934</v>
      </c>
    </row>
    <row r="167" spans="1:31" x14ac:dyDescent="0.2">
      <c r="A167" s="1" t="s">
        <v>66</v>
      </c>
      <c r="B167" s="2">
        <v>10.3359706068</v>
      </c>
      <c r="C167" s="2">
        <v>0.66391636055382874</v>
      </c>
      <c r="D167" s="2">
        <v>393.74851541955536</v>
      </c>
      <c r="E167" s="2">
        <v>19.892756030000001</v>
      </c>
      <c r="F167" s="2">
        <v>17.633682780042708</v>
      </c>
      <c r="G167" s="2">
        <v>123.14194776732721</v>
      </c>
      <c r="H167" s="2">
        <v>509.36176690324993</v>
      </c>
      <c r="I167" s="2">
        <v>2.2564913371144435</v>
      </c>
      <c r="J167" s="2">
        <v>3.826369357470282</v>
      </c>
      <c r="K167" s="2">
        <v>4.6129749048247994</v>
      </c>
      <c r="L167" s="2">
        <v>8.1093699013285683</v>
      </c>
      <c r="M167" s="2">
        <v>447.09190831741626</v>
      </c>
      <c r="N167" s="2">
        <v>94.266448275862047</v>
      </c>
      <c r="O167" s="2">
        <v>35.410321489001689</v>
      </c>
      <c r="P167" s="2">
        <v>75.18920709553322</v>
      </c>
      <c r="Q167" s="2">
        <v>607.09893238434154</v>
      </c>
      <c r="R167" s="2">
        <v>23.922301304863581</v>
      </c>
      <c r="S167" s="2">
        <v>147.05379596678529</v>
      </c>
      <c r="T167" s="2">
        <v>30.554599104599102</v>
      </c>
      <c r="U167" s="2">
        <v>2.0751729751729751</v>
      </c>
      <c r="V167" s="2">
        <v>5.9991992882562268</v>
      </c>
      <c r="W167" s="2">
        <v>33.016931216931212</v>
      </c>
      <c r="X167" s="2">
        <v>48.254610829103207</v>
      </c>
      <c r="Y167" s="2">
        <v>767.54625837320577</v>
      </c>
      <c r="Z167" s="2">
        <v>1093.433320574163</v>
      </c>
      <c r="AA167" s="2">
        <v>15.415111111111113</v>
      </c>
      <c r="AB167" s="2">
        <v>125.22893779904308</v>
      </c>
      <c r="AC167" s="2">
        <v>39.568765550239242</v>
      </c>
      <c r="AD167" s="2">
        <v>52.844937799043066</v>
      </c>
      <c r="AE167" s="2">
        <v>212.04355980861246</v>
      </c>
    </row>
    <row r="168" spans="1:31" x14ac:dyDescent="0.2">
      <c r="A168" s="1" t="s">
        <v>67</v>
      </c>
      <c r="B168" s="2">
        <v>0.73553720700000003</v>
      </c>
      <c r="C168" s="2">
        <v>1.5446280991735537</v>
      </c>
      <c r="D168" s="2">
        <v>220.72688995215313</v>
      </c>
      <c r="E168" s="2">
        <v>7.4108322000000004E-2</v>
      </c>
      <c r="F168" s="2">
        <v>1.0657258064516129</v>
      </c>
      <c r="G168" s="2">
        <v>26.697289896128424</v>
      </c>
      <c r="H168" s="2">
        <v>109.76127497621316</v>
      </c>
      <c r="I168" s="2">
        <v>1.0449255751014885</v>
      </c>
      <c r="J168" s="2">
        <v>0.87077131258457374</v>
      </c>
      <c r="K168" s="2">
        <v>7.798240866035183</v>
      </c>
      <c r="L168" s="2">
        <v>3.1928281461434369</v>
      </c>
      <c r="M168" s="2">
        <v>325.7978705978706</v>
      </c>
      <c r="N168" s="2">
        <v>63.305054382597568</v>
      </c>
      <c r="O168" s="2">
        <v>12.251393188854488</v>
      </c>
      <c r="P168" s="2">
        <v>11.968668730650155</v>
      </c>
      <c r="Q168" s="2">
        <v>783.6542372881355</v>
      </c>
      <c r="R168" s="2">
        <v>32.245762711864401</v>
      </c>
      <c r="S168" s="2">
        <v>206.27966101694912</v>
      </c>
      <c r="T168" s="2">
        <v>8.6217341040462419</v>
      </c>
      <c r="U168" s="2">
        <v>5.9824277456647392</v>
      </c>
      <c r="V168" s="2">
        <v>15.467796610169492</v>
      </c>
      <c r="W168" s="2">
        <v>106.97988439306357</v>
      </c>
      <c r="X168" s="2">
        <v>10.649287925696592</v>
      </c>
      <c r="Y168" s="2">
        <v>450.34451219512198</v>
      </c>
      <c r="Z168" s="2">
        <v>435.33219512195126</v>
      </c>
      <c r="AA168" s="2">
        <v>2.7042194092827008</v>
      </c>
      <c r="AB168" s="2">
        <v>0</v>
      </c>
      <c r="AC168" s="2">
        <v>168.27073170731711</v>
      </c>
      <c r="AD168" s="2">
        <v>15.861585365853658</v>
      </c>
      <c r="AE168" s="2">
        <v>79.767682926829266</v>
      </c>
    </row>
    <row r="169" spans="1:31" x14ac:dyDescent="0.2">
      <c r="A169" s="1" t="s">
        <v>68</v>
      </c>
      <c r="B169" s="2">
        <v>23.977783557599999</v>
      </c>
      <c r="C169" s="2">
        <v>0.7240677966101694</v>
      </c>
      <c r="D169" s="2">
        <v>593.60968974727757</v>
      </c>
      <c r="E169" s="2">
        <v>15.731844600000001</v>
      </c>
      <c r="F169" s="2">
        <v>9.9595231991796975</v>
      </c>
      <c r="G169" s="2">
        <v>81.340691223283315</v>
      </c>
      <c r="H169" s="2">
        <v>476.40837228205652</v>
      </c>
      <c r="I169" s="2">
        <v>1.045032589373889</v>
      </c>
      <c r="J169" s="2">
        <v>1.8104483507801699</v>
      </c>
      <c r="K169" s="2">
        <v>2.2623543353742841</v>
      </c>
      <c r="L169" s="2">
        <v>7.9422476792415555</v>
      </c>
      <c r="M169" s="2">
        <v>389.94925278622082</v>
      </c>
      <c r="N169" s="2">
        <v>120.95345552884615</v>
      </c>
      <c r="O169" s="2">
        <v>11.112980558397895</v>
      </c>
      <c r="P169" s="2">
        <v>9.9560736734395547</v>
      </c>
      <c r="Q169" s="2">
        <v>274.25642545771581</v>
      </c>
      <c r="R169" s="2">
        <v>6.1835396687009583</v>
      </c>
      <c r="S169" s="2">
        <v>146.30985178727113</v>
      </c>
      <c r="T169" s="2">
        <v>28.354059631395426</v>
      </c>
      <c r="U169" s="2">
        <v>4.2455276453426309</v>
      </c>
      <c r="V169" s="2">
        <v>3.0234350479511765</v>
      </c>
      <c r="W169" s="2">
        <v>8.5018857183519518</v>
      </c>
      <c r="X169" s="2">
        <v>18.74411635725771</v>
      </c>
      <c r="Y169" s="2">
        <v>1138.1475559325629</v>
      </c>
      <c r="Z169" s="2">
        <v>1446.4469536634504</v>
      </c>
      <c r="AA169" s="2">
        <v>4.8061770987350094</v>
      </c>
      <c r="AB169" s="2">
        <v>160.45785176545436</v>
      </c>
      <c r="AC169" s="2">
        <v>544.05365284699394</v>
      </c>
      <c r="AD169" s="2">
        <v>320.62788675644157</v>
      </c>
      <c r="AE169" s="2">
        <v>912.93881878909986</v>
      </c>
    </row>
    <row r="170" spans="1:31" x14ac:dyDescent="0.2">
      <c r="A170" s="1" t="s">
        <v>69</v>
      </c>
      <c r="B170" s="2">
        <v>5.0251499154000001</v>
      </c>
      <c r="C170" s="2">
        <v>2.8994670219853433</v>
      </c>
      <c r="D170" s="2">
        <v>1214.7892024539879</v>
      </c>
      <c r="E170" s="2">
        <v>1.317133347</v>
      </c>
      <c r="F170" s="2">
        <v>18.964305177111715</v>
      </c>
      <c r="G170" s="2">
        <v>296.7821913580247</v>
      </c>
      <c r="H170" s="2">
        <v>1740.4678240740743</v>
      </c>
      <c r="I170" s="2">
        <v>5.7467501585288527</v>
      </c>
      <c r="J170" s="2">
        <v>3.4446496512365252</v>
      </c>
      <c r="K170" s="2">
        <v>6.9301046290424857</v>
      </c>
      <c r="L170" s="2">
        <v>8.6711318960050736</v>
      </c>
      <c r="M170" s="2">
        <v>1278.9319678264123</v>
      </c>
      <c r="N170" s="2">
        <v>218.18525434642626</v>
      </c>
      <c r="O170" s="2">
        <v>38.32950538687561</v>
      </c>
      <c r="P170" s="2">
        <v>81.891548075733198</v>
      </c>
      <c r="Q170" s="2">
        <v>1954.5070231958762</v>
      </c>
      <c r="R170" s="2">
        <v>47.90573453608247</v>
      </c>
      <c r="S170" s="2">
        <v>582.53286082474222</v>
      </c>
      <c r="T170" s="2">
        <v>43.000483147359944</v>
      </c>
      <c r="U170" s="2">
        <v>7.5636028988841595</v>
      </c>
      <c r="V170" s="2">
        <v>9.1632409793814436</v>
      </c>
      <c r="W170" s="2">
        <v>8.8592200621189452</v>
      </c>
      <c r="X170" s="2">
        <v>62.888712047012731</v>
      </c>
      <c r="Y170" s="2">
        <v>1967.8280825739262</v>
      </c>
      <c r="Z170" s="2">
        <v>2482.1235893620978</v>
      </c>
      <c r="AA170" s="2">
        <v>17.519486659912193</v>
      </c>
      <c r="AB170" s="2">
        <v>35.00063232285661</v>
      </c>
      <c r="AC170" s="2">
        <v>0</v>
      </c>
      <c r="AD170" s="2">
        <v>9.0586572438162545</v>
      </c>
      <c r="AE170" s="2">
        <v>144.82633438720475</v>
      </c>
    </row>
    <row r="171" spans="1:31" x14ac:dyDescent="0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</row>
    <row r="172" spans="1:31" x14ac:dyDescent="0.2">
      <c r="A172" s="1" t="s">
        <v>70</v>
      </c>
      <c r="B172" s="2">
        <v>19.980522819599997</v>
      </c>
      <c r="C172" s="2">
        <v>0.57478216299333673</v>
      </c>
      <c r="D172" s="2">
        <v>860.84322497493906</v>
      </c>
      <c r="E172" s="2">
        <v>1.2227730240000001</v>
      </c>
      <c r="F172" s="2">
        <v>13.337848605577689</v>
      </c>
      <c r="G172" s="2">
        <v>559.52810099434589</v>
      </c>
      <c r="H172" s="2">
        <v>1370.4915035689617</v>
      </c>
      <c r="I172" s="2">
        <v>3.1231957138354867</v>
      </c>
      <c r="J172" s="2">
        <v>3.9411755436495426</v>
      </c>
      <c r="K172" s="2">
        <v>1.9266467065868262</v>
      </c>
      <c r="L172" s="2">
        <v>8.2406397730854088</v>
      </c>
      <c r="M172" s="2">
        <v>1088.6622408217613</v>
      </c>
      <c r="N172" s="2">
        <v>445.66356736242881</v>
      </c>
      <c r="O172" s="2">
        <v>25.579372304743647</v>
      </c>
      <c r="P172" s="2">
        <v>28.660565404887393</v>
      </c>
      <c r="Q172" s="2">
        <v>739.99655617735687</v>
      </c>
      <c r="R172" s="2">
        <v>23.914334911752039</v>
      </c>
      <c r="S172" s="2">
        <v>404.80972879896683</v>
      </c>
      <c r="T172" s="2">
        <v>26.856635437881874</v>
      </c>
      <c r="U172" s="2">
        <v>3.0625987780040735</v>
      </c>
      <c r="V172" s="2">
        <v>10.148730090400344</v>
      </c>
      <c r="W172" s="2">
        <v>13.614305498981668</v>
      </c>
      <c r="X172" s="2">
        <v>102.88267848586487</v>
      </c>
      <c r="Y172" s="2">
        <v>3471.5654878652799</v>
      </c>
      <c r="Z172" s="2">
        <v>2912.4275482912335</v>
      </c>
      <c r="AA172" s="2">
        <v>6.2463290145268946</v>
      </c>
      <c r="AB172" s="2">
        <v>9.5155621594848938</v>
      </c>
      <c r="AC172" s="2">
        <v>4.2872313026250621</v>
      </c>
      <c r="AD172" s="2">
        <v>3.5702030708271422</v>
      </c>
      <c r="AE172" s="2">
        <v>18.284219910846954</v>
      </c>
    </row>
    <row r="173" spans="1:31" x14ac:dyDescent="0.2">
      <c r="A173" s="1" t="s">
        <v>71</v>
      </c>
      <c r="B173" s="2">
        <v>2.733305433</v>
      </c>
      <c r="C173" s="2">
        <v>1.899163179916318</v>
      </c>
      <c r="D173" s="2">
        <v>412.45394389621913</v>
      </c>
      <c r="E173" s="2">
        <v>1.6104172779999999</v>
      </c>
      <c r="F173" s="2">
        <v>7.6944052957505864</v>
      </c>
      <c r="G173" s="2">
        <v>623.76342232540139</v>
      </c>
      <c r="H173" s="2">
        <v>1892.6624052877642</v>
      </c>
      <c r="I173" s="2">
        <v>0.87913884411696985</v>
      </c>
      <c r="J173" s="2">
        <v>3.2498503338705964</v>
      </c>
      <c r="K173" s="2">
        <v>0.91535804743265026</v>
      </c>
      <c r="L173" s="2">
        <v>6.9738429656919179</v>
      </c>
      <c r="M173" s="2">
        <v>419.84503566608828</v>
      </c>
      <c r="N173" s="2">
        <v>128.55705819784225</v>
      </c>
      <c r="O173" s="2">
        <v>9.4241966744874013</v>
      </c>
      <c r="P173" s="2">
        <v>19.919677649699068</v>
      </c>
      <c r="Q173" s="2">
        <v>728.43611371446411</v>
      </c>
      <c r="R173" s="2">
        <v>14.597125898156825</v>
      </c>
      <c r="S173" s="2">
        <v>199.11165260855981</v>
      </c>
      <c r="T173" s="2">
        <v>51.031167444963302</v>
      </c>
      <c r="U173" s="2">
        <v>3.8379986657771843</v>
      </c>
      <c r="V173" s="2">
        <v>10.311059044048735</v>
      </c>
      <c r="W173" s="2">
        <v>4.3050567044696466</v>
      </c>
      <c r="X173" s="2">
        <v>15.277445679893908</v>
      </c>
      <c r="Y173" s="2">
        <v>769.01198281709253</v>
      </c>
      <c r="Z173" s="2">
        <v>990.37328962242827</v>
      </c>
      <c r="AA173" s="2">
        <v>12.798523985239854</v>
      </c>
      <c r="AB173" s="2">
        <v>223.25082523174316</v>
      </c>
      <c r="AC173" s="2">
        <v>835.55405833144926</v>
      </c>
      <c r="AD173" s="2">
        <v>323.25001130454444</v>
      </c>
      <c r="AE173" s="2">
        <v>473.16355414876779</v>
      </c>
    </row>
    <row r="174" spans="1:31" x14ac:dyDescent="0.2">
      <c r="A174" s="1" t="s">
        <v>72</v>
      </c>
      <c r="B174" s="2">
        <v>2.7394795410000001</v>
      </c>
      <c r="C174" s="2">
        <v>3.6764609665427503</v>
      </c>
      <c r="D174" s="2">
        <v>884.72781963808961</v>
      </c>
      <c r="E174" s="2">
        <v>2.018486352</v>
      </c>
      <c r="F174" s="2">
        <v>19.676941630487214</v>
      </c>
      <c r="G174" s="2">
        <v>660.50135253843166</v>
      </c>
      <c r="H174" s="2">
        <v>2047.0534043079972</v>
      </c>
      <c r="I174" s="2">
        <v>8.6664021971315215</v>
      </c>
      <c r="J174" s="2">
        <v>8.243118706133659</v>
      </c>
      <c r="K174" s="2">
        <v>6.2576136710405859</v>
      </c>
      <c r="L174" s="2">
        <v>7.5187366493744276</v>
      </c>
      <c r="M174" s="2">
        <v>765.12319257130218</v>
      </c>
      <c r="N174" s="2">
        <v>89.723196257079536</v>
      </c>
      <c r="O174" s="2">
        <v>34.602347883597879</v>
      </c>
      <c r="P174" s="2">
        <v>116.46521164021163</v>
      </c>
      <c r="Q174" s="2">
        <v>189.76243478260869</v>
      </c>
      <c r="R174" s="2">
        <v>45.704115942028977</v>
      </c>
      <c r="S174" s="2">
        <v>224.74330434782607</v>
      </c>
      <c r="T174" s="2">
        <v>42.634429868819375</v>
      </c>
      <c r="U174" s="2">
        <v>5.1603632694248232</v>
      </c>
      <c r="V174" s="2">
        <v>20.368173913043474</v>
      </c>
      <c r="W174" s="2">
        <v>45.859656912209886</v>
      </c>
      <c r="X174" s="2">
        <v>54.08032407407407</v>
      </c>
      <c r="Y174" s="2">
        <v>6416.2660465116287</v>
      </c>
      <c r="Z174" s="2">
        <v>8808.3911627906982</v>
      </c>
      <c r="AA174" s="2">
        <v>57.315667311411993</v>
      </c>
      <c r="AB174" s="2">
        <v>30.807441860465119</v>
      </c>
      <c r="AC174" s="2">
        <v>47.74883720930233</v>
      </c>
      <c r="AD174" s="2">
        <v>152.4725581395349</v>
      </c>
      <c r="AE174" s="2">
        <v>1248.9693023255813</v>
      </c>
    </row>
    <row r="175" spans="1:31" x14ac:dyDescent="0.2">
      <c r="A175" s="1" t="s">
        <v>73</v>
      </c>
      <c r="B175" s="2">
        <v>4.933344849</v>
      </c>
      <c r="C175" s="2">
        <v>0.71925401485063034</v>
      </c>
      <c r="D175" s="2">
        <v>181.90578694646985</v>
      </c>
      <c r="E175" s="2">
        <v>0.73944090399999995</v>
      </c>
      <c r="F175" s="2">
        <v>4.2303153368370756</v>
      </c>
      <c r="G175" s="2">
        <v>96.073153083359159</v>
      </c>
      <c r="H175" s="2">
        <v>308.87696989109543</v>
      </c>
      <c r="I175" s="2">
        <v>0.72171787709497204</v>
      </c>
      <c r="J175" s="2">
        <v>0.35949720670391061</v>
      </c>
      <c r="K175" s="2">
        <v>0.70810055865921784</v>
      </c>
      <c r="L175" s="2">
        <v>7.5848463687150831</v>
      </c>
      <c r="M175" s="2">
        <v>185.26116488925345</v>
      </c>
      <c r="N175" s="2">
        <v>44.266968136913867</v>
      </c>
      <c r="O175" s="2">
        <v>8.4120625315179005</v>
      </c>
      <c r="P175" s="2">
        <v>10.381467259498786</v>
      </c>
      <c r="Q175" s="2">
        <v>337.82175038839978</v>
      </c>
      <c r="R175" s="2">
        <v>12.374624546866908</v>
      </c>
      <c r="S175" s="2">
        <v>148.17182806835834</v>
      </c>
      <c r="T175" s="2">
        <v>35.130370678018899</v>
      </c>
      <c r="U175" s="2">
        <v>1.8647700134980789</v>
      </c>
      <c r="V175" s="2">
        <v>4.8048161574313824</v>
      </c>
      <c r="W175" s="2">
        <v>3.0816114629841138</v>
      </c>
      <c r="X175" s="2">
        <v>25.589248613212302</v>
      </c>
      <c r="Y175" s="2">
        <v>524.34324057627794</v>
      </c>
      <c r="Z175" s="2">
        <v>716.47608841523595</v>
      </c>
      <c r="AA175" s="2">
        <v>12.973371569029089</v>
      </c>
      <c r="AB175" s="2">
        <v>40.237142293270189</v>
      </c>
      <c r="AC175" s="2">
        <v>80.41476218669824</v>
      </c>
      <c r="AD175" s="2">
        <v>55.326070653246497</v>
      </c>
      <c r="AE175" s="2">
        <v>202.07854746398266</v>
      </c>
    </row>
    <row r="176" spans="1:31" x14ac:dyDescent="0.2">
      <c r="A176" s="1" t="s">
        <v>74</v>
      </c>
      <c r="B176" s="2">
        <v>7.1963483652000004</v>
      </c>
      <c r="C176" s="2">
        <v>0.2321402695261556</v>
      </c>
      <c r="D176" s="2">
        <v>395.32831691297213</v>
      </c>
      <c r="E176" s="2">
        <v>1.2467080370000001</v>
      </c>
      <c r="F176" s="2">
        <v>6.4275971451229186</v>
      </c>
      <c r="G176" s="2">
        <v>82.419272670999703</v>
      </c>
      <c r="H176" s="2">
        <v>223.32760213143871</v>
      </c>
      <c r="I176" s="2">
        <v>0.44421624713958813</v>
      </c>
      <c r="J176" s="2">
        <v>0.97678489702517168</v>
      </c>
      <c r="K176" s="2">
        <v>0.31659610983981695</v>
      </c>
      <c r="L176" s="2">
        <v>7.6228489702517157</v>
      </c>
      <c r="M176" s="2">
        <v>240.84772557792695</v>
      </c>
      <c r="N176" s="2">
        <v>67.720587007928799</v>
      </c>
      <c r="O176" s="2">
        <v>8.4025948460987827</v>
      </c>
      <c r="P176" s="2">
        <v>5.5290980672870429</v>
      </c>
      <c r="Q176" s="2">
        <v>284.63058230169645</v>
      </c>
      <c r="R176" s="2">
        <v>4.6406694176983034</v>
      </c>
      <c r="S176" s="2">
        <v>136.67198532783127</v>
      </c>
      <c r="T176" s="2">
        <v>32.850300445822832</v>
      </c>
      <c r="U176" s="2">
        <v>1.5488466757123474</v>
      </c>
      <c r="V176" s="2">
        <v>3.4869325997248963</v>
      </c>
      <c r="W176" s="2">
        <v>5.0448148866059315</v>
      </c>
      <c r="X176" s="2">
        <v>19.16118468146027</v>
      </c>
      <c r="Y176" s="2">
        <v>664.18066273263742</v>
      </c>
      <c r="Z176" s="2">
        <v>818.46366772582849</v>
      </c>
      <c r="AA176" s="2">
        <v>4.2265468006345852</v>
      </c>
      <c r="AB176" s="2">
        <v>18.162626721137844</v>
      </c>
      <c r="AC176" s="2">
        <v>19.873929490089271</v>
      </c>
      <c r="AD176" s="2">
        <v>25.281646239975792</v>
      </c>
      <c r="AE176" s="2">
        <v>126.02033590558331</v>
      </c>
    </row>
    <row r="177" spans="1:31" x14ac:dyDescent="0.2">
      <c r="A177" s="1" t="s">
        <v>75</v>
      </c>
      <c r="B177" s="2">
        <v>2.3036652665999999</v>
      </c>
      <c r="C177" s="2">
        <v>0.90068115471942911</v>
      </c>
      <c r="D177" s="2">
        <v>254.46935729094682</v>
      </c>
      <c r="E177" s="2">
        <v>3.282284588</v>
      </c>
      <c r="F177" s="2">
        <v>1.9419544452608377</v>
      </c>
      <c r="G177" s="2">
        <v>68.673687230989955</v>
      </c>
      <c r="H177" s="2">
        <v>257.73946515397085</v>
      </c>
      <c r="I177" s="2">
        <v>0.68559077809798263</v>
      </c>
      <c r="J177" s="2">
        <v>4.1472622478386167</v>
      </c>
      <c r="K177" s="2">
        <v>1.0452449567723343</v>
      </c>
      <c r="L177" s="2">
        <v>4.3383285302593659</v>
      </c>
      <c r="M177" s="2">
        <v>330.62848484848485</v>
      </c>
      <c r="N177" s="2">
        <v>75.92377622377623</v>
      </c>
      <c r="O177" s="2">
        <v>14.98031496062992</v>
      </c>
      <c r="P177" s="2">
        <v>15.339842519685037</v>
      </c>
      <c r="Q177" s="2">
        <v>898.17246531483443</v>
      </c>
      <c r="R177" s="2">
        <v>11.370330843116328</v>
      </c>
      <c r="S177" s="2">
        <v>200.6949839914621</v>
      </c>
      <c r="T177" s="2">
        <v>44.803180060163292</v>
      </c>
      <c r="U177" s="2">
        <v>3.3357112161581433</v>
      </c>
      <c r="V177" s="2">
        <v>11.200533617929562</v>
      </c>
      <c r="W177" s="2">
        <v>18.379114740008593</v>
      </c>
      <c r="X177" s="2">
        <v>28.582440944881888</v>
      </c>
      <c r="Y177" s="2">
        <v>1258.4976913730256</v>
      </c>
      <c r="Z177" s="2">
        <v>1367.1969137302553</v>
      </c>
      <c r="AA177" s="2">
        <v>13.474007220216608</v>
      </c>
      <c r="AB177" s="2">
        <v>125.14750911300123</v>
      </c>
      <c r="AC177" s="2">
        <v>326.15309842041319</v>
      </c>
      <c r="AD177" s="2">
        <v>87.768165249088696</v>
      </c>
      <c r="AE177" s="2">
        <v>359.31810449574732</v>
      </c>
    </row>
    <row r="178" spans="1:31" x14ac:dyDescent="0.2">
      <c r="A178" s="1" t="s">
        <v>76</v>
      </c>
      <c r="B178" s="2">
        <v>9.3412709712000002</v>
      </c>
      <c r="C178" s="2">
        <v>2.6010125698324025</v>
      </c>
      <c r="D178" s="2">
        <v>269.42842706182444</v>
      </c>
      <c r="E178" s="2">
        <v>25.091532149999999</v>
      </c>
      <c r="F178" s="2">
        <v>30.65031222123104</v>
      </c>
      <c r="G178" s="2">
        <v>87.756078746484548</v>
      </c>
      <c r="H178" s="2">
        <v>380.75147754137117</v>
      </c>
      <c r="I178" s="2">
        <v>2.0639175257731961</v>
      </c>
      <c r="J178" s="2">
        <v>2.9243845992005046</v>
      </c>
      <c r="K178" s="2">
        <v>3.727687776141384</v>
      </c>
      <c r="L178" s="2">
        <v>7.8164106879865338</v>
      </c>
      <c r="M178" s="2">
        <v>323.62142956861652</v>
      </c>
      <c r="N178" s="2">
        <v>67.722695530726241</v>
      </c>
      <c r="O178" s="2">
        <v>30.062904335856846</v>
      </c>
      <c r="P178" s="2">
        <v>61.943787743787738</v>
      </c>
      <c r="Q178" s="2">
        <v>493.602598105548</v>
      </c>
      <c r="R178" s="2">
        <v>18.535859269282813</v>
      </c>
      <c r="S178" s="2">
        <v>120.3504194857916</v>
      </c>
      <c r="T178" s="2">
        <v>37.239850958126326</v>
      </c>
      <c r="U178" s="2">
        <v>2.0388750887154008</v>
      </c>
      <c r="V178" s="2">
        <v>8.5620568335588629</v>
      </c>
      <c r="W178" s="2">
        <v>28.989833215046129</v>
      </c>
      <c r="X178" s="2">
        <v>44.278812309507423</v>
      </c>
      <c r="Y178" s="2">
        <v>1132.3020797817933</v>
      </c>
      <c r="Z178" s="2">
        <v>1475.4487759972726</v>
      </c>
      <c r="AA178" s="2">
        <v>4.203716814159292</v>
      </c>
      <c r="AB178" s="2">
        <v>93.549471530855797</v>
      </c>
      <c r="AC178" s="2">
        <v>66.016774633481091</v>
      </c>
      <c r="AD178" s="2">
        <v>71.441050119331749</v>
      </c>
      <c r="AE178" s="2">
        <v>140.10569382884421</v>
      </c>
    </row>
    <row r="179" spans="1:31" x14ac:dyDescent="0.2">
      <c r="A179" s="1" t="s">
        <v>77</v>
      </c>
      <c r="B179" s="2">
        <v>4.4059406034000004</v>
      </c>
      <c r="C179" s="2">
        <v>3.7009900990099012</v>
      </c>
      <c r="D179" s="2">
        <v>38.407959697732998</v>
      </c>
      <c r="E179" s="2">
        <v>2.7055319149999999</v>
      </c>
      <c r="F179" s="2">
        <v>2.2589743589743589</v>
      </c>
      <c r="G179" s="2">
        <v>28.871313061506569</v>
      </c>
      <c r="H179" s="2">
        <v>118.05974842767297</v>
      </c>
      <c r="I179" s="2">
        <v>0.48270042194092827</v>
      </c>
      <c r="J179" s="2">
        <v>2.3531645569620254</v>
      </c>
      <c r="K179" s="2">
        <v>2.2928270042194092</v>
      </c>
      <c r="L179" s="2">
        <v>3.680590717299578</v>
      </c>
      <c r="M179" s="2">
        <v>81.028744326777598</v>
      </c>
      <c r="N179" s="2">
        <v>6.509491193737766</v>
      </c>
      <c r="O179" s="2">
        <v>0.98193548387096763</v>
      </c>
      <c r="P179" s="2">
        <v>6.137096774193548</v>
      </c>
      <c r="Q179" s="2">
        <v>157.15937500000001</v>
      </c>
      <c r="R179" s="2">
        <v>73.246249999999989</v>
      </c>
      <c r="S179" s="2">
        <v>103.81874999999999</v>
      </c>
      <c r="T179" s="2">
        <v>4.3798561151079136</v>
      </c>
      <c r="U179" s="2">
        <v>5.9128057553956825</v>
      </c>
      <c r="V179" s="2">
        <v>7.1296874999999993</v>
      </c>
      <c r="W179" s="2">
        <v>151.76201438848921</v>
      </c>
      <c r="X179" s="2">
        <v>10.555806451612902</v>
      </c>
      <c r="Y179" s="2">
        <v>359.40000000000009</v>
      </c>
      <c r="Z179" s="2">
        <v>376.42000000000007</v>
      </c>
      <c r="AA179" s="2">
        <v>2.6456140350877195</v>
      </c>
      <c r="AB179" s="2">
        <v>111.80000000000001</v>
      </c>
      <c r="AC179" s="2">
        <v>442</v>
      </c>
      <c r="AD179" s="2">
        <v>7.8000000000000007</v>
      </c>
      <c r="AE179" s="2">
        <v>140.4</v>
      </c>
    </row>
    <row r="180" spans="1:31" x14ac:dyDescent="0.2">
      <c r="A180" s="1" t="s">
        <v>78</v>
      </c>
      <c r="B180" s="2">
        <v>39.837836192999994</v>
      </c>
      <c r="C180" s="2">
        <v>1.8278728606356967</v>
      </c>
      <c r="D180" s="2">
        <v>718.18462055446662</v>
      </c>
      <c r="E180" s="2">
        <v>1.006422369</v>
      </c>
      <c r="F180" s="2">
        <v>5.404648933620896</v>
      </c>
      <c r="G180" s="2">
        <v>65.523835880694463</v>
      </c>
      <c r="H180" s="2">
        <v>281.76894001643387</v>
      </c>
      <c r="I180" s="2">
        <v>0.52855988689153699</v>
      </c>
      <c r="J180" s="2">
        <v>2.2211068471015958</v>
      </c>
      <c r="K180" s="2">
        <v>0.58343768935568574</v>
      </c>
      <c r="L180" s="2">
        <v>7.3565138355887694</v>
      </c>
      <c r="M180" s="2">
        <v>216.15925146716864</v>
      </c>
      <c r="N180" s="2">
        <v>180.41848739495799</v>
      </c>
      <c r="O180" s="2">
        <v>7.0754247885251926</v>
      </c>
      <c r="P180" s="2">
        <v>8.3069069510849562</v>
      </c>
      <c r="Q180" s="2">
        <v>233.66137276378237</v>
      </c>
      <c r="R180" s="2">
        <v>4.778824388462942</v>
      </c>
      <c r="S180" s="2">
        <v>117.82008032128513</v>
      </c>
      <c r="T180" s="2">
        <v>35.703332760694032</v>
      </c>
      <c r="U180" s="2">
        <v>2.8630647655042085</v>
      </c>
      <c r="V180" s="2">
        <v>1.8325301204819278</v>
      </c>
      <c r="W180" s="2">
        <v>6.7066311630304067</v>
      </c>
      <c r="X180" s="2">
        <v>10.971386539168812</v>
      </c>
      <c r="Y180" s="2">
        <v>402.78871958153292</v>
      </c>
      <c r="Z180" s="2">
        <v>470.02354787355023</v>
      </c>
      <c r="AA180" s="2">
        <v>5.0416716417910443</v>
      </c>
      <c r="AB180" s="2">
        <v>106.66090516261087</v>
      </c>
      <c r="AC180" s="2">
        <v>53.810598135092107</v>
      </c>
      <c r="AD180" s="2">
        <v>46.111121219012972</v>
      </c>
      <c r="AE180" s="2">
        <v>189.36597680236525</v>
      </c>
    </row>
    <row r="181" spans="1:31" x14ac:dyDescent="0.2">
      <c r="A181" s="1" t="s">
        <v>79</v>
      </c>
      <c r="B181" s="2">
        <v>4.3999760904</v>
      </c>
      <c r="C181" s="2">
        <v>0.58751494857689546</v>
      </c>
      <c r="D181" s="2">
        <v>483.03990742781582</v>
      </c>
      <c r="E181" s="2">
        <v>0.94491904000000004</v>
      </c>
      <c r="F181" s="2">
        <v>8.0942808694311701</v>
      </c>
      <c r="G181" s="2">
        <v>93.742501380452794</v>
      </c>
      <c r="H181" s="2">
        <v>424.95796652200869</v>
      </c>
      <c r="I181" s="2">
        <v>0.92197582943792034</v>
      </c>
      <c r="J181" s="2">
        <v>1.0589271462775054</v>
      </c>
      <c r="K181" s="2">
        <v>0.78747007182761375</v>
      </c>
      <c r="L181" s="2">
        <v>7.5567780184699576</v>
      </c>
      <c r="M181" s="2">
        <v>369.80498338870433</v>
      </c>
      <c r="N181" s="2">
        <v>72.708476018292032</v>
      </c>
      <c r="O181" s="2">
        <v>7.3710484300159651</v>
      </c>
      <c r="P181" s="2">
        <v>14.684239337033375</v>
      </c>
      <c r="Q181" s="2">
        <v>486.10630438643221</v>
      </c>
      <c r="R181" s="2">
        <v>12.00085242408098</v>
      </c>
      <c r="S181" s="2">
        <v>117.27494228378617</v>
      </c>
      <c r="T181" s="2">
        <v>24.840092530589878</v>
      </c>
      <c r="U181" s="2">
        <v>2.3533694527302611</v>
      </c>
      <c r="V181" s="2">
        <v>3.9436334576451784</v>
      </c>
      <c r="W181" s="2">
        <v>3.6597674560175317</v>
      </c>
      <c r="X181" s="2">
        <v>16.130677411997262</v>
      </c>
      <c r="Y181" s="2">
        <v>505.28372093023256</v>
      </c>
      <c r="Z181" s="2">
        <v>592.35077975376203</v>
      </c>
      <c r="AA181" s="2">
        <v>3.52589928057554</v>
      </c>
      <c r="AB181" s="2">
        <v>0</v>
      </c>
      <c r="AC181" s="2">
        <v>0</v>
      </c>
      <c r="AD181" s="2">
        <v>4.3480164158686732</v>
      </c>
      <c r="AE181" s="2">
        <v>61.237209302325589</v>
      </c>
    </row>
    <row r="182" spans="1:31" x14ac:dyDescent="0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</row>
    <row r="183" spans="1:31" x14ac:dyDescent="0.2">
      <c r="A183" s="1" t="s">
        <v>80</v>
      </c>
      <c r="B183" s="2">
        <v>43.772118946799999</v>
      </c>
      <c r="C183" s="2">
        <v>1.6708178438661709</v>
      </c>
      <c r="D183" s="2">
        <v>1591.1456826568265</v>
      </c>
      <c r="E183" s="2">
        <v>2.7013892410000002</v>
      </c>
      <c r="F183" s="2">
        <v>12.967251695253289</v>
      </c>
      <c r="G183" s="2">
        <v>389.83750902527078</v>
      </c>
      <c r="H183" s="2">
        <v>1362.7176642335769</v>
      </c>
      <c r="I183" s="2">
        <v>4.3290069531110715</v>
      </c>
      <c r="J183" s="2">
        <v>7.0212515599928675</v>
      </c>
      <c r="K183" s="2">
        <v>1.6750044571224816</v>
      </c>
      <c r="L183" s="2">
        <v>8.6274202175075771</v>
      </c>
      <c r="M183" s="2">
        <v>1596.9048102840557</v>
      </c>
      <c r="N183" s="2">
        <v>544.14913887072157</v>
      </c>
      <c r="O183" s="2">
        <v>38.831085043988267</v>
      </c>
      <c r="P183" s="2">
        <v>53.690298142717495</v>
      </c>
      <c r="Q183" s="2">
        <v>984.70198945757511</v>
      </c>
      <c r="R183" s="2">
        <v>24.715354531542253</v>
      </c>
      <c r="S183" s="2">
        <v>338.59925182792034</v>
      </c>
      <c r="T183" s="2">
        <v>30.769293370385071</v>
      </c>
      <c r="U183" s="2">
        <v>5.2263993648273122</v>
      </c>
      <c r="V183" s="2">
        <v>11.43142322734229</v>
      </c>
      <c r="W183" s="2">
        <v>20.648809051210797</v>
      </c>
      <c r="X183" s="2">
        <v>177.60386119257086</v>
      </c>
      <c r="Y183" s="2">
        <v>6185.569790034473</v>
      </c>
      <c r="Z183" s="2">
        <v>5204.696047216129</v>
      </c>
      <c r="AA183" s="2">
        <v>15.438434053130342</v>
      </c>
      <c r="AB183" s="2">
        <v>42.689647968244017</v>
      </c>
      <c r="AC183" s="2">
        <v>1.3074689230126397</v>
      </c>
      <c r="AD183" s="2">
        <v>8.1756189282356626</v>
      </c>
      <c r="AE183" s="2">
        <v>67.799352345137365</v>
      </c>
    </row>
    <row r="184" spans="1:31" x14ac:dyDescent="0.2">
      <c r="A184" s="1" t="s">
        <v>81</v>
      </c>
      <c r="B184" s="2">
        <v>3.0153508296</v>
      </c>
      <c r="C184" s="2">
        <v>0.62101046646853597</v>
      </c>
      <c r="D184" s="2">
        <v>208.1262277951933</v>
      </c>
      <c r="E184" s="2">
        <v>1.6084024530000001</v>
      </c>
      <c r="F184" s="2">
        <v>8.9845339936965338</v>
      </c>
      <c r="G184" s="2">
        <v>138.25733323109955</v>
      </c>
      <c r="H184" s="2">
        <v>457.74592280511007</v>
      </c>
      <c r="I184" s="2">
        <v>0.47112581080213217</v>
      </c>
      <c r="J184" s="2">
        <v>1.7990944704900136</v>
      </c>
      <c r="K184" s="2">
        <v>0.44357459379615949</v>
      </c>
      <c r="L184" s="2">
        <v>7.8824031854087719</v>
      </c>
      <c r="M184" s="2">
        <v>178.78244637301458</v>
      </c>
      <c r="N184" s="2">
        <v>13.905043988269796</v>
      </c>
      <c r="O184" s="2">
        <v>11.083149872988992</v>
      </c>
      <c r="P184" s="2">
        <v>26.916221120116123</v>
      </c>
      <c r="Q184" s="2">
        <v>274.37894228447232</v>
      </c>
      <c r="R184" s="2">
        <v>11.57763825163004</v>
      </c>
      <c r="S184" s="2">
        <v>65.154262255493819</v>
      </c>
      <c r="T184" s="2">
        <v>34.714171091445422</v>
      </c>
      <c r="U184" s="2">
        <v>2.4603421828908552</v>
      </c>
      <c r="V184" s="2">
        <v>9.7335184737985987</v>
      </c>
      <c r="W184" s="2">
        <v>8.2430442477876102</v>
      </c>
      <c r="X184" s="2">
        <v>22.70020563686948</v>
      </c>
      <c r="Y184" s="2">
        <v>1450.0685398733151</v>
      </c>
      <c r="Z184" s="2">
        <v>1732.0191229494887</v>
      </c>
      <c r="AA184" s="2">
        <v>6.9606529693216999</v>
      </c>
      <c r="AB184" s="2">
        <v>27.700958258892321</v>
      </c>
      <c r="AC184" s="2">
        <v>84.743868767256785</v>
      </c>
      <c r="AD184" s="2">
        <v>102.23147636836121</v>
      </c>
      <c r="AE184" s="2">
        <v>836.49056358616224</v>
      </c>
    </row>
    <row r="185" spans="1:31" x14ac:dyDescent="0.2">
      <c r="A185" s="1" t="s">
        <v>82</v>
      </c>
      <c r="B185" s="2">
        <v>4.0788640548000004</v>
      </c>
      <c r="C185" s="2">
        <v>3.6518034927370651</v>
      </c>
      <c r="D185" s="2">
        <v>887.83403492213313</v>
      </c>
      <c r="E185" s="2">
        <v>0.99632905199999999</v>
      </c>
      <c r="F185" s="2">
        <v>18.253812949640285</v>
      </c>
      <c r="G185" s="2">
        <v>600.09994959836195</v>
      </c>
      <c r="H185" s="2">
        <v>1719.2247991796276</v>
      </c>
      <c r="I185" s="2">
        <v>9.6195371064467761</v>
      </c>
      <c r="J185" s="2">
        <v>7.9231540479760119</v>
      </c>
      <c r="K185" s="2">
        <v>6.7774925037481255</v>
      </c>
      <c r="L185" s="2">
        <v>7.4568497001499257</v>
      </c>
      <c r="M185" s="2">
        <v>1313.0580382900603</v>
      </c>
      <c r="N185" s="2">
        <v>186.67595612214646</v>
      </c>
      <c r="O185" s="2">
        <v>57.811868629671565</v>
      </c>
      <c r="P185" s="2">
        <v>225.0422650056625</v>
      </c>
      <c r="Q185" s="2">
        <v>1761.4587606837606</v>
      </c>
      <c r="R185" s="2">
        <v>70.16485042735043</v>
      </c>
      <c r="S185" s="2">
        <v>275.08440170940167</v>
      </c>
      <c r="T185" s="2">
        <v>42.418703703703706</v>
      </c>
      <c r="U185" s="2">
        <v>7.4338425925925913</v>
      </c>
      <c r="V185" s="2">
        <v>23.643750000000001</v>
      </c>
      <c r="W185" s="2">
        <v>42.665324074074071</v>
      </c>
      <c r="X185" s="2">
        <v>89.38949037372592</v>
      </c>
      <c r="Y185" s="2">
        <v>4551.664026402641</v>
      </c>
      <c r="Z185" s="2">
        <v>5500.9873927392746</v>
      </c>
      <c r="AA185" s="2">
        <v>57.167437379576114</v>
      </c>
      <c r="AB185" s="2">
        <v>79.182442244224418</v>
      </c>
      <c r="AC185" s="2">
        <v>102.67339933993401</v>
      </c>
      <c r="AD185" s="2">
        <v>146.86825082508253</v>
      </c>
      <c r="AE185" s="2">
        <v>964.72184818481855</v>
      </c>
    </row>
    <row r="186" spans="1:31" x14ac:dyDescent="0.2">
      <c r="A186" s="1" t="s">
        <v>83</v>
      </c>
      <c r="B186" s="2">
        <v>1.433146797</v>
      </c>
      <c r="C186" s="2">
        <v>0.97127957262782993</v>
      </c>
      <c r="D186" s="2">
        <v>164.06233800935206</v>
      </c>
      <c r="E186" s="2">
        <v>0.82602960199999997</v>
      </c>
      <c r="F186" s="2">
        <v>4.1005393527766678</v>
      </c>
      <c r="G186" s="2">
        <v>199.46353390511928</v>
      </c>
      <c r="H186" s="2">
        <v>457.13909126517825</v>
      </c>
      <c r="I186" s="2">
        <v>0.69126808510638293</v>
      </c>
      <c r="J186" s="2">
        <v>1.0661106382978724</v>
      </c>
      <c r="K186" s="2">
        <v>0.72291063829787239</v>
      </c>
      <c r="L186" s="2">
        <v>7.565004255319149</v>
      </c>
      <c r="M186" s="2">
        <v>167.43369013311371</v>
      </c>
      <c r="N186" s="2">
        <v>60.932866366183454</v>
      </c>
      <c r="O186" s="2">
        <v>8.8044547712523027</v>
      </c>
      <c r="P186" s="2">
        <v>9.6336831984616609</v>
      </c>
      <c r="Q186" s="2">
        <v>332.49889165347201</v>
      </c>
      <c r="R186" s="2">
        <v>17.798552363718613</v>
      </c>
      <c r="S186" s="2">
        <v>163.61022393123727</v>
      </c>
      <c r="T186" s="2">
        <v>36.403560537377395</v>
      </c>
      <c r="U186" s="2">
        <v>1.3046072694304787</v>
      </c>
      <c r="V186" s="2">
        <v>1.1353313729925356</v>
      </c>
      <c r="W186" s="2">
        <v>3.6002142916014175</v>
      </c>
      <c r="X186" s="2">
        <v>17.925967470555243</v>
      </c>
      <c r="Y186" s="2">
        <v>787.66656333662115</v>
      </c>
      <c r="Z186" s="2">
        <v>1041.6686684514584</v>
      </c>
      <c r="AA186" s="2">
        <v>5.8139759036144589</v>
      </c>
      <c r="AB186" s="2">
        <v>34.039960546709878</v>
      </c>
      <c r="AC186" s="2">
        <v>0</v>
      </c>
      <c r="AD186" s="2">
        <v>21.333408482457379</v>
      </c>
      <c r="AE186" s="2">
        <v>82.146371706354799</v>
      </c>
    </row>
    <row r="187" spans="1:31" x14ac:dyDescent="0.2">
      <c r="A187" s="1" t="s">
        <v>84</v>
      </c>
      <c r="B187" s="2">
        <v>5.2618124141999996</v>
      </c>
      <c r="C187" s="2">
        <v>0.90162247724574585</v>
      </c>
      <c r="D187" s="2">
        <v>251.5919494204426</v>
      </c>
      <c r="E187" s="2">
        <v>0.48515240700000001</v>
      </c>
      <c r="F187" s="2">
        <v>5.353814989871708</v>
      </c>
      <c r="G187" s="2">
        <v>165.35860337387214</v>
      </c>
      <c r="H187" s="2">
        <v>454.10057227247557</v>
      </c>
      <c r="I187" s="2">
        <v>1.1630314232902033</v>
      </c>
      <c r="J187" s="2">
        <v>0.55772643253234755</v>
      </c>
      <c r="K187" s="2">
        <v>0.48635859519408497</v>
      </c>
      <c r="L187" s="2">
        <v>9.8011829944547131</v>
      </c>
      <c r="M187" s="2">
        <v>264.72858615948672</v>
      </c>
      <c r="N187" s="2">
        <v>78.612330129267491</v>
      </c>
      <c r="O187" s="2">
        <v>14.836518666461821</v>
      </c>
      <c r="P187" s="2">
        <v>11.785036103856198</v>
      </c>
      <c r="Q187" s="2">
        <v>506.82278278278278</v>
      </c>
      <c r="R187" s="2">
        <v>11.517837837837838</v>
      </c>
      <c r="S187" s="2">
        <v>247.59271271271271</v>
      </c>
      <c r="T187" s="2">
        <v>39.93079847908745</v>
      </c>
      <c r="U187" s="2">
        <v>4.641468146193839</v>
      </c>
      <c r="V187" s="2">
        <v>3.38</v>
      </c>
      <c r="W187" s="2">
        <v>5.4918134554201901</v>
      </c>
      <c r="X187" s="2">
        <v>30.362836073129511</v>
      </c>
      <c r="Y187" s="2">
        <v>1184.8895048439183</v>
      </c>
      <c r="Z187" s="2">
        <v>1295.1869537136708</v>
      </c>
      <c r="AA187" s="2">
        <v>9.0911124922312005</v>
      </c>
      <c r="AB187" s="2">
        <v>10.510548977395048</v>
      </c>
      <c r="AC187" s="2">
        <v>42.346555435952638</v>
      </c>
      <c r="AD187" s="2">
        <v>24.511087190527448</v>
      </c>
      <c r="AE187" s="2">
        <v>107.17513455328312</v>
      </c>
    </row>
    <row r="188" spans="1:31" x14ac:dyDescent="0.2">
      <c r="A188" s="1" t="s">
        <v>85</v>
      </c>
      <c r="B188" s="2">
        <v>4.9950059358000001</v>
      </c>
      <c r="C188" s="2">
        <v>2.2858501783590963</v>
      </c>
      <c r="D188" s="2">
        <v>250.99580916744625</v>
      </c>
      <c r="E188" s="2">
        <v>1.7079929089999999</v>
      </c>
      <c r="F188" s="2">
        <v>0.96495071193866366</v>
      </c>
      <c r="G188" s="2">
        <v>127.43231375985978</v>
      </c>
      <c r="H188" s="2">
        <v>244.56847258485635</v>
      </c>
      <c r="I188" s="2">
        <v>0.47892422192151551</v>
      </c>
      <c r="J188" s="2">
        <v>8.2578146143437081</v>
      </c>
      <c r="K188" s="2">
        <v>0.68210419485791618</v>
      </c>
      <c r="L188" s="2">
        <v>3.1202638700947229</v>
      </c>
      <c r="M188" s="2">
        <v>194.82543774319066</v>
      </c>
      <c r="N188" s="2">
        <v>45.271894409937879</v>
      </c>
      <c r="O188" s="2">
        <v>12.393229643183897</v>
      </c>
      <c r="P188" s="2">
        <v>7.937236962488563</v>
      </c>
      <c r="Q188" s="2">
        <v>350.70292887029291</v>
      </c>
      <c r="R188" s="2">
        <v>5.7313807531380752</v>
      </c>
      <c r="S188" s="2">
        <v>71.55983263598327</v>
      </c>
      <c r="T188" s="2">
        <v>52.268192968111201</v>
      </c>
      <c r="U188" s="2">
        <v>1.431152902698283</v>
      </c>
      <c r="V188" s="2">
        <v>4.2002510460251044</v>
      </c>
      <c r="W188" s="2">
        <v>41.316762060506953</v>
      </c>
      <c r="X188" s="2">
        <v>27.780329368709967</v>
      </c>
      <c r="Y188" s="2">
        <v>686.40863185153216</v>
      </c>
      <c r="Z188" s="2">
        <v>776.3049374190764</v>
      </c>
      <c r="AA188" s="2">
        <v>1.7839116719242902</v>
      </c>
      <c r="AB188" s="2">
        <v>0</v>
      </c>
      <c r="AC188" s="2">
        <v>101.9217954251187</v>
      </c>
      <c r="AD188" s="2">
        <v>9.8277082434182148</v>
      </c>
      <c r="AE188" s="2">
        <v>119.42943461372465</v>
      </c>
    </row>
    <row r="189" spans="1:31" x14ac:dyDescent="0.2">
      <c r="A189" s="1" t="s">
        <v>86</v>
      </c>
      <c r="B189" s="2">
        <v>8.3303284440000009</v>
      </c>
      <c r="C189" s="2">
        <v>2.12955764075067</v>
      </c>
      <c r="D189" s="2">
        <v>513.52411685150116</v>
      </c>
      <c r="E189" s="2">
        <v>77.678487899999993</v>
      </c>
      <c r="F189" s="2">
        <v>36.703781773093617</v>
      </c>
      <c r="G189" s="2">
        <v>146.99964521948289</v>
      </c>
      <c r="H189" s="2">
        <v>656.32126472411665</v>
      </c>
      <c r="I189" s="2">
        <v>1.4814388489208632</v>
      </c>
      <c r="J189" s="2">
        <v>3.7481774580335729</v>
      </c>
      <c r="K189" s="2">
        <v>8.5319904076738613</v>
      </c>
      <c r="L189" s="2">
        <v>11.608033573141487</v>
      </c>
      <c r="M189" s="2">
        <v>575.34538200088662</v>
      </c>
      <c r="N189" s="2">
        <v>82.339765755716684</v>
      </c>
      <c r="O189" s="2">
        <v>50.866881154333619</v>
      </c>
      <c r="P189" s="2">
        <v>87.340274934191271</v>
      </c>
      <c r="Q189" s="2">
        <v>989.46440202133624</v>
      </c>
      <c r="R189" s="2">
        <v>34.268500842223467</v>
      </c>
      <c r="S189" s="2">
        <v>191.30864682762493</v>
      </c>
      <c r="T189" s="2">
        <v>38.829169274792093</v>
      </c>
      <c r="U189" s="2">
        <v>2.6811589019046767</v>
      </c>
      <c r="V189" s="2">
        <v>10.974087591240876</v>
      </c>
      <c r="W189" s="2">
        <v>51.840275418045245</v>
      </c>
      <c r="X189" s="2">
        <v>79.579662669396498</v>
      </c>
      <c r="Y189" s="2">
        <v>857.04878563885973</v>
      </c>
      <c r="Z189" s="2">
        <v>1233.5159420727109</v>
      </c>
      <c r="AA189" s="2">
        <v>13.935313531353135</v>
      </c>
      <c r="AB189" s="2">
        <v>107.28206365967718</v>
      </c>
      <c r="AC189" s="2">
        <v>48.477115703726056</v>
      </c>
      <c r="AD189" s="2">
        <v>60.078865590586823</v>
      </c>
      <c r="AE189" s="2">
        <v>217.63517875999398</v>
      </c>
    </row>
    <row r="190" spans="1:31" x14ac:dyDescent="0.2">
      <c r="A190" s="1" t="s">
        <v>87</v>
      </c>
      <c r="B190" s="2">
        <v>4.1593509378000002</v>
      </c>
      <c r="C190" s="2">
        <v>0.82320486815415816</v>
      </c>
      <c r="D190" s="2">
        <v>77.053322377430845</v>
      </c>
      <c r="E190" s="2">
        <v>0.23595154199999999</v>
      </c>
      <c r="F190" s="2">
        <v>1.7029639175257731</v>
      </c>
      <c r="G190" s="2">
        <v>20.030735243355196</v>
      </c>
      <c r="H190" s="2">
        <v>71.610565661599807</v>
      </c>
      <c r="I190" s="2">
        <v>0.68137486040451667</v>
      </c>
      <c r="J190" s="2">
        <v>0.88365802208710753</v>
      </c>
      <c r="K190" s="2">
        <v>0.5376473507879389</v>
      </c>
      <c r="L190" s="2">
        <v>4.6099267899243079</v>
      </c>
      <c r="M190" s="2">
        <v>162.16177509873205</v>
      </c>
      <c r="N190" s="2">
        <v>12.281887323943664</v>
      </c>
      <c r="O190" s="2">
        <v>4.8438379450373024</v>
      </c>
      <c r="P190" s="2">
        <v>2.6878269902729244</v>
      </c>
      <c r="Q190" s="2">
        <v>681.32768361581918</v>
      </c>
      <c r="R190" s="2">
        <v>18.057627118644067</v>
      </c>
      <c r="S190" s="2">
        <v>195.89959644874898</v>
      </c>
      <c r="T190" s="2">
        <v>30.392913965822039</v>
      </c>
      <c r="U190" s="2">
        <v>0.77355627578078956</v>
      </c>
      <c r="V190" s="2">
        <v>10.680145278450363</v>
      </c>
      <c r="W190" s="2">
        <v>2.8475839717147906</v>
      </c>
      <c r="X190" s="2">
        <v>6.812994617055435</v>
      </c>
      <c r="Y190" s="2">
        <v>96.923132969034612</v>
      </c>
      <c r="Z190" s="2">
        <v>303.88047358834251</v>
      </c>
      <c r="AA190" s="2">
        <v>2.2066947137369675</v>
      </c>
      <c r="AB190" s="2">
        <v>0</v>
      </c>
      <c r="AC190" s="2">
        <v>7.9657559198542813</v>
      </c>
      <c r="AD190" s="2">
        <v>1.0987249544626594</v>
      </c>
      <c r="AE190" s="2">
        <v>30.489617486338801</v>
      </c>
    </row>
    <row r="191" spans="1:31" x14ac:dyDescent="0.2">
      <c r="A191" s="1" t="s">
        <v>88</v>
      </c>
      <c r="B191" s="2">
        <v>19.943434810799999</v>
      </c>
      <c r="C191" s="2">
        <v>1.5185958675849811</v>
      </c>
      <c r="D191" s="2">
        <v>669.72766379535369</v>
      </c>
      <c r="E191" s="2">
        <v>3.0375084760000002</v>
      </c>
      <c r="F191" s="2">
        <v>35.291726714705092</v>
      </c>
      <c r="G191" s="2">
        <v>41.391981705188194</v>
      </c>
      <c r="H191" s="2">
        <v>255.53868523087772</v>
      </c>
      <c r="I191" s="2">
        <v>0.16103769218902658</v>
      </c>
      <c r="J191" s="2">
        <v>0.62209081092199314</v>
      </c>
      <c r="K191" s="2">
        <v>7.9415848202807629E-2</v>
      </c>
      <c r="L191" s="2">
        <v>8.550439656502288</v>
      </c>
      <c r="M191" s="2">
        <v>237.73555158020275</v>
      </c>
      <c r="N191" s="2">
        <v>89.380310644129736</v>
      </c>
      <c r="O191" s="2">
        <v>3.6859012412304368</v>
      </c>
      <c r="P191" s="2">
        <v>4.1479222881813271</v>
      </c>
      <c r="Q191" s="2">
        <v>119.31769297484821</v>
      </c>
      <c r="R191" s="2">
        <v>3.6520959814975424</v>
      </c>
      <c r="S191" s="2">
        <v>73.874588031222885</v>
      </c>
      <c r="T191" s="2">
        <v>30.966410240630189</v>
      </c>
      <c r="U191" s="2">
        <v>1.8920795125853898</v>
      </c>
      <c r="V191" s="2">
        <v>7.0355594102341712</v>
      </c>
      <c r="W191" s="2">
        <v>5.1798018339590124</v>
      </c>
      <c r="X191" s="2">
        <v>7.3820696168375601</v>
      </c>
      <c r="Y191" s="2">
        <v>275.4074136301586</v>
      </c>
      <c r="Z191" s="2">
        <v>243.23245405859504</v>
      </c>
      <c r="AA191" s="2">
        <v>2.1491023505459932</v>
      </c>
      <c r="AB191" s="2">
        <v>98.052462459309041</v>
      </c>
      <c r="AC191" s="2">
        <v>81.488690538695792</v>
      </c>
      <c r="AD191" s="2">
        <v>41.409429801533129</v>
      </c>
      <c r="AE191" s="2">
        <v>63.373054709650326</v>
      </c>
    </row>
    <row r="192" spans="1:31" x14ac:dyDescent="0.2">
      <c r="A192" s="1" t="s">
        <v>89</v>
      </c>
      <c r="B192" s="2">
        <v>5.6481908910000005</v>
      </c>
      <c r="C192" s="2">
        <v>0.79418423973362928</v>
      </c>
      <c r="D192" s="2">
        <v>693.62319526627221</v>
      </c>
      <c r="E192" s="2">
        <v>0.91222714900000001</v>
      </c>
      <c r="F192" s="2">
        <v>10.504344897271809</v>
      </c>
      <c r="G192" s="2">
        <v>134.26113213867023</v>
      </c>
      <c r="H192" s="2">
        <v>827.73281662269142</v>
      </c>
      <c r="I192" s="2">
        <v>2.7284418529316485</v>
      </c>
      <c r="J192" s="2">
        <v>2.2976352445740202</v>
      </c>
      <c r="K192" s="2">
        <v>2.7330741820537736</v>
      </c>
      <c r="L192" s="2">
        <v>9.5009070294784586</v>
      </c>
      <c r="M192" s="2">
        <v>903.5913756715272</v>
      </c>
      <c r="N192" s="2">
        <v>214.90162750297156</v>
      </c>
      <c r="O192" s="2">
        <v>25.054347236535225</v>
      </c>
      <c r="P192" s="2">
        <v>37.346249389813963</v>
      </c>
      <c r="Q192" s="2">
        <v>1043.9508687987911</v>
      </c>
      <c r="R192" s="2">
        <v>21.233643918408461</v>
      </c>
      <c r="S192" s="2">
        <v>301.05280785696294</v>
      </c>
      <c r="T192" s="2">
        <v>35.098741931954926</v>
      </c>
      <c r="U192" s="2">
        <v>6.27714692046822</v>
      </c>
      <c r="V192" s="2">
        <v>6.7029715436917652</v>
      </c>
      <c r="W192" s="2">
        <v>10.431386062794004</v>
      </c>
      <c r="X192" s="2">
        <v>44.45392417421489</v>
      </c>
      <c r="Y192" s="2">
        <v>605.95860014892037</v>
      </c>
      <c r="Z192" s="2">
        <v>807.89416232315716</v>
      </c>
      <c r="AA192" s="2">
        <v>9.8814227086183326</v>
      </c>
      <c r="AB192" s="2">
        <v>36.425554728220405</v>
      </c>
      <c r="AC192" s="2">
        <v>0</v>
      </c>
      <c r="AD192" s="2">
        <v>6.3553834698436349</v>
      </c>
      <c r="AE192" s="2">
        <v>62.285003723008195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Sorted by Subjects</vt:lpstr>
      <vt:lpstr>Proportions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2020-03-09T08:14:14Z</dcterms:created>
  <dcterms:modified xsi:type="dcterms:W3CDTF">2021-09-25T01:22:47Z</dcterms:modified>
</cp:coreProperties>
</file>