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y-oda\Documents\Oda_from2020Feb10\論文\"/>
    </mc:Choice>
  </mc:AlternateContent>
  <bookViews>
    <workbookView xWindow="0" yWindow="0" windowWidth="28800" windowHeight="9960"/>
  </bookViews>
  <sheets>
    <sheet name="Feces-oxidizedFA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I23" i="1" l="1"/>
  <c r="AG23" i="1"/>
  <c r="AH2" i="1"/>
  <c r="AI2" i="1"/>
  <c r="AJ2" i="1"/>
  <c r="AL2" i="1"/>
  <c r="AM2" i="1"/>
  <c r="AN2" i="1"/>
  <c r="AO2" i="1"/>
  <c r="AQ2" i="1"/>
  <c r="AS2" i="1"/>
  <c r="AT2" i="1"/>
  <c r="AU2" i="1"/>
  <c r="AV2" i="1"/>
  <c r="AW2" i="1"/>
  <c r="AX2" i="1"/>
  <c r="AY2" i="1"/>
  <c r="AZ2" i="1"/>
  <c r="BA2" i="1"/>
  <c r="BB2" i="1"/>
  <c r="BC2" i="1"/>
  <c r="BD2" i="1"/>
  <c r="AH3" i="1"/>
  <c r="AI3" i="1"/>
  <c r="AJ3" i="1"/>
  <c r="AL3" i="1"/>
  <c r="AM3" i="1"/>
  <c r="AN3" i="1"/>
  <c r="AO3" i="1"/>
  <c r="AQ3" i="1"/>
  <c r="AS3" i="1"/>
  <c r="AT3" i="1"/>
  <c r="AU3" i="1"/>
  <c r="AV3" i="1"/>
  <c r="AW3" i="1"/>
  <c r="AX3" i="1"/>
  <c r="AY3" i="1"/>
  <c r="AZ3" i="1"/>
  <c r="BA3" i="1"/>
  <c r="BB3" i="1"/>
  <c r="BC3" i="1"/>
  <c r="BD3" i="1"/>
  <c r="BE3" i="1"/>
  <c r="BF3" i="1"/>
  <c r="BG3" i="1"/>
  <c r="AH4" i="1"/>
  <c r="AI4" i="1"/>
  <c r="AJ4" i="1"/>
  <c r="AL4" i="1"/>
  <c r="AM4" i="1"/>
  <c r="AN4" i="1"/>
  <c r="AO4" i="1"/>
  <c r="AQ4" i="1"/>
  <c r="AS4" i="1"/>
  <c r="AT4" i="1"/>
  <c r="AU4" i="1"/>
  <c r="AV4" i="1"/>
  <c r="AW4" i="1"/>
  <c r="AX4" i="1"/>
  <c r="AY4" i="1"/>
  <c r="AZ4" i="1"/>
  <c r="BA4" i="1"/>
  <c r="BB4" i="1"/>
  <c r="BC4" i="1"/>
  <c r="BD4" i="1"/>
  <c r="BF4" i="1"/>
  <c r="AH5" i="1"/>
  <c r="AI5" i="1"/>
  <c r="AJ5" i="1"/>
  <c r="AL5" i="1"/>
  <c r="AM5" i="1"/>
  <c r="AN5" i="1"/>
  <c r="AO5" i="1"/>
  <c r="AQ5" i="1"/>
  <c r="AS5" i="1"/>
  <c r="AT5" i="1"/>
  <c r="AU5" i="1"/>
  <c r="AV5" i="1"/>
  <c r="AW5" i="1"/>
  <c r="AX5" i="1"/>
  <c r="AY5" i="1"/>
  <c r="AZ5" i="1"/>
  <c r="BA5" i="1"/>
  <c r="BB5" i="1"/>
  <c r="BC5" i="1"/>
  <c r="BD5" i="1"/>
  <c r="BG5" i="1"/>
  <c r="AH6" i="1"/>
  <c r="AI6" i="1"/>
  <c r="AJ6" i="1"/>
  <c r="AK6" i="1"/>
  <c r="AL6" i="1"/>
  <c r="AM6" i="1"/>
  <c r="AN6" i="1"/>
  <c r="AO6" i="1"/>
  <c r="AQ6" i="1"/>
  <c r="AR6" i="1"/>
  <c r="AS6" i="1"/>
  <c r="AT6" i="1"/>
  <c r="AU6" i="1"/>
  <c r="AV6" i="1"/>
  <c r="AW6" i="1"/>
  <c r="AX6" i="1"/>
  <c r="AY6" i="1"/>
  <c r="AZ6" i="1"/>
  <c r="BA6" i="1"/>
  <c r="BB6" i="1"/>
  <c r="BC6" i="1"/>
  <c r="BD6" i="1"/>
  <c r="BF6" i="1"/>
  <c r="BG6" i="1"/>
  <c r="AH7" i="1"/>
  <c r="AI7" i="1"/>
  <c r="AJ7" i="1"/>
  <c r="AK7" i="1"/>
  <c r="AL7" i="1"/>
  <c r="AM7" i="1"/>
  <c r="AN7" i="1"/>
  <c r="AO7" i="1"/>
  <c r="AQ7" i="1"/>
  <c r="AS7" i="1"/>
  <c r="AT7" i="1"/>
  <c r="AU7" i="1"/>
  <c r="AV7" i="1"/>
  <c r="AW7" i="1"/>
  <c r="AX7" i="1"/>
  <c r="AY7" i="1"/>
  <c r="AZ7" i="1"/>
  <c r="BA7" i="1"/>
  <c r="BB7" i="1"/>
  <c r="BC7" i="1"/>
  <c r="BD7" i="1"/>
  <c r="BF7" i="1"/>
  <c r="AH8" i="1"/>
  <c r="AI8" i="1"/>
  <c r="AJ8" i="1"/>
  <c r="AK8" i="1"/>
  <c r="AL8" i="1"/>
  <c r="AM8" i="1"/>
  <c r="AN8" i="1"/>
  <c r="AO8" i="1"/>
  <c r="AP8" i="1"/>
  <c r="AQ8" i="1"/>
  <c r="AS8" i="1"/>
  <c r="AT8" i="1"/>
  <c r="AU8" i="1"/>
  <c r="AV8" i="1"/>
  <c r="AW8" i="1"/>
  <c r="AX8" i="1"/>
  <c r="AY8" i="1"/>
  <c r="AZ8" i="1"/>
  <c r="BA8" i="1"/>
  <c r="BB8" i="1"/>
  <c r="BC8" i="1"/>
  <c r="BD8" i="1"/>
  <c r="BE8" i="1"/>
  <c r="BF8" i="1"/>
  <c r="BG8" i="1"/>
  <c r="AH9" i="1"/>
  <c r="AI9" i="1"/>
  <c r="AJ9" i="1"/>
  <c r="AK9" i="1"/>
  <c r="AL9" i="1"/>
  <c r="AM9" i="1"/>
  <c r="AN9" i="1"/>
  <c r="AO9" i="1"/>
  <c r="AQ9" i="1"/>
  <c r="AS9" i="1"/>
  <c r="AT9" i="1"/>
  <c r="AU9" i="1"/>
  <c r="AV9" i="1"/>
  <c r="AW9" i="1"/>
  <c r="AX9" i="1"/>
  <c r="AY9" i="1"/>
  <c r="AZ9" i="1"/>
  <c r="BA9" i="1"/>
  <c r="BB9" i="1"/>
  <c r="BC9" i="1"/>
  <c r="BD9" i="1"/>
  <c r="BF9" i="1"/>
  <c r="BG9" i="1"/>
  <c r="AH10" i="1"/>
  <c r="AI10" i="1"/>
  <c r="AJ10" i="1"/>
  <c r="AK10" i="1"/>
  <c r="AL10" i="1"/>
  <c r="AM10" i="1"/>
  <c r="AN10" i="1"/>
  <c r="AO10" i="1"/>
  <c r="AQ10" i="1"/>
  <c r="AS10" i="1"/>
  <c r="AT10" i="1"/>
  <c r="AU10" i="1"/>
  <c r="AV10" i="1"/>
  <c r="AW10" i="1"/>
  <c r="AX10" i="1"/>
  <c r="AY10" i="1"/>
  <c r="AZ10" i="1"/>
  <c r="BA10" i="1"/>
  <c r="BB10" i="1"/>
  <c r="BC10" i="1"/>
  <c r="BD10" i="1"/>
  <c r="BF10" i="1"/>
  <c r="BG10" i="1"/>
  <c r="AH11" i="1"/>
  <c r="AI11" i="1"/>
  <c r="AJ11" i="1"/>
  <c r="AL11" i="1"/>
  <c r="AM11" i="1"/>
  <c r="AN11" i="1"/>
  <c r="AO11" i="1"/>
  <c r="AQ11" i="1"/>
  <c r="AS11" i="1"/>
  <c r="AT11" i="1"/>
  <c r="AU11" i="1"/>
  <c r="AV11" i="1"/>
  <c r="AW11" i="1"/>
  <c r="AX11" i="1"/>
  <c r="AY11" i="1"/>
  <c r="AZ11" i="1"/>
  <c r="BA11" i="1"/>
  <c r="BB11" i="1"/>
  <c r="BC11" i="1"/>
  <c r="BD11" i="1"/>
  <c r="BF11" i="1"/>
  <c r="AH12" i="1"/>
  <c r="AI12" i="1"/>
  <c r="AJ12" i="1"/>
  <c r="AL12" i="1"/>
  <c r="AM12" i="1"/>
  <c r="AN12" i="1"/>
  <c r="AO12" i="1"/>
  <c r="AP12" i="1"/>
  <c r="AQ12" i="1"/>
  <c r="AR12" i="1"/>
  <c r="AS12" i="1"/>
  <c r="AT12" i="1"/>
  <c r="AU12" i="1"/>
  <c r="AV12" i="1"/>
  <c r="AW12" i="1"/>
  <c r="AX12" i="1"/>
  <c r="AY12" i="1"/>
  <c r="AZ12" i="1"/>
  <c r="BA12" i="1"/>
  <c r="BB12" i="1"/>
  <c r="BC12" i="1"/>
  <c r="BD12" i="1"/>
  <c r="BF12" i="1"/>
  <c r="AH13" i="1"/>
  <c r="AI13" i="1"/>
  <c r="AJ13" i="1"/>
  <c r="AL13" i="1"/>
  <c r="AM13" i="1"/>
  <c r="AN13" i="1"/>
  <c r="AO13" i="1"/>
  <c r="AP13" i="1"/>
  <c r="AQ13" i="1"/>
  <c r="AS13" i="1"/>
  <c r="AT13" i="1"/>
  <c r="AU13" i="1"/>
  <c r="AV13" i="1"/>
  <c r="AW13" i="1"/>
  <c r="AX13" i="1"/>
  <c r="AY13" i="1"/>
  <c r="AZ13" i="1"/>
  <c r="BA13" i="1"/>
  <c r="BB13" i="1"/>
  <c r="BC13" i="1"/>
  <c r="BD13" i="1"/>
  <c r="BF13" i="1"/>
  <c r="AH14" i="1"/>
  <c r="AI14" i="1"/>
  <c r="AJ14" i="1"/>
  <c r="AL14" i="1"/>
  <c r="AM14" i="1"/>
  <c r="AN14" i="1"/>
  <c r="AO14" i="1"/>
  <c r="AQ14" i="1"/>
  <c r="AS14" i="1"/>
  <c r="AT14" i="1"/>
  <c r="AU14" i="1"/>
  <c r="AV14" i="1"/>
  <c r="AW14" i="1"/>
  <c r="AX14" i="1"/>
  <c r="AY14" i="1"/>
  <c r="AZ14" i="1"/>
  <c r="BA14" i="1"/>
  <c r="BB14" i="1"/>
  <c r="BC14" i="1"/>
  <c r="BD14" i="1"/>
  <c r="AH15" i="1"/>
  <c r="AI15" i="1"/>
  <c r="AJ15" i="1"/>
  <c r="AL15" i="1"/>
  <c r="AM15" i="1"/>
  <c r="AN15" i="1"/>
  <c r="AO15" i="1"/>
  <c r="AQ15" i="1"/>
  <c r="AR15" i="1"/>
  <c r="AS15" i="1"/>
  <c r="AT15" i="1"/>
  <c r="AU15" i="1"/>
  <c r="AV15" i="1"/>
  <c r="AW15" i="1"/>
  <c r="AX15" i="1"/>
  <c r="AY15" i="1"/>
  <c r="AZ15" i="1"/>
  <c r="BA15" i="1"/>
  <c r="BB15" i="1"/>
  <c r="BC15" i="1"/>
  <c r="BD15" i="1"/>
  <c r="AH16" i="1"/>
  <c r="AI16" i="1"/>
  <c r="AJ16" i="1"/>
  <c r="AK16" i="1"/>
  <c r="AL16" i="1"/>
  <c r="AM16" i="1"/>
  <c r="AN16" i="1"/>
  <c r="AO16" i="1"/>
  <c r="AQ16" i="1"/>
  <c r="AS16" i="1"/>
  <c r="AT16" i="1"/>
  <c r="AU16" i="1"/>
  <c r="AV16" i="1"/>
  <c r="AW16" i="1"/>
  <c r="AX16" i="1"/>
  <c r="AY16" i="1"/>
  <c r="AZ16" i="1"/>
  <c r="BA16" i="1"/>
  <c r="BC16" i="1"/>
  <c r="BD16" i="1"/>
  <c r="AH17" i="1"/>
  <c r="AI17" i="1"/>
  <c r="AJ17" i="1"/>
  <c r="AK17" i="1"/>
  <c r="AL17" i="1"/>
  <c r="AM17" i="1"/>
  <c r="AN17" i="1"/>
  <c r="AO17" i="1"/>
  <c r="AQ17" i="1"/>
  <c r="AR17" i="1"/>
  <c r="AS17" i="1"/>
  <c r="AT17" i="1"/>
  <c r="AU17" i="1"/>
  <c r="AV17" i="1"/>
  <c r="AW17" i="1"/>
  <c r="AX17" i="1"/>
  <c r="AY17" i="1"/>
  <c r="AZ17" i="1"/>
  <c r="BA17" i="1"/>
  <c r="BC17" i="1"/>
  <c r="BD17" i="1"/>
  <c r="BF17" i="1"/>
  <c r="BG17" i="1"/>
  <c r="AH18" i="1"/>
  <c r="AI18" i="1"/>
  <c r="AJ18" i="1"/>
  <c r="AL18" i="1"/>
  <c r="AM18" i="1"/>
  <c r="AN18" i="1"/>
  <c r="AO18" i="1"/>
  <c r="AQ18" i="1"/>
  <c r="AS18" i="1"/>
  <c r="AT18" i="1"/>
  <c r="AU18" i="1"/>
  <c r="AV18" i="1"/>
  <c r="AW18" i="1"/>
  <c r="AX18" i="1"/>
  <c r="AY18" i="1"/>
  <c r="AZ18" i="1"/>
  <c r="BA18" i="1"/>
  <c r="BB18" i="1"/>
  <c r="BC18" i="1"/>
  <c r="BD18" i="1"/>
  <c r="BF18" i="1"/>
  <c r="BG18" i="1"/>
  <c r="AH19" i="1"/>
  <c r="AI19" i="1"/>
  <c r="AJ19" i="1"/>
  <c r="AL19" i="1"/>
  <c r="AM19" i="1"/>
  <c r="AN19" i="1"/>
  <c r="AO19" i="1"/>
  <c r="AP19" i="1"/>
  <c r="AQ19" i="1"/>
  <c r="AR19" i="1"/>
  <c r="AS19" i="1"/>
  <c r="AT19" i="1"/>
  <c r="AU19" i="1"/>
  <c r="AV19" i="1"/>
  <c r="AW19" i="1"/>
  <c r="AX19" i="1"/>
  <c r="AY19" i="1"/>
  <c r="AZ19" i="1"/>
  <c r="BA19" i="1"/>
  <c r="BB19" i="1"/>
  <c r="BC19" i="1"/>
  <c r="BD19" i="1"/>
  <c r="BF19" i="1"/>
  <c r="BG19" i="1"/>
  <c r="AH20" i="1"/>
  <c r="AI20" i="1"/>
  <c r="AJ20" i="1"/>
  <c r="AK20" i="1"/>
  <c r="AL20" i="1"/>
  <c r="AM20" i="1"/>
  <c r="AN20" i="1"/>
  <c r="AO20" i="1"/>
  <c r="AQ20" i="1"/>
  <c r="AS20" i="1"/>
  <c r="AT20" i="1"/>
  <c r="AU20" i="1"/>
  <c r="AV20" i="1"/>
  <c r="AW20" i="1"/>
  <c r="AX20" i="1"/>
  <c r="AY20" i="1"/>
  <c r="AZ20" i="1"/>
  <c r="BA20" i="1"/>
  <c r="BB20" i="1"/>
  <c r="BC20" i="1"/>
  <c r="BD20" i="1"/>
  <c r="BF20" i="1"/>
  <c r="BG20" i="1"/>
  <c r="AH21" i="1"/>
  <c r="AI21" i="1"/>
  <c r="AJ21" i="1"/>
  <c r="AL21" i="1"/>
  <c r="AM21" i="1"/>
  <c r="AN21" i="1"/>
  <c r="AO21" i="1"/>
  <c r="AP21" i="1"/>
  <c r="AQ21" i="1"/>
  <c r="AS21" i="1"/>
  <c r="AT21" i="1"/>
  <c r="AU21" i="1"/>
  <c r="AV21" i="1"/>
  <c r="AW21" i="1"/>
  <c r="AX21" i="1"/>
  <c r="AY21" i="1"/>
  <c r="AZ21" i="1"/>
  <c r="BA21" i="1"/>
  <c r="BB21" i="1"/>
  <c r="BC21" i="1"/>
  <c r="BD21" i="1"/>
  <c r="BE21" i="1"/>
  <c r="BF21" i="1"/>
  <c r="AG4" i="1"/>
  <c r="AG8" i="1"/>
  <c r="AG11" i="1"/>
  <c r="AG12" i="1"/>
  <c r="AG19" i="1"/>
  <c r="AG21" i="1"/>
  <c r="AE2" i="1"/>
  <c r="AK23" i="1" s="1"/>
  <c r="AK24" i="1" s="1"/>
  <c r="AK25" i="1" s="1"/>
  <c r="AE21" i="1"/>
  <c r="AE20" i="1"/>
  <c r="AE19" i="1"/>
  <c r="AE18" i="1"/>
  <c r="AE17" i="1"/>
  <c r="AE16" i="1"/>
  <c r="AE15" i="1"/>
  <c r="AE14" i="1"/>
  <c r="AE13" i="1"/>
  <c r="AE12" i="1"/>
  <c r="AE11" i="1"/>
  <c r="AE10" i="1"/>
  <c r="AE9" i="1"/>
  <c r="AE8" i="1"/>
  <c r="AE7" i="1"/>
  <c r="AE6" i="1"/>
  <c r="AE5" i="1"/>
  <c r="AE4" i="1"/>
  <c r="AE3" i="1"/>
  <c r="AZ23" i="1" l="1"/>
  <c r="AZ24" i="1" s="1"/>
  <c r="AZ25" i="1" s="1"/>
  <c r="AP23" i="1"/>
  <c r="AP24" i="1" s="1"/>
  <c r="AP25" i="1" s="1"/>
  <c r="AU23" i="1"/>
  <c r="AU24" i="1" s="1"/>
  <c r="AU25" i="1" s="1"/>
  <c r="BG23" i="1"/>
  <c r="BG24" i="1" s="1"/>
  <c r="BG25" i="1" s="1"/>
  <c r="AY23" i="1"/>
  <c r="AY24" i="1" s="1"/>
  <c r="AY25" i="1" s="1"/>
  <c r="AM23" i="1"/>
  <c r="AM24" i="1" s="1"/>
  <c r="AM25" i="1" s="1"/>
  <c r="AV23" i="1"/>
  <c r="AV24" i="1" s="1"/>
  <c r="AV25" i="1" s="1"/>
  <c r="BF23" i="1"/>
  <c r="BF24" i="1" s="1"/>
  <c r="BF25" i="1" s="1"/>
  <c r="AX23" i="1"/>
  <c r="AX24" i="1" s="1"/>
  <c r="AX25" i="1" s="1"/>
  <c r="AL23" i="1"/>
  <c r="AL24" i="1" s="1"/>
  <c r="AL25" i="1" s="1"/>
  <c r="BE23" i="1"/>
  <c r="BE24" i="1" s="1"/>
  <c r="BE25" i="1" s="1"/>
  <c r="BB23" i="1"/>
  <c r="BB24" i="1" s="1"/>
  <c r="BB25" i="1" s="1"/>
  <c r="AG24" i="1"/>
  <c r="AG25" i="1" s="1"/>
  <c r="AW23" i="1"/>
  <c r="AW24" i="1" s="1"/>
  <c r="AW25" i="1" s="1"/>
  <c r="BD23" i="1"/>
  <c r="BD24" i="1" s="1"/>
  <c r="BD25" i="1" s="1"/>
  <c r="AS23" i="1"/>
  <c r="AS24" i="1" s="1"/>
  <c r="AS25" i="1" s="1"/>
  <c r="AR23" i="1"/>
  <c r="AR24" i="1" s="1"/>
  <c r="AR25" i="1" s="1"/>
  <c r="AT23" i="1"/>
  <c r="AT24" i="1" s="1"/>
  <c r="AT25" i="1" s="1"/>
  <c r="AN23" i="1"/>
  <c r="AN24" i="1" s="1"/>
  <c r="AN25" i="1" s="1"/>
  <c r="BA23" i="1"/>
  <c r="BA24" i="1" s="1"/>
  <c r="BA25" i="1" s="1"/>
  <c r="AO23" i="1"/>
  <c r="AO24" i="1" s="1"/>
  <c r="AO25" i="1" s="1"/>
  <c r="BC23" i="1"/>
  <c r="BC24" i="1" s="1"/>
  <c r="BC25" i="1" s="1"/>
  <c r="AQ23" i="1"/>
  <c r="AQ24" i="1" s="1"/>
  <c r="AQ25" i="1" s="1"/>
  <c r="AJ23" i="1"/>
  <c r="AJ24" i="1" s="1"/>
  <c r="AJ25" i="1" s="1"/>
  <c r="AI24" i="1"/>
  <c r="AI25" i="1" s="1"/>
  <c r="AH23" i="1"/>
  <c r="AH24" i="1" s="1"/>
  <c r="AH25" i="1" s="1"/>
</calcChain>
</file>

<file path=xl/sharedStrings.xml><?xml version="1.0" encoding="utf-8"?>
<sst xmlns="http://schemas.openxmlformats.org/spreadsheetml/2006/main" count="83" uniqueCount="54">
  <si>
    <t>11,12-DHET</t>
  </si>
  <si>
    <t>11-HETE</t>
  </si>
  <si>
    <t>12,13-DiHOME</t>
  </si>
  <si>
    <t>12,13-EpOME</t>
  </si>
  <si>
    <t>13,14-dihydro-15-keto-tetranor-PGF1a</t>
  </si>
  <si>
    <t>13-HODE</t>
  </si>
  <si>
    <t>13-HOTrE</t>
  </si>
  <si>
    <t>13-HpODE</t>
  </si>
  <si>
    <t>13-KODE</t>
  </si>
  <si>
    <t>14,15-DHET</t>
  </si>
  <si>
    <t>15-KEDE</t>
  </si>
  <si>
    <t>20-hydroxy-PGE2</t>
  </si>
  <si>
    <t>9,10-DiHOME</t>
  </si>
  <si>
    <t>9,10-EpOME</t>
  </si>
  <si>
    <t>9-HODE</t>
  </si>
  <si>
    <t>9-HOTrE</t>
  </si>
  <si>
    <t>9-HpODE</t>
  </si>
  <si>
    <t>9-KODE</t>
  </si>
  <si>
    <t>AA</t>
  </si>
  <si>
    <t>AEA</t>
  </si>
  <si>
    <t>DHA</t>
  </si>
  <si>
    <t>EPA</t>
  </si>
  <si>
    <t>Lyso-PAF</t>
  </si>
  <si>
    <t>OEA</t>
  </si>
  <si>
    <t>PGE2</t>
  </si>
  <si>
    <t>PGF2a</t>
  </si>
  <si>
    <t>tetranor-PGEM</t>
  </si>
  <si>
    <t>p</t>
    <phoneticPr fontId="2"/>
  </si>
  <si>
    <t>Monkey 1</t>
    <phoneticPr fontId="2"/>
  </si>
  <si>
    <t>Monkey 2</t>
  </si>
  <si>
    <t>Monkey 3</t>
  </si>
  <si>
    <t>Monkey 4</t>
  </si>
  <si>
    <t>Monkey 5</t>
  </si>
  <si>
    <t>Monkey 6</t>
  </si>
  <si>
    <t>Monkey 7</t>
  </si>
  <si>
    <t>Monkey 8</t>
  </si>
  <si>
    <t>Monkey 9</t>
  </si>
  <si>
    <t>Monkey 10</t>
  </si>
  <si>
    <t>Monkey 11</t>
  </si>
  <si>
    <t>Monkey 12</t>
  </si>
  <si>
    <t>Monkey 13</t>
  </si>
  <si>
    <t>Monkey 14</t>
  </si>
  <si>
    <t>Monkey 15</t>
  </si>
  <si>
    <t>Monkey 16</t>
  </si>
  <si>
    <t>Monkey 17</t>
  </si>
  <si>
    <t>Monkey 18</t>
  </si>
  <si>
    <t>Monkey 19</t>
  </si>
  <si>
    <t>Monkey 20</t>
  </si>
  <si>
    <t>Sample</t>
    <phoneticPr fontId="2"/>
  </si>
  <si>
    <t>Water %</t>
  </si>
  <si>
    <t>Rank</t>
    <phoneticPr fontId="2"/>
  </si>
  <si>
    <t>Pearson Correlation with Stool Water</t>
    <phoneticPr fontId="2"/>
  </si>
  <si>
    <r>
      <rPr>
        <sz val="11"/>
        <color theme="1"/>
        <rFont val="游ゴシック"/>
        <family val="2"/>
        <charset val="128"/>
      </rPr>
      <t>ｔ</t>
    </r>
    <phoneticPr fontId="2"/>
  </si>
  <si>
    <t>Spearman Correlation with Stool Water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</si>
</sst>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9"/>
      <color theme="1"/>
      <name val="Arial"/>
      <family val="2"/>
    </font>
    <font>
      <sz val="11"/>
      <color theme="1"/>
      <name val="Arial"/>
      <family val="2"/>
    </font>
    <font>
      <b/>
      <i/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0" borderId="0" xfId="0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5" fillId="0" borderId="0" xfId="0" applyFont="1">
      <alignment vertical="center"/>
    </xf>
    <xf numFmtId="0" fontId="6" fillId="0" borderId="0" xfId="0" applyFont="1">
      <alignment vertical="center"/>
    </xf>
  </cellXfs>
  <cellStyles count="1">
    <cellStyle name="標準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G29"/>
  <sheetViews>
    <sheetView tabSelected="1" topLeftCell="A10" workbookViewId="0">
      <selection activeCell="G31" sqref="G31"/>
    </sheetView>
  </sheetViews>
  <sheetFormatPr defaultRowHeight="18.75" x14ac:dyDescent="0.4"/>
  <cols>
    <col min="1" max="1" width="12.75" style="2" customWidth="1"/>
  </cols>
  <sheetData>
    <row r="1" spans="1:59" x14ac:dyDescent="0.4">
      <c r="A1" s="2" t="s">
        <v>48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O1" t="s">
        <v>13</v>
      </c>
      <c r="P1" t="s">
        <v>14</v>
      </c>
      <c r="Q1" t="s">
        <v>15</v>
      </c>
      <c r="R1" t="s">
        <v>16</v>
      </c>
      <c r="S1" t="s">
        <v>17</v>
      </c>
      <c r="T1" t="s">
        <v>18</v>
      </c>
      <c r="U1" t="s">
        <v>19</v>
      </c>
      <c r="V1" t="s">
        <v>20</v>
      </c>
      <c r="W1" t="s">
        <v>21</v>
      </c>
      <c r="X1" t="s">
        <v>22</v>
      </c>
      <c r="Y1" t="s">
        <v>23</v>
      </c>
      <c r="Z1" t="s">
        <v>24</v>
      </c>
      <c r="AA1" t="s">
        <v>25</v>
      </c>
      <c r="AB1" t="s">
        <v>26</v>
      </c>
      <c r="AD1" s="3" t="s">
        <v>49</v>
      </c>
      <c r="AE1" t="s">
        <v>50</v>
      </c>
      <c r="AG1" t="s">
        <v>0</v>
      </c>
      <c r="AH1" t="s">
        <v>1</v>
      </c>
      <c r="AI1" t="s">
        <v>2</v>
      </c>
      <c r="AJ1" t="s">
        <v>3</v>
      </c>
      <c r="AK1" t="s">
        <v>4</v>
      </c>
      <c r="AL1" t="s">
        <v>5</v>
      </c>
      <c r="AM1" t="s">
        <v>6</v>
      </c>
      <c r="AN1" t="s">
        <v>7</v>
      </c>
      <c r="AO1" t="s">
        <v>8</v>
      </c>
      <c r="AP1" t="s">
        <v>9</v>
      </c>
      <c r="AQ1" t="s">
        <v>10</v>
      </c>
      <c r="AR1" t="s">
        <v>11</v>
      </c>
      <c r="AS1" t="s">
        <v>12</v>
      </c>
      <c r="AT1" t="s">
        <v>13</v>
      </c>
      <c r="AU1" t="s">
        <v>14</v>
      </c>
      <c r="AV1" t="s">
        <v>15</v>
      </c>
      <c r="AW1" t="s">
        <v>16</v>
      </c>
      <c r="AX1" t="s">
        <v>17</v>
      </c>
      <c r="AY1" t="s">
        <v>18</v>
      </c>
      <c r="AZ1" t="s">
        <v>19</v>
      </c>
      <c r="BA1" t="s">
        <v>20</v>
      </c>
      <c r="BB1" t="s">
        <v>21</v>
      </c>
      <c r="BC1" t="s">
        <v>22</v>
      </c>
      <c r="BD1" t="s">
        <v>23</v>
      </c>
      <c r="BE1" t="s">
        <v>24</v>
      </c>
      <c r="BF1" t="s">
        <v>25</v>
      </c>
      <c r="BG1" t="s">
        <v>26</v>
      </c>
    </row>
    <row r="2" spans="1:59" x14ac:dyDescent="0.4">
      <c r="A2" s="2" t="s">
        <v>28</v>
      </c>
      <c r="C2">
        <v>38</v>
      </c>
      <c r="D2">
        <v>57701</v>
      </c>
      <c r="E2">
        <v>462775</v>
      </c>
      <c r="G2">
        <v>140404</v>
      </c>
      <c r="H2">
        <v>30796</v>
      </c>
      <c r="I2">
        <v>3891</v>
      </c>
      <c r="J2">
        <v>72454</v>
      </c>
      <c r="L2">
        <v>3836</v>
      </c>
      <c r="N2">
        <v>88739</v>
      </c>
      <c r="O2">
        <v>71918</v>
      </c>
      <c r="P2">
        <v>112130</v>
      </c>
      <c r="Q2">
        <v>14590</v>
      </c>
      <c r="R2">
        <v>5227</v>
      </c>
      <c r="S2">
        <v>127023</v>
      </c>
      <c r="T2">
        <v>1327157</v>
      </c>
      <c r="U2">
        <v>80</v>
      </c>
      <c r="V2">
        <v>459358</v>
      </c>
      <c r="W2">
        <v>156807</v>
      </c>
      <c r="X2">
        <v>3540</v>
      </c>
      <c r="Y2">
        <v>88548</v>
      </c>
      <c r="AD2" s="4">
        <v>57.93</v>
      </c>
      <c r="AE2">
        <f>_xlfn.RANK.AVG(AD2,AD$2:AD$21)</f>
        <v>19</v>
      </c>
      <c r="AH2">
        <f t="shared" ref="AH2:BG9" si="0">_xlfn.RANK.AVG(C2,C$2:C$21)</f>
        <v>20</v>
      </c>
      <c r="AI2">
        <f t="shared" si="0"/>
        <v>16</v>
      </c>
      <c r="AJ2">
        <f t="shared" si="0"/>
        <v>17</v>
      </c>
      <c r="AL2">
        <f t="shared" si="0"/>
        <v>16</v>
      </c>
      <c r="AM2">
        <f t="shared" si="0"/>
        <v>17</v>
      </c>
      <c r="AN2">
        <f t="shared" si="0"/>
        <v>16</v>
      </c>
      <c r="AO2">
        <f t="shared" si="0"/>
        <v>14</v>
      </c>
      <c r="AQ2">
        <f t="shared" si="0"/>
        <v>15</v>
      </c>
      <c r="AS2">
        <f t="shared" si="0"/>
        <v>12</v>
      </c>
      <c r="AT2">
        <f t="shared" si="0"/>
        <v>14</v>
      </c>
      <c r="AU2">
        <f t="shared" si="0"/>
        <v>17</v>
      </c>
      <c r="AV2">
        <f t="shared" si="0"/>
        <v>13</v>
      </c>
      <c r="AW2">
        <f t="shared" si="0"/>
        <v>18</v>
      </c>
      <c r="AX2">
        <f t="shared" si="0"/>
        <v>14</v>
      </c>
      <c r="AY2">
        <f t="shared" si="0"/>
        <v>15</v>
      </c>
      <c r="AZ2">
        <f t="shared" si="0"/>
        <v>19</v>
      </c>
      <c r="BA2">
        <f t="shared" si="0"/>
        <v>17</v>
      </c>
      <c r="BB2">
        <f t="shared" si="0"/>
        <v>17</v>
      </c>
      <c r="BC2">
        <f t="shared" si="0"/>
        <v>17</v>
      </c>
      <c r="BD2">
        <f t="shared" si="0"/>
        <v>16</v>
      </c>
    </row>
    <row r="3" spans="1:59" x14ac:dyDescent="0.4">
      <c r="A3" s="2" t="s">
        <v>29</v>
      </c>
      <c r="C3">
        <v>142</v>
      </c>
      <c r="D3">
        <v>110366</v>
      </c>
      <c r="E3">
        <v>958952</v>
      </c>
      <c r="G3">
        <v>339640</v>
      </c>
      <c r="H3">
        <v>49695</v>
      </c>
      <c r="I3">
        <v>15552</v>
      </c>
      <c r="J3">
        <v>92497</v>
      </c>
      <c r="L3">
        <v>2147</v>
      </c>
      <c r="N3">
        <v>156163</v>
      </c>
      <c r="O3">
        <v>86334</v>
      </c>
      <c r="P3">
        <v>297179</v>
      </c>
      <c r="Q3">
        <v>26361</v>
      </c>
      <c r="R3">
        <v>24376</v>
      </c>
      <c r="S3">
        <v>128715</v>
      </c>
      <c r="T3">
        <v>2765076</v>
      </c>
      <c r="U3">
        <v>567</v>
      </c>
      <c r="V3">
        <v>822311</v>
      </c>
      <c r="W3">
        <v>286914</v>
      </c>
      <c r="X3">
        <v>35032</v>
      </c>
      <c r="Y3">
        <v>184707</v>
      </c>
      <c r="Z3">
        <v>1928</v>
      </c>
      <c r="AA3">
        <v>1537</v>
      </c>
      <c r="AB3">
        <v>8579</v>
      </c>
      <c r="AD3" s="4">
        <v>74.5</v>
      </c>
      <c r="AE3">
        <f t="shared" ref="AE3:AE20" si="1">_xlfn.RANK.AVG(AD3,AD$2:AD$21)</f>
        <v>5</v>
      </c>
      <c r="AH3">
        <f t="shared" si="0"/>
        <v>11</v>
      </c>
      <c r="AI3">
        <f t="shared" si="0"/>
        <v>11</v>
      </c>
      <c r="AJ3">
        <f t="shared" si="0"/>
        <v>11</v>
      </c>
      <c r="AL3">
        <f t="shared" si="0"/>
        <v>11</v>
      </c>
      <c r="AM3">
        <f t="shared" si="0"/>
        <v>12</v>
      </c>
      <c r="AN3">
        <f t="shared" si="0"/>
        <v>10</v>
      </c>
      <c r="AO3">
        <f t="shared" si="0"/>
        <v>13</v>
      </c>
      <c r="AQ3">
        <f t="shared" si="0"/>
        <v>20</v>
      </c>
      <c r="AS3">
        <f t="shared" si="0"/>
        <v>9</v>
      </c>
      <c r="AT3">
        <f t="shared" si="0"/>
        <v>13</v>
      </c>
      <c r="AU3">
        <f t="shared" si="0"/>
        <v>11</v>
      </c>
      <c r="AV3">
        <f t="shared" si="0"/>
        <v>11</v>
      </c>
      <c r="AW3">
        <f t="shared" si="0"/>
        <v>11</v>
      </c>
      <c r="AX3">
        <f t="shared" si="0"/>
        <v>13</v>
      </c>
      <c r="AY3">
        <f t="shared" si="0"/>
        <v>8</v>
      </c>
      <c r="AZ3">
        <f t="shared" si="0"/>
        <v>6</v>
      </c>
      <c r="BA3">
        <f t="shared" si="0"/>
        <v>10</v>
      </c>
      <c r="BB3">
        <f t="shared" si="0"/>
        <v>12</v>
      </c>
      <c r="BC3">
        <f t="shared" si="0"/>
        <v>3</v>
      </c>
      <c r="BD3">
        <f t="shared" si="0"/>
        <v>10</v>
      </c>
      <c r="BE3">
        <f t="shared" si="0"/>
        <v>1</v>
      </c>
      <c r="BF3">
        <f t="shared" si="0"/>
        <v>13</v>
      </c>
      <c r="BG3">
        <f t="shared" si="0"/>
        <v>6</v>
      </c>
    </row>
    <row r="4" spans="1:59" x14ac:dyDescent="0.4">
      <c r="A4" s="2" t="s">
        <v>30</v>
      </c>
      <c r="B4">
        <v>302</v>
      </c>
      <c r="C4">
        <v>210</v>
      </c>
      <c r="D4">
        <v>322479</v>
      </c>
      <c r="E4">
        <v>2284922</v>
      </c>
      <c r="G4">
        <v>756606</v>
      </c>
      <c r="H4">
        <v>78853</v>
      </c>
      <c r="I4">
        <v>31118</v>
      </c>
      <c r="J4">
        <v>145738</v>
      </c>
      <c r="L4">
        <v>2362</v>
      </c>
      <c r="N4">
        <v>235744</v>
      </c>
      <c r="O4">
        <v>157670</v>
      </c>
      <c r="P4">
        <v>708481</v>
      </c>
      <c r="Q4">
        <v>51163</v>
      </c>
      <c r="R4">
        <v>37678</v>
      </c>
      <c r="S4">
        <v>193911</v>
      </c>
      <c r="T4">
        <v>2811484</v>
      </c>
      <c r="U4">
        <v>364</v>
      </c>
      <c r="V4">
        <v>1053499</v>
      </c>
      <c r="W4">
        <v>292667</v>
      </c>
      <c r="X4">
        <v>45933</v>
      </c>
      <c r="Y4">
        <v>286400</v>
      </c>
      <c r="AA4">
        <v>1791</v>
      </c>
      <c r="AD4" s="4">
        <v>74.069999999999993</v>
      </c>
      <c r="AE4">
        <f t="shared" si="1"/>
        <v>6</v>
      </c>
      <c r="AG4">
        <f t="shared" ref="AG4:AG21" si="2">_xlfn.RANK.AVG(B4,B$2:B$21)</f>
        <v>6</v>
      </c>
      <c r="AH4">
        <f t="shared" si="0"/>
        <v>8</v>
      </c>
      <c r="AI4">
        <f t="shared" si="0"/>
        <v>6</v>
      </c>
      <c r="AJ4">
        <f t="shared" si="0"/>
        <v>7</v>
      </c>
      <c r="AL4">
        <f t="shared" si="0"/>
        <v>5</v>
      </c>
      <c r="AM4">
        <f t="shared" si="0"/>
        <v>8</v>
      </c>
      <c r="AN4">
        <f t="shared" si="0"/>
        <v>8</v>
      </c>
      <c r="AO4">
        <f t="shared" si="0"/>
        <v>11</v>
      </c>
      <c r="AQ4">
        <f t="shared" si="0"/>
        <v>19</v>
      </c>
      <c r="AS4">
        <f t="shared" si="0"/>
        <v>7</v>
      </c>
      <c r="AT4">
        <f t="shared" si="0"/>
        <v>8</v>
      </c>
      <c r="AU4">
        <f t="shared" si="0"/>
        <v>5</v>
      </c>
      <c r="AV4">
        <f t="shared" si="0"/>
        <v>4</v>
      </c>
      <c r="AW4">
        <f t="shared" si="0"/>
        <v>9</v>
      </c>
      <c r="AX4">
        <f t="shared" si="0"/>
        <v>11</v>
      </c>
      <c r="AY4">
        <f t="shared" si="0"/>
        <v>7</v>
      </c>
      <c r="AZ4">
        <f t="shared" si="0"/>
        <v>11</v>
      </c>
      <c r="BA4">
        <f t="shared" si="0"/>
        <v>7</v>
      </c>
      <c r="BB4">
        <f t="shared" si="0"/>
        <v>11</v>
      </c>
      <c r="BC4">
        <f t="shared" si="0"/>
        <v>2</v>
      </c>
      <c r="BD4">
        <f t="shared" si="0"/>
        <v>6</v>
      </c>
      <c r="BF4">
        <f t="shared" si="0"/>
        <v>12</v>
      </c>
    </row>
    <row r="5" spans="1:59" x14ac:dyDescent="0.4">
      <c r="A5" s="2" t="s">
        <v>31</v>
      </c>
      <c r="C5">
        <v>75</v>
      </c>
      <c r="D5">
        <v>96555</v>
      </c>
      <c r="E5">
        <v>818023</v>
      </c>
      <c r="G5">
        <v>146838</v>
      </c>
      <c r="H5">
        <v>51304</v>
      </c>
      <c r="I5">
        <v>15500</v>
      </c>
      <c r="J5">
        <v>211167</v>
      </c>
      <c r="L5">
        <v>8514</v>
      </c>
      <c r="N5">
        <v>45910</v>
      </c>
      <c r="O5">
        <v>54344</v>
      </c>
      <c r="P5">
        <v>135666</v>
      </c>
      <c r="Q5">
        <v>12542</v>
      </c>
      <c r="R5">
        <v>19910</v>
      </c>
      <c r="S5">
        <v>179186</v>
      </c>
      <c r="T5">
        <v>3185832</v>
      </c>
      <c r="U5">
        <v>267</v>
      </c>
      <c r="V5">
        <v>1295519</v>
      </c>
      <c r="W5">
        <v>257805</v>
      </c>
      <c r="X5">
        <v>26680</v>
      </c>
      <c r="Y5">
        <v>99080</v>
      </c>
      <c r="AB5">
        <v>6888</v>
      </c>
      <c r="AD5" s="4">
        <v>65.52</v>
      </c>
      <c r="AE5">
        <f t="shared" si="1"/>
        <v>15</v>
      </c>
      <c r="AH5">
        <f t="shared" si="0"/>
        <v>15</v>
      </c>
      <c r="AI5">
        <f t="shared" si="0"/>
        <v>12</v>
      </c>
      <c r="AJ5">
        <f t="shared" si="0"/>
        <v>12</v>
      </c>
      <c r="AL5">
        <f t="shared" si="0"/>
        <v>13</v>
      </c>
      <c r="AM5">
        <f t="shared" si="0"/>
        <v>11</v>
      </c>
      <c r="AN5">
        <f t="shared" si="0"/>
        <v>11</v>
      </c>
      <c r="AO5">
        <f t="shared" si="0"/>
        <v>6</v>
      </c>
      <c r="AQ5">
        <f t="shared" si="0"/>
        <v>1</v>
      </c>
      <c r="AS5">
        <f t="shared" si="0"/>
        <v>15</v>
      </c>
      <c r="AT5">
        <f t="shared" si="0"/>
        <v>17</v>
      </c>
      <c r="AU5">
        <f t="shared" si="0"/>
        <v>14</v>
      </c>
      <c r="AV5">
        <f t="shared" si="0"/>
        <v>15</v>
      </c>
      <c r="AW5">
        <f t="shared" si="0"/>
        <v>12</v>
      </c>
      <c r="AX5">
        <f t="shared" si="0"/>
        <v>12</v>
      </c>
      <c r="AY5">
        <f t="shared" si="0"/>
        <v>6</v>
      </c>
      <c r="AZ5">
        <f t="shared" si="0"/>
        <v>15</v>
      </c>
      <c r="BA5">
        <f t="shared" si="0"/>
        <v>5</v>
      </c>
      <c r="BB5">
        <f t="shared" si="0"/>
        <v>13</v>
      </c>
      <c r="BC5">
        <f t="shared" si="0"/>
        <v>4</v>
      </c>
      <c r="BD5">
        <f t="shared" si="0"/>
        <v>13</v>
      </c>
      <c r="BG5">
        <f t="shared" si="0"/>
        <v>9</v>
      </c>
    </row>
    <row r="6" spans="1:59" x14ac:dyDescent="0.4">
      <c r="A6" s="2" t="s">
        <v>32</v>
      </c>
      <c r="C6">
        <v>39</v>
      </c>
      <c r="D6">
        <v>255204</v>
      </c>
      <c r="E6">
        <v>1875333</v>
      </c>
      <c r="F6">
        <v>62166</v>
      </c>
      <c r="G6">
        <v>626389</v>
      </c>
      <c r="H6">
        <v>83722</v>
      </c>
      <c r="I6">
        <v>45759</v>
      </c>
      <c r="J6">
        <v>156202</v>
      </c>
      <c r="L6">
        <v>3101</v>
      </c>
      <c r="M6">
        <v>3238</v>
      </c>
      <c r="N6">
        <v>363349</v>
      </c>
      <c r="O6">
        <v>114028</v>
      </c>
      <c r="P6">
        <v>590271</v>
      </c>
      <c r="Q6">
        <v>40869</v>
      </c>
      <c r="R6">
        <v>58484</v>
      </c>
      <c r="S6">
        <v>237389</v>
      </c>
      <c r="T6">
        <v>570417</v>
      </c>
      <c r="U6">
        <v>428</v>
      </c>
      <c r="V6">
        <v>449864</v>
      </c>
      <c r="W6">
        <v>173280</v>
      </c>
      <c r="X6">
        <v>3952</v>
      </c>
      <c r="Y6">
        <v>171136</v>
      </c>
      <c r="AA6">
        <v>1798</v>
      </c>
      <c r="AB6">
        <v>69631</v>
      </c>
      <c r="AD6" s="4">
        <v>77.209999999999994</v>
      </c>
      <c r="AE6">
        <f t="shared" si="1"/>
        <v>2</v>
      </c>
      <c r="AH6">
        <f t="shared" si="0"/>
        <v>19</v>
      </c>
      <c r="AI6">
        <f t="shared" si="0"/>
        <v>8</v>
      </c>
      <c r="AJ6">
        <f t="shared" si="0"/>
        <v>9</v>
      </c>
      <c r="AK6">
        <f t="shared" si="0"/>
        <v>1</v>
      </c>
      <c r="AL6">
        <f t="shared" si="0"/>
        <v>7</v>
      </c>
      <c r="AM6">
        <f t="shared" si="0"/>
        <v>7</v>
      </c>
      <c r="AN6">
        <f t="shared" si="0"/>
        <v>5</v>
      </c>
      <c r="AO6">
        <f t="shared" si="0"/>
        <v>10</v>
      </c>
      <c r="AQ6">
        <f t="shared" si="0"/>
        <v>18</v>
      </c>
      <c r="AR6">
        <f t="shared" si="0"/>
        <v>5</v>
      </c>
      <c r="AS6">
        <f t="shared" si="0"/>
        <v>4</v>
      </c>
      <c r="AT6">
        <f t="shared" si="0"/>
        <v>10</v>
      </c>
      <c r="AU6">
        <f t="shared" si="0"/>
        <v>6</v>
      </c>
      <c r="AV6">
        <f t="shared" si="0"/>
        <v>7</v>
      </c>
      <c r="AW6">
        <f t="shared" si="0"/>
        <v>4</v>
      </c>
      <c r="AX6">
        <f t="shared" si="0"/>
        <v>9</v>
      </c>
      <c r="AY6">
        <f t="shared" si="0"/>
        <v>20</v>
      </c>
      <c r="AZ6">
        <f t="shared" si="0"/>
        <v>9</v>
      </c>
      <c r="BA6">
        <f t="shared" si="0"/>
        <v>18</v>
      </c>
      <c r="BB6">
        <f t="shared" si="0"/>
        <v>16</v>
      </c>
      <c r="BC6">
        <f t="shared" si="0"/>
        <v>14</v>
      </c>
      <c r="BD6">
        <f t="shared" si="0"/>
        <v>11</v>
      </c>
      <c r="BF6">
        <f t="shared" si="0"/>
        <v>11</v>
      </c>
      <c r="BG6">
        <f t="shared" si="0"/>
        <v>1</v>
      </c>
    </row>
    <row r="7" spans="1:59" x14ac:dyDescent="0.4">
      <c r="A7" s="2" t="s">
        <v>33</v>
      </c>
      <c r="C7">
        <v>179</v>
      </c>
      <c r="D7">
        <v>462888</v>
      </c>
      <c r="E7">
        <v>2946593</v>
      </c>
      <c r="F7">
        <v>8615</v>
      </c>
      <c r="G7">
        <v>627300</v>
      </c>
      <c r="H7">
        <v>100480</v>
      </c>
      <c r="I7">
        <v>36084</v>
      </c>
      <c r="J7">
        <v>301438</v>
      </c>
      <c r="L7">
        <v>5898</v>
      </c>
      <c r="N7">
        <v>340224</v>
      </c>
      <c r="O7">
        <v>168319</v>
      </c>
      <c r="P7">
        <v>555773</v>
      </c>
      <c r="Q7">
        <v>53335</v>
      </c>
      <c r="R7">
        <v>53483</v>
      </c>
      <c r="S7">
        <v>544343</v>
      </c>
      <c r="T7">
        <v>2002591</v>
      </c>
      <c r="U7">
        <v>612</v>
      </c>
      <c r="V7">
        <v>899658</v>
      </c>
      <c r="W7">
        <v>358090</v>
      </c>
      <c r="X7">
        <v>16047</v>
      </c>
      <c r="Y7">
        <v>463959</v>
      </c>
      <c r="AA7">
        <v>2355</v>
      </c>
      <c r="AD7" s="4">
        <v>71.459999999999994</v>
      </c>
      <c r="AE7">
        <f t="shared" si="1"/>
        <v>10</v>
      </c>
      <c r="AH7">
        <f t="shared" si="0"/>
        <v>10</v>
      </c>
      <c r="AI7">
        <f t="shared" si="0"/>
        <v>4</v>
      </c>
      <c r="AJ7">
        <f t="shared" si="0"/>
        <v>2</v>
      </c>
      <c r="AK7">
        <f t="shared" si="0"/>
        <v>6</v>
      </c>
      <c r="AL7">
        <f t="shared" si="0"/>
        <v>6</v>
      </c>
      <c r="AM7">
        <f t="shared" si="0"/>
        <v>3</v>
      </c>
      <c r="AN7">
        <f t="shared" si="0"/>
        <v>6</v>
      </c>
      <c r="AO7">
        <f t="shared" si="0"/>
        <v>2</v>
      </c>
      <c r="AQ7">
        <f t="shared" si="0"/>
        <v>4</v>
      </c>
      <c r="AS7">
        <f t="shared" si="0"/>
        <v>5</v>
      </c>
      <c r="AT7">
        <f t="shared" si="0"/>
        <v>6</v>
      </c>
      <c r="AU7">
        <f t="shared" si="0"/>
        <v>7</v>
      </c>
      <c r="AV7">
        <f t="shared" si="0"/>
        <v>3</v>
      </c>
      <c r="AW7">
        <f t="shared" si="0"/>
        <v>6</v>
      </c>
      <c r="AX7">
        <f t="shared" si="0"/>
        <v>1</v>
      </c>
      <c r="AY7">
        <f t="shared" si="0"/>
        <v>9</v>
      </c>
      <c r="AZ7">
        <f t="shared" si="0"/>
        <v>5</v>
      </c>
      <c r="BA7">
        <f t="shared" si="0"/>
        <v>9</v>
      </c>
      <c r="BB7">
        <f t="shared" si="0"/>
        <v>5</v>
      </c>
      <c r="BC7">
        <f t="shared" si="0"/>
        <v>8</v>
      </c>
      <c r="BD7">
        <f t="shared" si="0"/>
        <v>3</v>
      </c>
      <c r="BF7">
        <f t="shared" si="0"/>
        <v>7</v>
      </c>
    </row>
    <row r="8" spans="1:59" x14ac:dyDescent="0.4">
      <c r="A8" s="2" t="s">
        <v>34</v>
      </c>
      <c r="B8">
        <v>1891</v>
      </c>
      <c r="C8">
        <v>502</v>
      </c>
      <c r="D8">
        <v>644215</v>
      </c>
      <c r="E8">
        <v>2561907</v>
      </c>
      <c r="F8">
        <v>6405</v>
      </c>
      <c r="G8">
        <v>794613</v>
      </c>
      <c r="H8">
        <v>99081</v>
      </c>
      <c r="I8">
        <v>82405</v>
      </c>
      <c r="J8">
        <v>243568</v>
      </c>
      <c r="K8">
        <v>1200</v>
      </c>
      <c r="L8">
        <v>3149</v>
      </c>
      <c r="N8">
        <v>291271</v>
      </c>
      <c r="O8">
        <v>104288</v>
      </c>
      <c r="P8">
        <v>781098</v>
      </c>
      <c r="Q8">
        <v>40575</v>
      </c>
      <c r="R8">
        <v>95307</v>
      </c>
      <c r="S8">
        <v>351329</v>
      </c>
      <c r="T8">
        <v>5783623</v>
      </c>
      <c r="U8">
        <v>522</v>
      </c>
      <c r="V8">
        <v>3206620</v>
      </c>
      <c r="W8">
        <v>642444</v>
      </c>
      <c r="X8">
        <v>128979</v>
      </c>
      <c r="Y8">
        <v>653134</v>
      </c>
      <c r="Z8">
        <v>797</v>
      </c>
      <c r="AA8">
        <v>1359</v>
      </c>
      <c r="AB8">
        <v>11603</v>
      </c>
      <c r="AD8" s="4">
        <v>79.45</v>
      </c>
      <c r="AE8">
        <f t="shared" si="1"/>
        <v>1</v>
      </c>
      <c r="AG8">
        <f t="shared" si="2"/>
        <v>2</v>
      </c>
      <c r="AH8">
        <f t="shared" si="0"/>
        <v>3</v>
      </c>
      <c r="AI8">
        <f t="shared" si="0"/>
        <v>3</v>
      </c>
      <c r="AJ8">
        <f t="shared" si="0"/>
        <v>3</v>
      </c>
      <c r="AK8">
        <f t="shared" si="0"/>
        <v>8</v>
      </c>
      <c r="AL8">
        <f t="shared" si="0"/>
        <v>4</v>
      </c>
      <c r="AM8">
        <f t="shared" si="0"/>
        <v>4</v>
      </c>
      <c r="AN8">
        <f t="shared" si="0"/>
        <v>1</v>
      </c>
      <c r="AO8">
        <f t="shared" si="0"/>
        <v>4</v>
      </c>
      <c r="AP8">
        <f t="shared" si="0"/>
        <v>3</v>
      </c>
      <c r="AQ8">
        <f t="shared" si="0"/>
        <v>17</v>
      </c>
      <c r="AS8">
        <f t="shared" si="0"/>
        <v>6</v>
      </c>
      <c r="AT8">
        <f t="shared" si="0"/>
        <v>11</v>
      </c>
      <c r="AU8">
        <f t="shared" si="0"/>
        <v>4</v>
      </c>
      <c r="AV8">
        <f t="shared" si="0"/>
        <v>9</v>
      </c>
      <c r="AW8">
        <f t="shared" si="0"/>
        <v>1</v>
      </c>
      <c r="AX8">
        <f t="shared" si="0"/>
        <v>5</v>
      </c>
      <c r="AY8">
        <f t="shared" si="0"/>
        <v>1</v>
      </c>
      <c r="AZ8">
        <f t="shared" si="0"/>
        <v>7</v>
      </c>
      <c r="BA8">
        <f t="shared" si="0"/>
        <v>1</v>
      </c>
      <c r="BB8">
        <f t="shared" si="0"/>
        <v>1</v>
      </c>
      <c r="BC8">
        <f t="shared" si="0"/>
        <v>1</v>
      </c>
      <c r="BD8">
        <f t="shared" si="0"/>
        <v>1</v>
      </c>
      <c r="BE8">
        <f t="shared" si="0"/>
        <v>3</v>
      </c>
      <c r="BF8">
        <f t="shared" si="0"/>
        <v>14</v>
      </c>
      <c r="BG8">
        <f t="shared" si="0"/>
        <v>4</v>
      </c>
    </row>
    <row r="9" spans="1:59" x14ac:dyDescent="0.4">
      <c r="A9" s="2" t="s">
        <v>35</v>
      </c>
      <c r="C9">
        <v>302</v>
      </c>
      <c r="D9">
        <v>61093</v>
      </c>
      <c r="E9">
        <v>746051</v>
      </c>
      <c r="F9">
        <v>9907</v>
      </c>
      <c r="G9">
        <v>146662</v>
      </c>
      <c r="H9">
        <v>34383</v>
      </c>
      <c r="I9">
        <v>15323</v>
      </c>
      <c r="J9">
        <v>133736</v>
      </c>
      <c r="L9">
        <v>4180</v>
      </c>
      <c r="N9">
        <v>37806</v>
      </c>
      <c r="O9">
        <v>98504</v>
      </c>
      <c r="P9">
        <v>141582</v>
      </c>
      <c r="Q9">
        <v>10035</v>
      </c>
      <c r="R9">
        <v>17671</v>
      </c>
      <c r="S9">
        <v>201059</v>
      </c>
      <c r="T9">
        <v>4336048</v>
      </c>
      <c r="U9">
        <v>309</v>
      </c>
      <c r="V9">
        <v>1449372</v>
      </c>
      <c r="W9">
        <v>557344</v>
      </c>
      <c r="X9">
        <v>25686</v>
      </c>
      <c r="Y9">
        <v>102261</v>
      </c>
      <c r="AA9">
        <v>2434</v>
      </c>
      <c r="AB9">
        <v>35354</v>
      </c>
      <c r="AD9" s="4">
        <v>72.62</v>
      </c>
      <c r="AE9">
        <f t="shared" si="1"/>
        <v>9</v>
      </c>
      <c r="AH9">
        <f t="shared" si="0"/>
        <v>6</v>
      </c>
      <c r="AI9">
        <f t="shared" si="0"/>
        <v>15</v>
      </c>
      <c r="AJ9">
        <f t="shared" si="0"/>
        <v>13</v>
      </c>
      <c r="AK9">
        <f t="shared" si="0"/>
        <v>5</v>
      </c>
      <c r="AL9">
        <f t="shared" si="0"/>
        <v>14</v>
      </c>
      <c r="AM9">
        <f t="shared" si="0"/>
        <v>13</v>
      </c>
      <c r="AN9">
        <f t="shared" si="0"/>
        <v>12</v>
      </c>
      <c r="AO9">
        <f t="shared" si="0"/>
        <v>12</v>
      </c>
      <c r="AQ9">
        <f t="shared" si="0"/>
        <v>12</v>
      </c>
      <c r="AS9">
        <f t="shared" si="0"/>
        <v>16</v>
      </c>
      <c r="AT9">
        <f t="shared" si="0"/>
        <v>12</v>
      </c>
      <c r="AU9">
        <f t="shared" si="0"/>
        <v>12</v>
      </c>
      <c r="AV9">
        <f t="shared" si="0"/>
        <v>17</v>
      </c>
      <c r="AW9">
        <f t="shared" si="0"/>
        <v>13</v>
      </c>
      <c r="AX9">
        <f t="shared" si="0"/>
        <v>10</v>
      </c>
      <c r="AY9">
        <f t="shared" ref="AY9:AY21" si="3">_xlfn.RANK.AVG(T9,T$2:T$21)</f>
        <v>3</v>
      </c>
      <c r="AZ9">
        <f t="shared" ref="AZ9:AZ21" si="4">_xlfn.RANK.AVG(U9,U$2:U$21)</f>
        <v>12</v>
      </c>
      <c r="BA9">
        <f t="shared" ref="BA9:BA21" si="5">_xlfn.RANK.AVG(V9,V$2:V$21)</f>
        <v>4</v>
      </c>
      <c r="BB9">
        <f t="shared" ref="BB9:BB21" si="6">_xlfn.RANK.AVG(W9,W$2:W$21)</f>
        <v>3</v>
      </c>
      <c r="BC9">
        <f t="shared" ref="BC9:BC21" si="7">_xlfn.RANK.AVG(X9,X$2:X$21)</f>
        <v>5</v>
      </c>
      <c r="BD9">
        <f t="shared" ref="BD9:BD21" si="8">_xlfn.RANK.AVG(Y9,Y$2:Y$21)</f>
        <v>12</v>
      </c>
      <c r="BF9">
        <f t="shared" ref="BF9:BF21" si="9">_xlfn.RANK.AVG(AA9,AA$2:AA$21)</f>
        <v>5</v>
      </c>
      <c r="BG9">
        <f t="shared" ref="BG9:BG20" si="10">_xlfn.RANK.AVG(AB9,AB$2:AB$21)</f>
        <v>2</v>
      </c>
    </row>
    <row r="10" spans="1:59" x14ac:dyDescent="0.4">
      <c r="A10" s="2" t="s">
        <v>36</v>
      </c>
      <c r="C10">
        <v>80</v>
      </c>
      <c r="D10">
        <v>50901</v>
      </c>
      <c r="E10">
        <v>354573</v>
      </c>
      <c r="F10">
        <v>7908</v>
      </c>
      <c r="G10">
        <v>116299</v>
      </c>
      <c r="H10">
        <v>24641</v>
      </c>
      <c r="I10">
        <v>7115</v>
      </c>
      <c r="J10">
        <v>52791</v>
      </c>
      <c r="L10">
        <v>3228</v>
      </c>
      <c r="N10">
        <v>32065</v>
      </c>
      <c r="O10">
        <v>41792</v>
      </c>
      <c r="P10">
        <v>122095</v>
      </c>
      <c r="Q10">
        <v>9663</v>
      </c>
      <c r="R10">
        <v>11596</v>
      </c>
      <c r="S10">
        <v>86581</v>
      </c>
      <c r="T10">
        <v>3765547</v>
      </c>
      <c r="U10">
        <v>728</v>
      </c>
      <c r="V10">
        <v>1234745</v>
      </c>
      <c r="W10">
        <v>353653</v>
      </c>
      <c r="X10">
        <v>9489</v>
      </c>
      <c r="Y10">
        <v>89640</v>
      </c>
      <c r="AA10">
        <v>3515</v>
      </c>
      <c r="AB10">
        <v>11468</v>
      </c>
      <c r="AD10" s="4">
        <v>67.8</v>
      </c>
      <c r="AE10">
        <f t="shared" si="1"/>
        <v>12</v>
      </c>
      <c r="AH10">
        <f t="shared" ref="AH10:AH21" si="11">_xlfn.RANK.AVG(C10,C$2:C$21)</f>
        <v>14</v>
      </c>
      <c r="AI10">
        <f t="shared" ref="AI10:AI21" si="12">_xlfn.RANK.AVG(D10,D$2:D$21)</f>
        <v>19</v>
      </c>
      <c r="AJ10">
        <f t="shared" ref="AJ10:AJ21" si="13">_xlfn.RANK.AVG(E10,E$2:E$21)</f>
        <v>18</v>
      </c>
      <c r="AK10">
        <f t="shared" ref="AK10:AK20" si="14">_xlfn.RANK.AVG(F10,F$2:F$21)</f>
        <v>7</v>
      </c>
      <c r="AL10">
        <f t="shared" ref="AL10:AL21" si="15">_xlfn.RANK.AVG(G10,G$2:G$21)</f>
        <v>17</v>
      </c>
      <c r="AM10">
        <f t="shared" ref="AM10:AM21" si="16">_xlfn.RANK.AVG(H10,H$2:H$21)</f>
        <v>18</v>
      </c>
      <c r="AN10">
        <f t="shared" ref="AN10:AN21" si="17">_xlfn.RANK.AVG(I10,I$2:I$21)</f>
        <v>14</v>
      </c>
      <c r="AO10">
        <f t="shared" ref="AO10:AO21" si="18">_xlfn.RANK.AVG(J10,J$2:J$21)</f>
        <v>17</v>
      </c>
      <c r="AQ10">
        <f t="shared" ref="AQ10:AQ21" si="19">_xlfn.RANK.AVG(L10,L$2:L$21)</f>
        <v>16</v>
      </c>
      <c r="AS10">
        <f t="shared" ref="AS10:AS21" si="20">_xlfn.RANK.AVG(N10,N$2:N$21)</f>
        <v>19</v>
      </c>
      <c r="AT10">
        <f t="shared" ref="AT10:AT21" si="21">_xlfn.RANK.AVG(O10,O$2:O$21)</f>
        <v>18</v>
      </c>
      <c r="AU10">
        <f t="shared" ref="AU10:AU21" si="22">_xlfn.RANK.AVG(P10,P$2:P$21)</f>
        <v>16</v>
      </c>
      <c r="AV10">
        <f t="shared" ref="AV10:AV21" si="23">_xlfn.RANK.AVG(Q10,Q$2:Q$21)</f>
        <v>18</v>
      </c>
      <c r="AW10">
        <f t="shared" ref="AW10:AW21" si="24">_xlfn.RANK.AVG(R10,R$2:R$21)</f>
        <v>14</v>
      </c>
      <c r="AX10">
        <f t="shared" ref="AX10:AX21" si="25">_xlfn.RANK.AVG(S10,S$2:S$21)</f>
        <v>16</v>
      </c>
      <c r="AY10">
        <f t="shared" si="3"/>
        <v>4</v>
      </c>
      <c r="AZ10">
        <f t="shared" si="4"/>
        <v>3</v>
      </c>
      <c r="BA10">
        <f t="shared" si="5"/>
        <v>6</v>
      </c>
      <c r="BB10">
        <f t="shared" si="6"/>
        <v>6</v>
      </c>
      <c r="BC10">
        <f t="shared" si="7"/>
        <v>10</v>
      </c>
      <c r="BD10">
        <f t="shared" si="8"/>
        <v>15</v>
      </c>
      <c r="BF10">
        <f t="shared" si="9"/>
        <v>3</v>
      </c>
      <c r="BG10">
        <f t="shared" si="10"/>
        <v>5</v>
      </c>
    </row>
    <row r="11" spans="1:59" x14ac:dyDescent="0.4">
      <c r="A11" s="2" t="s">
        <v>37</v>
      </c>
      <c r="B11">
        <v>305</v>
      </c>
      <c r="C11">
        <v>190</v>
      </c>
      <c r="D11">
        <v>197266</v>
      </c>
      <c r="E11">
        <v>1473702</v>
      </c>
      <c r="G11">
        <v>477267</v>
      </c>
      <c r="H11">
        <v>62675</v>
      </c>
      <c r="I11">
        <v>14692</v>
      </c>
      <c r="J11">
        <v>182839</v>
      </c>
      <c r="L11">
        <v>4335</v>
      </c>
      <c r="N11">
        <v>163391</v>
      </c>
      <c r="O11">
        <v>222968</v>
      </c>
      <c r="P11">
        <v>454718</v>
      </c>
      <c r="Q11">
        <v>32070</v>
      </c>
      <c r="R11">
        <v>36348</v>
      </c>
      <c r="S11">
        <v>338123</v>
      </c>
      <c r="T11">
        <v>1359554</v>
      </c>
      <c r="U11">
        <v>741</v>
      </c>
      <c r="V11">
        <v>374941</v>
      </c>
      <c r="W11">
        <v>196254</v>
      </c>
      <c r="X11">
        <v>4011</v>
      </c>
      <c r="Y11">
        <v>259537</v>
      </c>
      <c r="AA11">
        <v>3676</v>
      </c>
      <c r="AD11" s="4">
        <v>69.09</v>
      </c>
      <c r="AE11">
        <f t="shared" si="1"/>
        <v>11</v>
      </c>
      <c r="AG11">
        <f t="shared" si="2"/>
        <v>5</v>
      </c>
      <c r="AH11">
        <f t="shared" si="11"/>
        <v>9</v>
      </c>
      <c r="AI11">
        <f t="shared" si="12"/>
        <v>9</v>
      </c>
      <c r="AJ11">
        <f t="shared" si="13"/>
        <v>10</v>
      </c>
      <c r="AL11">
        <f t="shared" si="15"/>
        <v>10</v>
      </c>
      <c r="AM11">
        <f t="shared" si="16"/>
        <v>10</v>
      </c>
      <c r="AN11">
        <f t="shared" si="17"/>
        <v>13</v>
      </c>
      <c r="AO11">
        <f t="shared" si="18"/>
        <v>8</v>
      </c>
      <c r="AQ11">
        <f t="shared" si="19"/>
        <v>9</v>
      </c>
      <c r="AS11">
        <f t="shared" si="20"/>
        <v>8</v>
      </c>
      <c r="AT11">
        <f t="shared" si="21"/>
        <v>3</v>
      </c>
      <c r="AU11">
        <f t="shared" si="22"/>
        <v>9</v>
      </c>
      <c r="AV11">
        <f t="shared" si="23"/>
        <v>10</v>
      </c>
      <c r="AW11">
        <f t="shared" si="24"/>
        <v>10</v>
      </c>
      <c r="AX11">
        <f t="shared" si="25"/>
        <v>6</v>
      </c>
      <c r="AY11">
        <f t="shared" si="3"/>
        <v>14</v>
      </c>
      <c r="AZ11">
        <f t="shared" si="4"/>
        <v>2</v>
      </c>
      <c r="BA11">
        <f t="shared" si="5"/>
        <v>20</v>
      </c>
      <c r="BB11">
        <f t="shared" si="6"/>
        <v>15</v>
      </c>
      <c r="BC11">
        <f t="shared" si="7"/>
        <v>13</v>
      </c>
      <c r="BD11">
        <f t="shared" si="8"/>
        <v>7</v>
      </c>
      <c r="BF11">
        <f t="shared" si="9"/>
        <v>2</v>
      </c>
    </row>
    <row r="12" spans="1:59" x14ac:dyDescent="0.4">
      <c r="A12" s="2" t="s">
        <v>38</v>
      </c>
      <c r="B12">
        <v>807</v>
      </c>
      <c r="C12">
        <v>320</v>
      </c>
      <c r="D12">
        <v>434792</v>
      </c>
      <c r="E12">
        <v>2314847</v>
      </c>
      <c r="G12">
        <v>1130499</v>
      </c>
      <c r="H12">
        <v>75002</v>
      </c>
      <c r="I12">
        <v>56905</v>
      </c>
      <c r="J12">
        <v>235935</v>
      </c>
      <c r="K12">
        <v>582</v>
      </c>
      <c r="L12">
        <v>4261</v>
      </c>
      <c r="M12">
        <v>3777</v>
      </c>
      <c r="N12">
        <v>394218</v>
      </c>
      <c r="O12">
        <v>197429</v>
      </c>
      <c r="P12">
        <v>1255179</v>
      </c>
      <c r="Q12">
        <v>45102</v>
      </c>
      <c r="R12">
        <v>70706</v>
      </c>
      <c r="S12">
        <v>332149</v>
      </c>
      <c r="T12">
        <v>1033808</v>
      </c>
      <c r="U12">
        <v>368</v>
      </c>
      <c r="V12">
        <v>692835</v>
      </c>
      <c r="W12">
        <v>342717</v>
      </c>
      <c r="X12">
        <v>14994</v>
      </c>
      <c r="Y12">
        <v>367447</v>
      </c>
      <c r="AA12">
        <v>2368</v>
      </c>
      <c r="AD12" s="4">
        <v>72.98</v>
      </c>
      <c r="AE12">
        <f t="shared" si="1"/>
        <v>7</v>
      </c>
      <c r="AG12">
        <f t="shared" si="2"/>
        <v>4</v>
      </c>
      <c r="AH12">
        <f t="shared" si="11"/>
        <v>5</v>
      </c>
      <c r="AI12">
        <f t="shared" si="12"/>
        <v>5</v>
      </c>
      <c r="AJ12">
        <f t="shared" si="13"/>
        <v>5</v>
      </c>
      <c r="AL12">
        <f t="shared" si="15"/>
        <v>2</v>
      </c>
      <c r="AM12">
        <f t="shared" si="16"/>
        <v>9</v>
      </c>
      <c r="AN12">
        <f t="shared" si="17"/>
        <v>2</v>
      </c>
      <c r="AO12">
        <f t="shared" si="18"/>
        <v>5</v>
      </c>
      <c r="AP12">
        <f t="shared" ref="AP12:AP21" si="26">_xlfn.RANK.AVG(K12,K$2:K$21)</f>
        <v>4</v>
      </c>
      <c r="AQ12">
        <f t="shared" si="19"/>
        <v>11</v>
      </c>
      <c r="AR12">
        <f t="shared" ref="AR12:AR19" si="27">_xlfn.RANK.AVG(M12,M$2:M$21)</f>
        <v>4</v>
      </c>
      <c r="AS12">
        <f t="shared" si="20"/>
        <v>3</v>
      </c>
      <c r="AT12">
        <f t="shared" si="21"/>
        <v>4</v>
      </c>
      <c r="AU12">
        <f t="shared" si="22"/>
        <v>3</v>
      </c>
      <c r="AV12">
        <f t="shared" si="23"/>
        <v>5</v>
      </c>
      <c r="AW12">
        <f t="shared" si="24"/>
        <v>3</v>
      </c>
      <c r="AX12">
        <f t="shared" si="25"/>
        <v>7</v>
      </c>
      <c r="AY12">
        <f t="shared" si="3"/>
        <v>17</v>
      </c>
      <c r="AZ12">
        <f t="shared" si="4"/>
        <v>10</v>
      </c>
      <c r="BA12">
        <f t="shared" si="5"/>
        <v>12</v>
      </c>
      <c r="BB12">
        <f t="shared" si="6"/>
        <v>8</v>
      </c>
      <c r="BC12">
        <f t="shared" si="7"/>
        <v>9</v>
      </c>
      <c r="BD12">
        <f t="shared" si="8"/>
        <v>4</v>
      </c>
      <c r="BF12">
        <f t="shared" si="9"/>
        <v>6</v>
      </c>
    </row>
    <row r="13" spans="1:59" x14ac:dyDescent="0.4">
      <c r="A13" s="2" t="s">
        <v>39</v>
      </c>
      <c r="C13">
        <v>211</v>
      </c>
      <c r="D13">
        <v>267840</v>
      </c>
      <c r="E13">
        <v>2309740</v>
      </c>
      <c r="G13">
        <v>507507</v>
      </c>
      <c r="H13">
        <v>92223</v>
      </c>
      <c r="I13">
        <v>48974</v>
      </c>
      <c r="J13">
        <v>324438</v>
      </c>
      <c r="K13">
        <v>146</v>
      </c>
      <c r="L13">
        <v>3967</v>
      </c>
      <c r="N13">
        <v>107861</v>
      </c>
      <c r="O13">
        <v>162007</v>
      </c>
      <c r="P13">
        <v>425256</v>
      </c>
      <c r="Q13">
        <v>40816</v>
      </c>
      <c r="R13">
        <v>57238</v>
      </c>
      <c r="S13">
        <v>539681</v>
      </c>
      <c r="T13">
        <v>1493586</v>
      </c>
      <c r="U13">
        <v>132</v>
      </c>
      <c r="V13">
        <v>664907</v>
      </c>
      <c r="W13">
        <v>295154</v>
      </c>
      <c r="X13">
        <v>3934</v>
      </c>
      <c r="Y13">
        <v>243385</v>
      </c>
      <c r="AA13">
        <v>1994</v>
      </c>
      <c r="AD13" s="4">
        <v>75.36</v>
      </c>
      <c r="AE13">
        <f>_xlfn.RANK.AVG(AD13,AD$2:AD$21)</f>
        <v>4</v>
      </c>
      <c r="AH13">
        <f t="shared" si="11"/>
        <v>7</v>
      </c>
      <c r="AI13">
        <f t="shared" si="12"/>
        <v>7</v>
      </c>
      <c r="AJ13">
        <f t="shared" si="13"/>
        <v>6</v>
      </c>
      <c r="AL13">
        <f t="shared" si="15"/>
        <v>9</v>
      </c>
      <c r="AM13">
        <f t="shared" si="16"/>
        <v>5</v>
      </c>
      <c r="AN13">
        <f t="shared" si="17"/>
        <v>3</v>
      </c>
      <c r="AO13">
        <f t="shared" si="18"/>
        <v>1</v>
      </c>
      <c r="AP13">
        <f t="shared" si="26"/>
        <v>5</v>
      </c>
      <c r="AQ13">
        <f t="shared" si="19"/>
        <v>14</v>
      </c>
      <c r="AS13">
        <f t="shared" si="20"/>
        <v>11</v>
      </c>
      <c r="AT13">
        <f t="shared" si="21"/>
        <v>7</v>
      </c>
      <c r="AU13">
        <f t="shared" si="22"/>
        <v>10</v>
      </c>
      <c r="AV13">
        <f t="shared" si="23"/>
        <v>8</v>
      </c>
      <c r="AW13">
        <f t="shared" si="24"/>
        <v>5</v>
      </c>
      <c r="AX13">
        <f t="shared" si="25"/>
        <v>2</v>
      </c>
      <c r="AY13">
        <f t="shared" si="3"/>
        <v>11</v>
      </c>
      <c r="AZ13">
        <f t="shared" si="4"/>
        <v>17</v>
      </c>
      <c r="BA13">
        <f t="shared" si="5"/>
        <v>13</v>
      </c>
      <c r="BB13">
        <f t="shared" si="6"/>
        <v>10</v>
      </c>
      <c r="BC13">
        <f t="shared" si="7"/>
        <v>15</v>
      </c>
      <c r="BD13">
        <f t="shared" si="8"/>
        <v>8</v>
      </c>
      <c r="BF13">
        <f t="shared" si="9"/>
        <v>9</v>
      </c>
    </row>
    <row r="14" spans="1:59" x14ac:dyDescent="0.4">
      <c r="A14" s="2" t="s">
        <v>40</v>
      </c>
      <c r="C14">
        <v>55</v>
      </c>
      <c r="D14">
        <v>56435</v>
      </c>
      <c r="E14">
        <v>558078</v>
      </c>
      <c r="G14">
        <v>150144</v>
      </c>
      <c r="H14">
        <v>32313</v>
      </c>
      <c r="I14">
        <v>2566</v>
      </c>
      <c r="J14">
        <v>45875</v>
      </c>
      <c r="L14">
        <v>7564</v>
      </c>
      <c r="N14">
        <v>115059</v>
      </c>
      <c r="O14">
        <v>57995</v>
      </c>
      <c r="P14">
        <v>127771</v>
      </c>
      <c r="Q14">
        <v>12543</v>
      </c>
      <c r="R14">
        <v>5096</v>
      </c>
      <c r="S14">
        <v>100661</v>
      </c>
      <c r="T14">
        <v>847796</v>
      </c>
      <c r="U14">
        <v>58</v>
      </c>
      <c r="V14">
        <v>420738</v>
      </c>
      <c r="W14">
        <v>98627</v>
      </c>
      <c r="X14">
        <v>3721</v>
      </c>
      <c r="Y14">
        <v>62835</v>
      </c>
      <c r="AD14" s="4">
        <v>62.24</v>
      </c>
      <c r="AE14">
        <f t="shared" si="1"/>
        <v>18</v>
      </c>
      <c r="AH14">
        <f t="shared" si="11"/>
        <v>18</v>
      </c>
      <c r="AI14">
        <f t="shared" si="12"/>
        <v>17</v>
      </c>
      <c r="AJ14">
        <f t="shared" si="13"/>
        <v>15</v>
      </c>
      <c r="AL14">
        <f t="shared" si="15"/>
        <v>12</v>
      </c>
      <c r="AM14">
        <f t="shared" si="16"/>
        <v>15</v>
      </c>
      <c r="AN14">
        <f t="shared" si="17"/>
        <v>18</v>
      </c>
      <c r="AO14">
        <f t="shared" si="18"/>
        <v>18</v>
      </c>
      <c r="AQ14">
        <f t="shared" si="19"/>
        <v>3</v>
      </c>
      <c r="AS14">
        <f t="shared" si="20"/>
        <v>10</v>
      </c>
      <c r="AT14">
        <f t="shared" si="21"/>
        <v>16</v>
      </c>
      <c r="AU14">
        <f t="shared" si="22"/>
        <v>15</v>
      </c>
      <c r="AV14">
        <f t="shared" si="23"/>
        <v>14</v>
      </c>
      <c r="AW14">
        <f t="shared" si="24"/>
        <v>19</v>
      </c>
      <c r="AX14">
        <f t="shared" si="25"/>
        <v>15</v>
      </c>
      <c r="AY14">
        <f t="shared" si="3"/>
        <v>19</v>
      </c>
      <c r="AZ14">
        <f t="shared" si="4"/>
        <v>20</v>
      </c>
      <c r="BA14">
        <f t="shared" si="5"/>
        <v>19</v>
      </c>
      <c r="BB14">
        <f t="shared" si="6"/>
        <v>18</v>
      </c>
      <c r="BC14">
        <f t="shared" si="7"/>
        <v>16</v>
      </c>
      <c r="BD14">
        <f t="shared" si="8"/>
        <v>18</v>
      </c>
    </row>
    <row r="15" spans="1:59" x14ac:dyDescent="0.4">
      <c r="A15" s="2" t="s">
        <v>41</v>
      </c>
      <c r="C15">
        <v>62</v>
      </c>
      <c r="D15">
        <v>88184</v>
      </c>
      <c r="E15">
        <v>567458</v>
      </c>
      <c r="G15">
        <v>142800</v>
      </c>
      <c r="H15">
        <v>33518</v>
      </c>
      <c r="I15">
        <v>6083</v>
      </c>
      <c r="J15">
        <v>62920</v>
      </c>
      <c r="L15">
        <v>5705</v>
      </c>
      <c r="M15">
        <v>6177</v>
      </c>
      <c r="N15">
        <v>33641</v>
      </c>
      <c r="O15">
        <v>70764</v>
      </c>
      <c r="P15">
        <v>140018</v>
      </c>
      <c r="Q15">
        <v>16782</v>
      </c>
      <c r="R15">
        <v>6235</v>
      </c>
      <c r="S15">
        <v>81652</v>
      </c>
      <c r="T15">
        <v>1367362</v>
      </c>
      <c r="U15">
        <v>89</v>
      </c>
      <c r="V15">
        <v>626927</v>
      </c>
      <c r="W15">
        <v>215986</v>
      </c>
      <c r="X15">
        <v>563</v>
      </c>
      <c r="Y15">
        <v>52116</v>
      </c>
      <c r="AD15" s="4">
        <v>57.89</v>
      </c>
      <c r="AE15">
        <f t="shared" si="1"/>
        <v>20</v>
      </c>
      <c r="AH15">
        <f t="shared" si="11"/>
        <v>17</v>
      </c>
      <c r="AI15">
        <f t="shared" si="12"/>
        <v>13</v>
      </c>
      <c r="AJ15">
        <f t="shared" si="13"/>
        <v>14</v>
      </c>
      <c r="AL15">
        <f t="shared" si="15"/>
        <v>15</v>
      </c>
      <c r="AM15">
        <f t="shared" si="16"/>
        <v>14</v>
      </c>
      <c r="AN15">
        <f t="shared" si="17"/>
        <v>15</v>
      </c>
      <c r="AO15">
        <f t="shared" si="18"/>
        <v>16</v>
      </c>
      <c r="AQ15">
        <f t="shared" si="19"/>
        <v>6</v>
      </c>
      <c r="AR15">
        <f t="shared" si="27"/>
        <v>3</v>
      </c>
      <c r="AS15">
        <f t="shared" si="20"/>
        <v>17</v>
      </c>
      <c r="AT15">
        <f t="shared" si="21"/>
        <v>15</v>
      </c>
      <c r="AU15">
        <f t="shared" si="22"/>
        <v>13</v>
      </c>
      <c r="AV15">
        <f t="shared" si="23"/>
        <v>12</v>
      </c>
      <c r="AW15">
        <f t="shared" si="24"/>
        <v>16</v>
      </c>
      <c r="AX15">
        <f t="shared" si="25"/>
        <v>17</v>
      </c>
      <c r="AY15">
        <f t="shared" si="3"/>
        <v>13</v>
      </c>
      <c r="AZ15">
        <f t="shared" si="4"/>
        <v>18</v>
      </c>
      <c r="BA15">
        <f t="shared" si="5"/>
        <v>14</v>
      </c>
      <c r="BB15">
        <f t="shared" si="6"/>
        <v>14</v>
      </c>
      <c r="BC15">
        <f t="shared" si="7"/>
        <v>20</v>
      </c>
      <c r="BD15">
        <f t="shared" si="8"/>
        <v>19</v>
      </c>
    </row>
    <row r="16" spans="1:59" x14ac:dyDescent="0.4">
      <c r="A16" s="2" t="s">
        <v>42</v>
      </c>
      <c r="C16">
        <v>65</v>
      </c>
      <c r="D16">
        <v>79790</v>
      </c>
      <c r="E16">
        <v>492409</v>
      </c>
      <c r="F16">
        <v>11723</v>
      </c>
      <c r="G16">
        <v>89326</v>
      </c>
      <c r="H16">
        <v>14666</v>
      </c>
      <c r="I16">
        <v>793</v>
      </c>
      <c r="J16">
        <v>62927</v>
      </c>
      <c r="L16">
        <v>4279</v>
      </c>
      <c r="N16">
        <v>56770</v>
      </c>
      <c r="O16">
        <v>122881</v>
      </c>
      <c r="P16">
        <v>63096</v>
      </c>
      <c r="Q16">
        <v>5996</v>
      </c>
      <c r="R16">
        <v>1800</v>
      </c>
      <c r="S16">
        <v>77202</v>
      </c>
      <c r="T16">
        <v>1471477</v>
      </c>
      <c r="U16">
        <v>191</v>
      </c>
      <c r="V16">
        <v>475739</v>
      </c>
      <c r="X16">
        <v>1579</v>
      </c>
      <c r="Y16">
        <v>38225</v>
      </c>
      <c r="AD16" s="4">
        <v>66.599999999999994</v>
      </c>
      <c r="AE16">
        <f t="shared" si="1"/>
        <v>14</v>
      </c>
      <c r="AH16">
        <f t="shared" si="11"/>
        <v>16</v>
      </c>
      <c r="AI16">
        <f t="shared" si="12"/>
        <v>14</v>
      </c>
      <c r="AJ16">
        <f t="shared" si="13"/>
        <v>16</v>
      </c>
      <c r="AK16">
        <f t="shared" si="14"/>
        <v>2</v>
      </c>
      <c r="AL16">
        <f t="shared" si="15"/>
        <v>20</v>
      </c>
      <c r="AM16">
        <f t="shared" si="16"/>
        <v>20</v>
      </c>
      <c r="AN16">
        <f t="shared" si="17"/>
        <v>20</v>
      </c>
      <c r="AO16">
        <f t="shared" si="18"/>
        <v>15</v>
      </c>
      <c r="AQ16">
        <f t="shared" si="19"/>
        <v>10</v>
      </c>
      <c r="AS16">
        <f t="shared" si="20"/>
        <v>14</v>
      </c>
      <c r="AT16">
        <f t="shared" si="21"/>
        <v>9</v>
      </c>
      <c r="AU16">
        <f t="shared" si="22"/>
        <v>20</v>
      </c>
      <c r="AV16">
        <f t="shared" si="23"/>
        <v>20</v>
      </c>
      <c r="AW16">
        <f t="shared" si="24"/>
        <v>20</v>
      </c>
      <c r="AX16">
        <f t="shared" si="25"/>
        <v>19</v>
      </c>
      <c r="AY16">
        <f t="shared" si="3"/>
        <v>12</v>
      </c>
      <c r="AZ16">
        <f t="shared" si="4"/>
        <v>16</v>
      </c>
      <c r="BA16">
        <f t="shared" si="5"/>
        <v>16</v>
      </c>
      <c r="BC16">
        <f t="shared" si="7"/>
        <v>19</v>
      </c>
      <c r="BD16">
        <f t="shared" si="8"/>
        <v>20</v>
      </c>
    </row>
    <row r="17" spans="1:59" x14ac:dyDescent="0.4">
      <c r="A17" s="2" t="s">
        <v>43</v>
      </c>
      <c r="C17">
        <v>116</v>
      </c>
      <c r="D17">
        <v>53430</v>
      </c>
      <c r="E17">
        <v>216530</v>
      </c>
      <c r="F17">
        <v>11512</v>
      </c>
      <c r="G17">
        <v>106058</v>
      </c>
      <c r="H17">
        <v>30864</v>
      </c>
      <c r="I17">
        <v>2186</v>
      </c>
      <c r="J17">
        <v>35116</v>
      </c>
      <c r="L17">
        <v>5395</v>
      </c>
      <c r="M17">
        <v>6940</v>
      </c>
      <c r="N17">
        <v>32775</v>
      </c>
      <c r="O17">
        <v>30660</v>
      </c>
      <c r="P17">
        <v>109860</v>
      </c>
      <c r="Q17">
        <v>11004</v>
      </c>
      <c r="R17">
        <v>7435</v>
      </c>
      <c r="S17">
        <v>75329</v>
      </c>
      <c r="T17">
        <v>1017813</v>
      </c>
      <c r="U17">
        <v>288</v>
      </c>
      <c r="V17">
        <v>490374</v>
      </c>
      <c r="X17">
        <v>3462</v>
      </c>
      <c r="Y17">
        <v>93859</v>
      </c>
      <c r="AA17">
        <v>3866</v>
      </c>
      <c r="AB17">
        <v>7463</v>
      </c>
      <c r="AD17" s="4">
        <v>64.7</v>
      </c>
      <c r="AE17">
        <f t="shared" si="1"/>
        <v>17</v>
      </c>
      <c r="AH17">
        <f t="shared" si="11"/>
        <v>13</v>
      </c>
      <c r="AI17">
        <f t="shared" si="12"/>
        <v>18</v>
      </c>
      <c r="AJ17">
        <f t="shared" si="13"/>
        <v>20</v>
      </c>
      <c r="AK17">
        <f t="shared" si="14"/>
        <v>3</v>
      </c>
      <c r="AL17">
        <f t="shared" si="15"/>
        <v>19</v>
      </c>
      <c r="AM17">
        <f t="shared" si="16"/>
        <v>16</v>
      </c>
      <c r="AN17">
        <f t="shared" si="17"/>
        <v>19</v>
      </c>
      <c r="AO17">
        <f t="shared" si="18"/>
        <v>20</v>
      </c>
      <c r="AQ17">
        <f t="shared" si="19"/>
        <v>8</v>
      </c>
      <c r="AR17">
        <f t="shared" si="27"/>
        <v>2</v>
      </c>
      <c r="AS17">
        <f t="shared" si="20"/>
        <v>18</v>
      </c>
      <c r="AT17">
        <f t="shared" si="21"/>
        <v>20</v>
      </c>
      <c r="AU17">
        <f t="shared" si="22"/>
        <v>18</v>
      </c>
      <c r="AV17">
        <f t="shared" si="23"/>
        <v>16</v>
      </c>
      <c r="AW17">
        <f t="shared" si="24"/>
        <v>15</v>
      </c>
      <c r="AX17">
        <f t="shared" si="25"/>
        <v>20</v>
      </c>
      <c r="AY17">
        <f t="shared" si="3"/>
        <v>18</v>
      </c>
      <c r="AZ17">
        <f t="shared" si="4"/>
        <v>14</v>
      </c>
      <c r="BA17">
        <f t="shared" si="5"/>
        <v>15</v>
      </c>
      <c r="BC17">
        <f t="shared" si="7"/>
        <v>18</v>
      </c>
      <c r="BD17">
        <f t="shared" si="8"/>
        <v>14</v>
      </c>
      <c r="BF17">
        <f t="shared" si="9"/>
        <v>1</v>
      </c>
      <c r="BG17">
        <f t="shared" si="10"/>
        <v>7</v>
      </c>
    </row>
    <row r="18" spans="1:59" x14ac:dyDescent="0.4">
      <c r="A18" s="2" t="s">
        <v>44</v>
      </c>
      <c r="C18">
        <v>122</v>
      </c>
      <c r="D18">
        <v>138947</v>
      </c>
      <c r="E18">
        <v>2096086</v>
      </c>
      <c r="G18">
        <v>541549</v>
      </c>
      <c r="H18">
        <v>91974</v>
      </c>
      <c r="I18">
        <v>22656</v>
      </c>
      <c r="J18">
        <v>273233</v>
      </c>
      <c r="L18">
        <v>8019</v>
      </c>
      <c r="N18">
        <v>68597</v>
      </c>
      <c r="O18">
        <v>187678</v>
      </c>
      <c r="P18">
        <v>552382</v>
      </c>
      <c r="Q18">
        <v>41875</v>
      </c>
      <c r="R18">
        <v>38696</v>
      </c>
      <c r="S18">
        <v>512352</v>
      </c>
      <c r="T18">
        <v>1849954</v>
      </c>
      <c r="U18">
        <v>447</v>
      </c>
      <c r="V18">
        <v>936666</v>
      </c>
      <c r="W18">
        <v>339613</v>
      </c>
      <c r="X18">
        <v>5025</v>
      </c>
      <c r="Y18">
        <v>233675</v>
      </c>
      <c r="AA18">
        <v>2698</v>
      </c>
      <c r="AB18">
        <v>7418</v>
      </c>
      <c r="AD18" s="4">
        <v>72.67</v>
      </c>
      <c r="AE18">
        <f t="shared" si="1"/>
        <v>8</v>
      </c>
      <c r="AH18">
        <f t="shared" si="11"/>
        <v>12</v>
      </c>
      <c r="AI18">
        <f t="shared" si="12"/>
        <v>10</v>
      </c>
      <c r="AJ18">
        <f t="shared" si="13"/>
        <v>8</v>
      </c>
      <c r="AL18">
        <f t="shared" si="15"/>
        <v>8</v>
      </c>
      <c r="AM18">
        <f t="shared" si="16"/>
        <v>6</v>
      </c>
      <c r="AN18">
        <f t="shared" si="17"/>
        <v>9</v>
      </c>
      <c r="AO18">
        <f t="shared" si="18"/>
        <v>3</v>
      </c>
      <c r="AQ18">
        <f t="shared" si="19"/>
        <v>2</v>
      </c>
      <c r="AS18">
        <f t="shared" si="20"/>
        <v>13</v>
      </c>
      <c r="AT18">
        <f t="shared" si="21"/>
        <v>5</v>
      </c>
      <c r="AU18">
        <f t="shared" si="22"/>
        <v>8</v>
      </c>
      <c r="AV18">
        <f t="shared" si="23"/>
        <v>6</v>
      </c>
      <c r="AW18">
        <f t="shared" si="24"/>
        <v>8</v>
      </c>
      <c r="AX18">
        <f t="shared" si="25"/>
        <v>3</v>
      </c>
      <c r="AY18">
        <f t="shared" si="3"/>
        <v>10</v>
      </c>
      <c r="AZ18">
        <f t="shared" si="4"/>
        <v>8</v>
      </c>
      <c r="BA18">
        <f t="shared" si="5"/>
        <v>8</v>
      </c>
      <c r="BB18">
        <f t="shared" si="6"/>
        <v>9</v>
      </c>
      <c r="BC18">
        <f t="shared" si="7"/>
        <v>12</v>
      </c>
      <c r="BD18">
        <f t="shared" si="8"/>
        <v>9</v>
      </c>
      <c r="BF18">
        <f t="shared" si="9"/>
        <v>4</v>
      </c>
      <c r="BG18">
        <f t="shared" si="10"/>
        <v>8</v>
      </c>
    </row>
    <row r="19" spans="1:59" x14ac:dyDescent="0.4">
      <c r="A19" s="2" t="s">
        <v>45</v>
      </c>
      <c r="B19">
        <v>2230</v>
      </c>
      <c r="C19">
        <v>965</v>
      </c>
      <c r="D19">
        <v>715438</v>
      </c>
      <c r="E19">
        <v>2533006</v>
      </c>
      <c r="G19">
        <v>959155</v>
      </c>
      <c r="H19">
        <v>115498</v>
      </c>
      <c r="I19">
        <v>46666</v>
      </c>
      <c r="J19">
        <v>176828</v>
      </c>
      <c r="K19">
        <v>2972</v>
      </c>
      <c r="L19">
        <v>4042</v>
      </c>
      <c r="M19">
        <v>91877</v>
      </c>
      <c r="N19">
        <v>489380</v>
      </c>
      <c r="O19">
        <v>285629</v>
      </c>
      <c r="P19">
        <v>1266884</v>
      </c>
      <c r="Q19">
        <v>110293</v>
      </c>
      <c r="R19">
        <v>73003</v>
      </c>
      <c r="S19">
        <v>270811</v>
      </c>
      <c r="T19">
        <v>3733975</v>
      </c>
      <c r="U19">
        <v>858</v>
      </c>
      <c r="V19">
        <v>2213091</v>
      </c>
      <c r="W19">
        <v>591988</v>
      </c>
      <c r="X19">
        <v>25436</v>
      </c>
      <c r="Y19">
        <v>632511</v>
      </c>
      <c r="AA19">
        <v>1969</v>
      </c>
      <c r="AB19">
        <v>3651</v>
      </c>
      <c r="AD19" s="4">
        <v>67.69</v>
      </c>
      <c r="AE19">
        <f t="shared" si="1"/>
        <v>13</v>
      </c>
      <c r="AG19">
        <f t="shared" si="2"/>
        <v>1</v>
      </c>
      <c r="AH19">
        <f t="shared" si="11"/>
        <v>1</v>
      </c>
      <c r="AI19">
        <f t="shared" si="12"/>
        <v>2</v>
      </c>
      <c r="AJ19">
        <f t="shared" si="13"/>
        <v>4</v>
      </c>
      <c r="AL19">
        <f t="shared" si="15"/>
        <v>3</v>
      </c>
      <c r="AM19">
        <f t="shared" si="16"/>
        <v>2</v>
      </c>
      <c r="AN19">
        <f t="shared" si="17"/>
        <v>4</v>
      </c>
      <c r="AO19">
        <f t="shared" si="18"/>
        <v>9</v>
      </c>
      <c r="AP19">
        <f t="shared" si="26"/>
        <v>1</v>
      </c>
      <c r="AQ19">
        <f t="shared" si="19"/>
        <v>13</v>
      </c>
      <c r="AR19">
        <f t="shared" si="27"/>
        <v>1</v>
      </c>
      <c r="AS19">
        <f t="shared" si="20"/>
        <v>2</v>
      </c>
      <c r="AT19">
        <f t="shared" si="21"/>
        <v>1</v>
      </c>
      <c r="AU19">
        <f t="shared" si="22"/>
        <v>2</v>
      </c>
      <c r="AV19">
        <f t="shared" si="23"/>
        <v>2</v>
      </c>
      <c r="AW19">
        <f t="shared" si="24"/>
        <v>2</v>
      </c>
      <c r="AX19">
        <f t="shared" si="25"/>
        <v>8</v>
      </c>
      <c r="AY19">
        <f t="shared" si="3"/>
        <v>5</v>
      </c>
      <c r="AZ19">
        <f t="shared" si="4"/>
        <v>1</v>
      </c>
      <c r="BA19">
        <f t="shared" si="5"/>
        <v>2</v>
      </c>
      <c r="BB19">
        <f t="shared" si="6"/>
        <v>2</v>
      </c>
      <c r="BC19">
        <f t="shared" si="7"/>
        <v>6</v>
      </c>
      <c r="BD19">
        <f t="shared" si="8"/>
        <v>2</v>
      </c>
      <c r="BF19">
        <f t="shared" si="9"/>
        <v>10</v>
      </c>
      <c r="BG19">
        <f t="shared" si="10"/>
        <v>10</v>
      </c>
    </row>
    <row r="20" spans="1:59" x14ac:dyDescent="0.4">
      <c r="A20" s="2" t="s">
        <v>46</v>
      </c>
      <c r="C20">
        <v>592</v>
      </c>
      <c r="D20">
        <v>27383</v>
      </c>
      <c r="E20">
        <v>294703</v>
      </c>
      <c r="F20">
        <v>10387</v>
      </c>
      <c r="G20">
        <v>108274</v>
      </c>
      <c r="H20">
        <v>17861</v>
      </c>
      <c r="I20">
        <v>3226</v>
      </c>
      <c r="J20">
        <v>39896</v>
      </c>
      <c r="L20">
        <v>5894</v>
      </c>
      <c r="N20">
        <v>25187</v>
      </c>
      <c r="O20">
        <v>38659</v>
      </c>
      <c r="P20">
        <v>104979</v>
      </c>
      <c r="Q20">
        <v>9139</v>
      </c>
      <c r="R20">
        <v>5980</v>
      </c>
      <c r="S20">
        <v>80254</v>
      </c>
      <c r="T20">
        <v>5378434</v>
      </c>
      <c r="U20">
        <v>685</v>
      </c>
      <c r="V20">
        <v>1566601</v>
      </c>
      <c r="W20">
        <v>373534</v>
      </c>
      <c r="X20">
        <v>16625</v>
      </c>
      <c r="Y20">
        <v>84800</v>
      </c>
      <c r="AA20">
        <v>2172</v>
      </c>
      <c r="AB20">
        <v>26894</v>
      </c>
      <c r="AD20" s="4">
        <v>65.5</v>
      </c>
      <c r="AE20">
        <f t="shared" si="1"/>
        <v>16</v>
      </c>
      <c r="AH20">
        <f t="shared" si="11"/>
        <v>2</v>
      </c>
      <c r="AI20">
        <f t="shared" si="12"/>
        <v>20</v>
      </c>
      <c r="AJ20">
        <f t="shared" si="13"/>
        <v>19</v>
      </c>
      <c r="AK20">
        <f t="shared" si="14"/>
        <v>4</v>
      </c>
      <c r="AL20">
        <f t="shared" si="15"/>
        <v>18</v>
      </c>
      <c r="AM20">
        <f t="shared" si="16"/>
        <v>19</v>
      </c>
      <c r="AN20">
        <f t="shared" si="17"/>
        <v>17</v>
      </c>
      <c r="AO20">
        <f t="shared" si="18"/>
        <v>19</v>
      </c>
      <c r="AQ20">
        <f t="shared" si="19"/>
        <v>5</v>
      </c>
      <c r="AS20">
        <f t="shared" si="20"/>
        <v>20</v>
      </c>
      <c r="AT20">
        <f t="shared" si="21"/>
        <v>19</v>
      </c>
      <c r="AU20">
        <f t="shared" si="22"/>
        <v>19</v>
      </c>
      <c r="AV20">
        <f t="shared" si="23"/>
        <v>19</v>
      </c>
      <c r="AW20">
        <f t="shared" si="24"/>
        <v>17</v>
      </c>
      <c r="AX20">
        <f t="shared" si="25"/>
        <v>18</v>
      </c>
      <c r="AY20">
        <f t="shared" si="3"/>
        <v>2</v>
      </c>
      <c r="AZ20">
        <f t="shared" si="4"/>
        <v>4</v>
      </c>
      <c r="BA20">
        <f t="shared" si="5"/>
        <v>3</v>
      </c>
      <c r="BB20">
        <f t="shared" si="6"/>
        <v>4</v>
      </c>
      <c r="BC20">
        <f t="shared" si="7"/>
        <v>7</v>
      </c>
      <c r="BD20">
        <f t="shared" si="8"/>
        <v>17</v>
      </c>
      <c r="BF20">
        <f t="shared" si="9"/>
        <v>8</v>
      </c>
      <c r="BG20">
        <f t="shared" si="10"/>
        <v>3</v>
      </c>
    </row>
    <row r="21" spans="1:59" x14ac:dyDescent="0.4">
      <c r="A21" s="2" t="s">
        <v>47</v>
      </c>
      <c r="B21">
        <v>1198</v>
      </c>
      <c r="C21">
        <v>395</v>
      </c>
      <c r="D21">
        <v>1024235</v>
      </c>
      <c r="E21">
        <v>3094915</v>
      </c>
      <c r="G21">
        <v>1237053</v>
      </c>
      <c r="H21">
        <v>156056</v>
      </c>
      <c r="I21">
        <v>31486</v>
      </c>
      <c r="J21">
        <v>188809</v>
      </c>
      <c r="K21">
        <v>1438</v>
      </c>
      <c r="L21">
        <v>5453</v>
      </c>
      <c r="N21">
        <v>717025</v>
      </c>
      <c r="O21">
        <v>251627</v>
      </c>
      <c r="P21">
        <v>1415100</v>
      </c>
      <c r="Q21">
        <v>118045</v>
      </c>
      <c r="R21">
        <v>39118</v>
      </c>
      <c r="S21">
        <v>355938</v>
      </c>
      <c r="T21">
        <v>1073244</v>
      </c>
      <c r="U21">
        <v>292</v>
      </c>
      <c r="V21">
        <v>709508</v>
      </c>
      <c r="W21">
        <v>345288</v>
      </c>
      <c r="X21">
        <v>8294</v>
      </c>
      <c r="Y21">
        <v>296721</v>
      </c>
      <c r="Z21">
        <v>1534</v>
      </c>
      <c r="AA21">
        <v>1071</v>
      </c>
      <c r="AD21" s="5">
        <v>76.92</v>
      </c>
      <c r="AE21">
        <f>_xlfn.RANK.AVG(AD21,AD$2:AD$21)</f>
        <v>3</v>
      </c>
      <c r="AG21">
        <f t="shared" si="2"/>
        <v>3</v>
      </c>
      <c r="AH21">
        <f t="shared" si="11"/>
        <v>4</v>
      </c>
      <c r="AI21">
        <f t="shared" si="12"/>
        <v>1</v>
      </c>
      <c r="AJ21">
        <f t="shared" si="13"/>
        <v>1</v>
      </c>
      <c r="AL21">
        <f t="shared" si="15"/>
        <v>1</v>
      </c>
      <c r="AM21">
        <f t="shared" si="16"/>
        <v>1</v>
      </c>
      <c r="AN21">
        <f t="shared" si="17"/>
        <v>7</v>
      </c>
      <c r="AO21">
        <f t="shared" si="18"/>
        <v>7</v>
      </c>
      <c r="AP21">
        <f t="shared" si="26"/>
        <v>2</v>
      </c>
      <c r="AQ21">
        <f t="shared" si="19"/>
        <v>7</v>
      </c>
      <c r="AS21">
        <f t="shared" si="20"/>
        <v>1</v>
      </c>
      <c r="AT21">
        <f t="shared" si="21"/>
        <v>2</v>
      </c>
      <c r="AU21">
        <f t="shared" si="22"/>
        <v>1</v>
      </c>
      <c r="AV21">
        <f t="shared" si="23"/>
        <v>1</v>
      </c>
      <c r="AW21">
        <f t="shared" si="24"/>
        <v>7</v>
      </c>
      <c r="AX21">
        <f t="shared" si="25"/>
        <v>4</v>
      </c>
      <c r="AY21">
        <f t="shared" si="3"/>
        <v>16</v>
      </c>
      <c r="AZ21">
        <f t="shared" si="4"/>
        <v>13</v>
      </c>
      <c r="BA21">
        <f t="shared" si="5"/>
        <v>11</v>
      </c>
      <c r="BB21">
        <f t="shared" si="6"/>
        <v>7</v>
      </c>
      <c r="BC21">
        <f t="shared" si="7"/>
        <v>11</v>
      </c>
      <c r="BD21">
        <f t="shared" si="8"/>
        <v>5</v>
      </c>
      <c r="BE21">
        <f t="shared" ref="BE21" si="28">_xlfn.RANK.AVG(Z21,Z$2:Z$21)</f>
        <v>2</v>
      </c>
      <c r="BF21">
        <f t="shared" si="9"/>
        <v>15</v>
      </c>
    </row>
    <row r="23" spans="1:59" ht="36" x14ac:dyDescent="0.4">
      <c r="A23" s="6" t="s">
        <v>51</v>
      </c>
      <c r="B23">
        <v>9.376128745254067E-2</v>
      </c>
      <c r="C23">
        <v>0.23820773532182549</v>
      </c>
      <c r="D23">
        <v>0.55022464094491552</v>
      </c>
      <c r="E23">
        <v>0.71000330418733959</v>
      </c>
      <c r="F23">
        <v>0.41200688455049062</v>
      </c>
      <c r="G23">
        <v>0.65149272187604901</v>
      </c>
      <c r="H23">
        <v>0.65893594483166706</v>
      </c>
      <c r="I23">
        <v>0.73237834940163327</v>
      </c>
      <c r="J23">
        <v>0.61829248823946314</v>
      </c>
      <c r="K23">
        <v>-0.59341468607769965</v>
      </c>
      <c r="L23">
        <v>-0.38933187050929818</v>
      </c>
      <c r="M23">
        <v>-6.5067984986487123E-2</v>
      </c>
      <c r="N23">
        <v>0.52582452446238348</v>
      </c>
      <c r="O23">
        <v>0.44586646215981462</v>
      </c>
      <c r="P23">
        <v>0.56817757750556008</v>
      </c>
      <c r="Q23">
        <v>0.46646678249642609</v>
      </c>
      <c r="R23">
        <v>0.7165634047472732</v>
      </c>
      <c r="S23">
        <v>0.59397693832693355</v>
      </c>
      <c r="T23">
        <v>0.18049002708465622</v>
      </c>
      <c r="U23">
        <v>0.31064584635579839</v>
      </c>
      <c r="V23">
        <v>0.31523046085871304</v>
      </c>
      <c r="W23">
        <v>0.4374704793453047</v>
      </c>
      <c r="X23">
        <v>0.47250842837671486</v>
      </c>
      <c r="Y23">
        <v>0.54343070775542901</v>
      </c>
      <c r="Z23">
        <v>-0.9869979283411523</v>
      </c>
      <c r="AA23">
        <v>-0.73275884316271311</v>
      </c>
      <c r="AB23">
        <v>0.40675582116759978</v>
      </c>
      <c r="AG23">
        <f>CORREL($AE2:$AE21,AG2:AG21)</f>
        <v>-1.1673505236475394E-2</v>
      </c>
      <c r="AH23">
        <f t="shared" ref="AH23:BG23" si="29">CORREL($AE2:$AE21,AH2:AH21)</f>
        <v>0.43609022556390969</v>
      </c>
      <c r="AI23">
        <f>CORREL($AE2:$AE21,AI2:AI21)</f>
        <v>0.67819548872180435</v>
      </c>
      <c r="AJ23">
        <f t="shared" si="29"/>
        <v>0.71428571428571408</v>
      </c>
      <c r="AK23">
        <f t="shared" si="29"/>
        <v>-0.21919426151089846</v>
      </c>
      <c r="AL23">
        <f t="shared" si="29"/>
        <v>0.69172932330827053</v>
      </c>
      <c r="AM23">
        <f t="shared" si="29"/>
        <v>0.67368421052631555</v>
      </c>
      <c r="AN23">
        <f t="shared" si="29"/>
        <v>0.78496240601503742</v>
      </c>
      <c r="AO23">
        <f t="shared" si="29"/>
        <v>0.63909774436090216</v>
      </c>
      <c r="AP23">
        <f t="shared" si="29"/>
        <v>-0.47409982303501758</v>
      </c>
      <c r="AQ23">
        <f t="shared" si="29"/>
        <v>-0.49624060150375932</v>
      </c>
      <c r="AR23">
        <f t="shared" si="29"/>
        <v>-0.69045096320336485</v>
      </c>
      <c r="AS23">
        <f t="shared" si="29"/>
        <v>0.59999999999999987</v>
      </c>
      <c r="AT23">
        <f t="shared" si="29"/>
        <v>0.52631578947368407</v>
      </c>
      <c r="AU23">
        <f t="shared" si="29"/>
        <v>0.7097744360902255</v>
      </c>
      <c r="AV23">
        <f t="shared" si="29"/>
        <v>0.55639097744360888</v>
      </c>
      <c r="AW23">
        <f t="shared" si="29"/>
        <v>0.76842105263157878</v>
      </c>
      <c r="AX23">
        <f t="shared" si="29"/>
        <v>0.68270676691729304</v>
      </c>
      <c r="AY23">
        <f t="shared" si="29"/>
        <v>0.11428571428571425</v>
      </c>
      <c r="AZ23">
        <f t="shared" si="29"/>
        <v>0.3278195488721804</v>
      </c>
      <c r="BA23">
        <f t="shared" si="29"/>
        <v>0.22255639097744356</v>
      </c>
      <c r="BB23">
        <f t="shared" si="29"/>
        <v>0.32047550612031606</v>
      </c>
      <c r="BC23">
        <f t="shared" si="29"/>
        <v>0.48721804511278183</v>
      </c>
      <c r="BD23">
        <f t="shared" si="29"/>
        <v>0.69924812030075179</v>
      </c>
      <c r="BE23">
        <f t="shared" si="29"/>
        <v>-1</v>
      </c>
      <c r="BF23">
        <f t="shared" si="29"/>
        <v>-0.70116074542025453</v>
      </c>
      <c r="BG23">
        <f t="shared" si="29"/>
        <v>0.45312175213159434</v>
      </c>
    </row>
    <row r="24" spans="1:59" x14ac:dyDescent="0.4">
      <c r="A24" s="7" t="s">
        <v>52</v>
      </c>
      <c r="B24">
        <v>0.39955561249164678</v>
      </c>
      <c r="C24">
        <v>1.040583840012391</v>
      </c>
      <c r="D24">
        <v>2.7956393251696765</v>
      </c>
      <c r="E24">
        <v>4.2776142984924848</v>
      </c>
      <c r="F24">
        <v>1.9183868903568453</v>
      </c>
      <c r="G24">
        <v>3.6433556109708825</v>
      </c>
      <c r="H24">
        <v>3.7166072272588968</v>
      </c>
      <c r="I24">
        <v>4.5634127717787019</v>
      </c>
      <c r="J24">
        <v>3.3376159355097412</v>
      </c>
      <c r="K24">
        <v>-3.1279103069267022</v>
      </c>
      <c r="L24">
        <v>-1.7932902292182948</v>
      </c>
      <c r="M24">
        <v>-0.27664634026358864</v>
      </c>
      <c r="N24">
        <v>2.6227400650100661</v>
      </c>
      <c r="O24">
        <v>2.1133418278360914</v>
      </c>
      <c r="P24">
        <v>2.9293423390874738</v>
      </c>
      <c r="Q24">
        <v>2.2373819414510145</v>
      </c>
      <c r="R24">
        <v>4.3584592644396905</v>
      </c>
      <c r="S24">
        <v>3.1324883772288059</v>
      </c>
      <c r="T24">
        <v>0.77854044666345312</v>
      </c>
      <c r="U24">
        <v>1.3865576378063742</v>
      </c>
      <c r="V24">
        <v>1.4092605137628529</v>
      </c>
      <c r="W24">
        <v>2.0640151373458009</v>
      </c>
      <c r="X24">
        <v>2.2746215803198799</v>
      </c>
      <c r="Y24">
        <v>2.746524709197923</v>
      </c>
      <c r="Z24">
        <v>-26.052386281299512</v>
      </c>
      <c r="AA24">
        <v>-4.5685311178218662</v>
      </c>
      <c r="AB24">
        <v>1.8890520581714918</v>
      </c>
      <c r="AG24">
        <f t="shared" ref="AG24:BG24" si="30">AG23*SQRT(18)/SQRT(1-AG23*AG23)</f>
        <v>-4.9529863127714326E-2</v>
      </c>
      <c r="AH24">
        <f t="shared" si="30"/>
        <v>2.0559707456105207</v>
      </c>
      <c r="AI24">
        <f t="shared" si="30"/>
        <v>3.9153790296001487</v>
      </c>
      <c r="AJ24">
        <f t="shared" si="30"/>
        <v>4.3301270189221901</v>
      </c>
      <c r="AK24">
        <f t="shared" si="30"/>
        <v>-0.95314172011678677</v>
      </c>
      <c r="AL24">
        <f t="shared" si="30"/>
        <v>4.0638801595543503</v>
      </c>
      <c r="AM24">
        <f t="shared" si="30"/>
        <v>3.8675578407900173</v>
      </c>
      <c r="AN24">
        <f t="shared" si="30"/>
        <v>5.3754320619187768</v>
      </c>
      <c r="AO24">
        <f t="shared" si="30"/>
        <v>3.5253830555094838</v>
      </c>
      <c r="AP24">
        <f t="shared" si="30"/>
        <v>-2.2844988315257697</v>
      </c>
      <c r="AQ24">
        <f t="shared" si="30"/>
        <v>-2.4250251583592823</v>
      </c>
      <c r="AR24">
        <f t="shared" si="30"/>
        <v>-4.0495155898521373</v>
      </c>
      <c r="AS24">
        <f t="shared" si="30"/>
        <v>3.1819805153394629</v>
      </c>
      <c r="AT24">
        <f t="shared" si="30"/>
        <v>2.6261286571944495</v>
      </c>
      <c r="AU24">
        <f t="shared" si="30"/>
        <v>4.2748350771748571</v>
      </c>
      <c r="AV24">
        <f t="shared" si="30"/>
        <v>2.8409055402938872</v>
      </c>
      <c r="AW24">
        <f t="shared" si="30"/>
        <v>5.0944010519316256</v>
      </c>
      <c r="AX24">
        <f t="shared" si="30"/>
        <v>3.9640199771345102</v>
      </c>
      <c r="AY24">
        <f t="shared" si="30"/>
        <v>0.48807110086925032</v>
      </c>
      <c r="AZ24">
        <f t="shared" si="30"/>
        <v>1.4721722691451753</v>
      </c>
      <c r="BA24">
        <f t="shared" si="30"/>
        <v>0.96851739133550607</v>
      </c>
      <c r="BB24">
        <f t="shared" si="30"/>
        <v>1.4353683371090642</v>
      </c>
      <c r="BC24">
        <f t="shared" si="30"/>
        <v>2.3670418010102465</v>
      </c>
      <c r="BD24">
        <f t="shared" si="30"/>
        <v>4.1498747182283875</v>
      </c>
      <c r="BE24" t="e">
        <f t="shared" si="30"/>
        <v>#DIV/0!</v>
      </c>
      <c r="BF24">
        <f t="shared" si="30"/>
        <v>-4.1721733822811293</v>
      </c>
      <c r="BG24">
        <f t="shared" si="30"/>
        <v>2.1565266865263144</v>
      </c>
    </row>
    <row r="25" spans="1:59" x14ac:dyDescent="0.4">
      <c r="A25" s="8" t="s">
        <v>27</v>
      </c>
      <c r="B25" s="1">
        <v>0.69418508164630199</v>
      </c>
      <c r="C25" s="1">
        <v>0.31184492791298718</v>
      </c>
      <c r="D25" s="1">
        <v>1.1947826727876858E-2</v>
      </c>
      <c r="E25" s="1">
        <v>4.5303772934934903E-4</v>
      </c>
      <c r="F25" s="1">
        <v>7.1064696702294067E-2</v>
      </c>
      <c r="G25" s="1">
        <v>1.8589253331540406E-3</v>
      </c>
      <c r="H25" s="1">
        <v>1.5791535410470156E-3</v>
      </c>
      <c r="I25" s="1">
        <v>2.4087749883523843E-4</v>
      </c>
      <c r="J25" s="1">
        <v>3.6638773761932799E-3</v>
      </c>
      <c r="K25" s="1">
        <v>5.8130861116909025E-3</v>
      </c>
      <c r="L25" s="1">
        <v>8.9746084525300487E-2</v>
      </c>
      <c r="M25" s="1">
        <v>0.78520333250057583</v>
      </c>
      <c r="N25" s="1">
        <v>1.7253444599511236E-2</v>
      </c>
      <c r="O25" s="1">
        <v>4.8796617498298826E-2</v>
      </c>
      <c r="P25" s="1">
        <v>8.958643952804473E-3</v>
      </c>
      <c r="Q25" s="1">
        <v>3.8149004297152969E-2</v>
      </c>
      <c r="R25" s="1">
        <v>3.7872603422899325E-4</v>
      </c>
      <c r="S25" s="1">
        <v>5.755072017517726E-3</v>
      </c>
      <c r="T25" s="1">
        <v>0.44636496729887687</v>
      </c>
      <c r="U25" s="1">
        <v>0.18251154376632056</v>
      </c>
      <c r="V25" s="1">
        <v>0.17580073786496861</v>
      </c>
      <c r="W25" s="1">
        <v>5.3736767947948398E-2</v>
      </c>
      <c r="X25" s="1">
        <v>3.5397091905635655E-2</v>
      </c>
      <c r="Y25" s="1">
        <v>1.3270358456864015E-2</v>
      </c>
      <c r="Z25" s="1">
        <v>9.6221988920457982E-16</v>
      </c>
      <c r="AA25" s="1">
        <v>2.3817901890770584E-4</v>
      </c>
      <c r="AB25" s="1">
        <v>7.5105778536803558E-2</v>
      </c>
      <c r="AG25" s="1">
        <f t="shared" ref="AG25:BG25" si="31">TDIST(ABS(AG24),18,2)</f>
        <v>0.96104250541748792</v>
      </c>
      <c r="AH25" s="1">
        <f t="shared" si="31"/>
        <v>5.4584099673222058E-2</v>
      </c>
      <c r="AI25" s="1">
        <f t="shared" si="31"/>
        <v>1.0140621699159485E-3</v>
      </c>
      <c r="AJ25" s="1">
        <f t="shared" si="31"/>
        <v>4.0325259474412504E-4</v>
      </c>
      <c r="AK25" s="1">
        <f t="shared" si="31"/>
        <v>0.35314356683488746</v>
      </c>
      <c r="AL25" s="1">
        <f t="shared" si="31"/>
        <v>7.2848452983145654E-4</v>
      </c>
      <c r="AM25" s="1">
        <f t="shared" si="31"/>
        <v>1.1280967372370534E-3</v>
      </c>
      <c r="AN25" s="1">
        <f t="shared" si="31"/>
        <v>4.1498048299013716E-5</v>
      </c>
      <c r="AO25" s="1">
        <f t="shared" si="31"/>
        <v>2.4165793968331244E-3</v>
      </c>
      <c r="AP25" s="1">
        <f t="shared" si="31"/>
        <v>3.4698623317633598E-2</v>
      </c>
      <c r="AQ25" s="1">
        <f t="shared" si="31"/>
        <v>2.6051464707248902E-2</v>
      </c>
      <c r="AR25" s="1">
        <f t="shared" si="31"/>
        <v>7.5215460448877815E-4</v>
      </c>
      <c r="AS25" s="1">
        <f t="shared" si="31"/>
        <v>5.1629256736768101E-3</v>
      </c>
      <c r="AT25" s="1">
        <f t="shared" si="31"/>
        <v>1.7130651985788274E-2</v>
      </c>
      <c r="AU25" s="1">
        <f t="shared" si="31"/>
        <v>4.5583923438778336E-4</v>
      </c>
      <c r="AV25" s="1">
        <f t="shared" si="31"/>
        <v>1.0841753245056922E-2</v>
      </c>
      <c r="AW25" s="1">
        <f t="shared" si="31"/>
        <v>7.5718811752602646E-5</v>
      </c>
      <c r="AX25" s="1">
        <f t="shared" si="31"/>
        <v>9.0990863247265342E-4</v>
      </c>
      <c r="AY25" s="1">
        <f t="shared" si="31"/>
        <v>0.63139173051843822</v>
      </c>
      <c r="AZ25" s="1">
        <f t="shared" si="31"/>
        <v>0.15824386826406378</v>
      </c>
      <c r="BA25" s="1">
        <f t="shared" si="31"/>
        <v>0.34562063374685492</v>
      </c>
      <c r="BB25" s="1">
        <f t="shared" si="31"/>
        <v>0.16833175534502481</v>
      </c>
      <c r="BC25" s="1">
        <f t="shared" si="31"/>
        <v>2.9341991903708245E-2</v>
      </c>
      <c r="BD25" s="1">
        <f t="shared" si="31"/>
        <v>6.0164162900383066E-4</v>
      </c>
      <c r="BE25" s="1" t="e">
        <f t="shared" si="31"/>
        <v>#DIV/0!</v>
      </c>
      <c r="BF25" s="1">
        <f t="shared" si="31"/>
        <v>5.7254691414452901E-4</v>
      </c>
      <c r="BG25" s="1">
        <f t="shared" si="31"/>
        <v>4.4814827752988985E-2</v>
      </c>
    </row>
    <row r="26" spans="1:59" x14ac:dyDescent="0.4">
      <c r="A26" s="8"/>
    </row>
    <row r="27" spans="1:59" ht="36" x14ac:dyDescent="0.4">
      <c r="A27" s="6" t="s">
        <v>53</v>
      </c>
      <c r="B27">
        <v>-1.1673505236475394E-2</v>
      </c>
      <c r="C27">
        <v>0.43609022556390969</v>
      </c>
      <c r="D27">
        <v>0.67819548872180435</v>
      </c>
      <c r="E27">
        <v>0.71428571428571408</v>
      </c>
      <c r="F27">
        <v>-0.21919426151089846</v>
      </c>
      <c r="G27">
        <v>0.69172932330827053</v>
      </c>
      <c r="H27">
        <v>0.67368421052631555</v>
      </c>
      <c r="I27">
        <v>0.78496240601503742</v>
      </c>
      <c r="J27">
        <v>0.63909774436090216</v>
      </c>
      <c r="K27">
        <v>-0.47409982303501758</v>
      </c>
      <c r="L27">
        <v>-0.49624060150375932</v>
      </c>
      <c r="M27">
        <v>-0.69045096320336485</v>
      </c>
      <c r="N27">
        <v>0.59999999999999987</v>
      </c>
      <c r="O27">
        <v>0.52631578947368407</v>
      </c>
      <c r="P27">
        <v>0.7097744360902255</v>
      </c>
      <c r="Q27">
        <v>0.55639097744360888</v>
      </c>
      <c r="R27">
        <v>0.76842105263157878</v>
      </c>
      <c r="S27">
        <v>0.68270676691729304</v>
      </c>
      <c r="T27">
        <v>0.11428571428571425</v>
      </c>
      <c r="U27">
        <v>0.3278195488721804</v>
      </c>
      <c r="V27">
        <v>0.22255639097744356</v>
      </c>
      <c r="W27">
        <v>0.32047550612031606</v>
      </c>
      <c r="X27">
        <v>0.48721804511278183</v>
      </c>
      <c r="Y27">
        <v>0.69924812030075179</v>
      </c>
      <c r="Z27">
        <v>-1</v>
      </c>
      <c r="AA27">
        <v>-0.70116074542025453</v>
      </c>
      <c r="AB27">
        <v>0.45312175213159434</v>
      </c>
    </row>
    <row r="28" spans="1:59" x14ac:dyDescent="0.4">
      <c r="A28" s="7" t="s">
        <v>52</v>
      </c>
      <c r="B28">
        <v>-4.9529863127714326E-2</v>
      </c>
      <c r="C28">
        <v>2.0559707456105207</v>
      </c>
      <c r="D28">
        <v>3.9153790296001487</v>
      </c>
      <c r="E28">
        <v>4.3301270189221901</v>
      </c>
      <c r="F28">
        <v>-0.95314172011678677</v>
      </c>
      <c r="G28">
        <v>4.0638801595543503</v>
      </c>
      <c r="H28">
        <v>3.8675578407900173</v>
      </c>
      <c r="I28">
        <v>5.3754320619187768</v>
      </c>
      <c r="J28">
        <v>3.5253830555094838</v>
      </c>
      <c r="K28">
        <v>-2.2844988315257697</v>
      </c>
      <c r="L28">
        <v>-2.4250251583592823</v>
      </c>
      <c r="M28">
        <v>-4.0495155898521373</v>
      </c>
      <c r="N28">
        <v>3.1819805153394629</v>
      </c>
      <c r="O28">
        <v>2.6261286571944495</v>
      </c>
      <c r="P28">
        <v>4.2748350771748571</v>
      </c>
      <c r="Q28">
        <v>2.8409055402938872</v>
      </c>
      <c r="R28">
        <v>5.0944010519316256</v>
      </c>
      <c r="S28">
        <v>3.9640199771345102</v>
      </c>
      <c r="T28">
        <v>0.48807110086925032</v>
      </c>
      <c r="U28">
        <v>1.4721722691451753</v>
      </c>
      <c r="V28">
        <v>0.96851739133550607</v>
      </c>
      <c r="W28">
        <v>1.4353683371090642</v>
      </c>
      <c r="X28">
        <v>2.3670418010102465</v>
      </c>
      <c r="Y28">
        <v>4.1498747182283875</v>
      </c>
      <c r="Z28" t="e">
        <v>#DIV/0!</v>
      </c>
      <c r="AA28">
        <v>-4.1721733822811293</v>
      </c>
      <c r="AB28">
        <v>2.1565266865263144</v>
      </c>
    </row>
    <row r="29" spans="1:59" x14ac:dyDescent="0.4">
      <c r="A29" s="8" t="s">
        <v>27</v>
      </c>
      <c r="B29" s="1">
        <v>0.96104250541748792</v>
      </c>
      <c r="C29" s="1">
        <v>5.4584099673222058E-2</v>
      </c>
      <c r="D29" s="1">
        <v>1.0140621699159485E-3</v>
      </c>
      <c r="E29" s="1">
        <v>4.0325259474412504E-4</v>
      </c>
      <c r="F29" s="1">
        <v>0.35314356683488746</v>
      </c>
      <c r="G29" s="1">
        <v>7.2848452983145654E-4</v>
      </c>
      <c r="H29" s="1">
        <v>1.1280967372370534E-3</v>
      </c>
      <c r="I29" s="1">
        <v>4.1498048299013716E-5</v>
      </c>
      <c r="J29" s="1">
        <v>2.4165793968331244E-3</v>
      </c>
      <c r="K29" s="1">
        <v>3.4698623317633598E-2</v>
      </c>
      <c r="L29" s="1">
        <v>2.6051464707248902E-2</v>
      </c>
      <c r="M29" s="1">
        <v>7.5215460448877815E-4</v>
      </c>
      <c r="N29" s="1">
        <v>5.1629256736768101E-3</v>
      </c>
      <c r="O29" s="1">
        <v>1.7130651985788274E-2</v>
      </c>
      <c r="P29" s="1">
        <v>4.5583923438778336E-4</v>
      </c>
      <c r="Q29" s="1">
        <v>1.0841753245056922E-2</v>
      </c>
      <c r="R29" s="1">
        <v>7.5718811752602646E-5</v>
      </c>
      <c r="S29" s="1">
        <v>9.0990863247265342E-4</v>
      </c>
      <c r="T29" s="1">
        <v>0.63139173051843822</v>
      </c>
      <c r="U29" s="1">
        <v>0.15824386826406378</v>
      </c>
      <c r="V29" s="1">
        <v>0.34562063374685492</v>
      </c>
      <c r="W29" s="1">
        <v>0.16833175534502481</v>
      </c>
      <c r="X29" s="1">
        <v>2.9341991903708245E-2</v>
      </c>
      <c r="Y29" s="1">
        <v>6.0164162900383066E-4</v>
      </c>
      <c r="Z29" s="1" t="e">
        <v>#DIV/0!</v>
      </c>
      <c r="AA29" s="1">
        <v>5.7254691414452901E-4</v>
      </c>
      <c r="AB29" s="1">
        <v>4.4814827752988985E-2</v>
      </c>
    </row>
  </sheetData>
  <phoneticPr fontId="2"/>
  <conditionalFormatting sqref="B25:AB25">
    <cfRule type="cellIs" dxfId="2" priority="3" operator="lessThan">
      <formula>0.05</formula>
    </cfRule>
  </conditionalFormatting>
  <conditionalFormatting sqref="AG25:BG25">
    <cfRule type="cellIs" dxfId="1" priority="2" operator="lessThan">
      <formula>0.05</formula>
    </cfRule>
  </conditionalFormatting>
  <conditionalFormatting sqref="B29:AB29">
    <cfRule type="cellIs" dxfId="0" priority="1" operator="lessThan">
      <formula>0.05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Feces-oxidizedFA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y-oda</dc:creator>
  <cp:lastModifiedBy>y-oda</cp:lastModifiedBy>
  <dcterms:created xsi:type="dcterms:W3CDTF">2021-03-17T07:51:21Z</dcterms:created>
  <dcterms:modified xsi:type="dcterms:W3CDTF">2021-06-28T04:55:55Z</dcterms:modified>
</cp:coreProperties>
</file>