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nv\ibt\05_Forskningsgrupper\02. Molekylærgenetikk og mikrobiologi\MikPhys\MikPhys lab\Projects\90230600_AurOmega\Papers\Method paper\Active manus files\Supplementary files\"/>
    </mc:Choice>
  </mc:AlternateContent>
  <xr:revisionPtr revIDLastSave="0" documentId="13_ncr:1_{25415EBA-727F-4372-9D1A-0FA9BCF3335E}" xr6:coauthVersionLast="45" xr6:coauthVersionMax="45" xr10:uidLastSave="{00000000-0000-0000-0000-000000000000}"/>
  <bookViews>
    <workbookView xWindow="59820" yWindow="340" windowWidth="25240" windowHeight="17060" xr2:uid="{7B96D4A5-C56C-4E88-B196-EE6EB6F16803}"/>
  </bookViews>
  <sheets>
    <sheet name="Table S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2" l="1"/>
  <c r="D8" i="2" s="1"/>
  <c r="C9" i="2"/>
  <c r="D9" i="2" s="1"/>
  <c r="C10" i="2"/>
  <c r="D10" i="2" s="1"/>
  <c r="C11" i="2"/>
  <c r="D11" i="2" s="1"/>
  <c r="C12" i="2"/>
  <c r="D12" i="2" s="1"/>
  <c r="C13" i="2"/>
  <c r="D13" i="2" s="1"/>
  <c r="C14" i="2"/>
  <c r="D14" i="2" s="1"/>
  <c r="C15" i="2"/>
  <c r="D15" i="2" s="1"/>
  <c r="C16" i="2"/>
  <c r="D16" i="2" s="1"/>
  <c r="C17" i="2"/>
  <c r="D17" i="2" s="1"/>
  <c r="C18" i="2"/>
  <c r="D18" i="2" s="1"/>
  <c r="C7" i="2"/>
  <c r="D7" i="2" s="1"/>
  <c r="I9" i="2"/>
  <c r="I10" i="2"/>
  <c r="I11" i="2"/>
  <c r="I12" i="2"/>
  <c r="I13" i="2"/>
  <c r="I14" i="2"/>
  <c r="I15" i="2"/>
  <c r="I16" i="2"/>
  <c r="I17" i="2"/>
  <c r="I18" i="2"/>
  <c r="I8" i="2"/>
  <c r="K8" i="2" l="1"/>
  <c r="K9" i="2"/>
  <c r="K10" i="2"/>
  <c r="K11" i="2"/>
  <c r="K12" i="2"/>
  <c r="K13" i="2"/>
  <c r="K14" i="2"/>
  <c r="K15" i="2"/>
  <c r="K16" i="2"/>
  <c r="K17" i="2"/>
  <c r="K18" i="2"/>
  <c r="K7" i="2"/>
  <c r="J7" i="2"/>
  <c r="J9" i="2"/>
  <c r="J8" i="2" l="1"/>
  <c r="J10" i="2"/>
  <c r="J11" i="2"/>
  <c r="J12" i="2"/>
  <c r="J13" i="2"/>
  <c r="J14" i="2"/>
  <c r="J15" i="2"/>
  <c r="J16" i="2"/>
  <c r="J17" i="2"/>
  <c r="J18" i="2"/>
</calcChain>
</file>

<file path=xl/sharedStrings.xml><?xml version="1.0" encoding="utf-8"?>
<sst xmlns="http://schemas.openxmlformats.org/spreadsheetml/2006/main" count="19" uniqueCount="19">
  <si>
    <t>hours</t>
  </si>
  <si>
    <t>g CO2/l-h</t>
  </si>
  <si>
    <t>g DW/l</t>
  </si>
  <si>
    <t>g DW w/o Lipid/l</t>
  </si>
  <si>
    <t>Carbon In</t>
  </si>
  <si>
    <t>Carbon out</t>
  </si>
  <si>
    <t>%C</t>
  </si>
  <si>
    <t>Recovery</t>
  </si>
  <si>
    <t>Time after inoculation</t>
  </si>
  <si>
    <t>glucose (g/l)</t>
  </si>
  <si>
    <t>g DW wo Lip/ g glucose</t>
  </si>
  <si>
    <t>g Lipids/ g glucose</t>
  </si>
  <si>
    <r>
      <t>Y</t>
    </r>
    <r>
      <rPr>
        <b/>
        <vertAlign val="subscript"/>
        <sz val="11"/>
        <color theme="1"/>
        <rFont val="Calibri"/>
        <family val="2"/>
        <scheme val="minor"/>
      </rPr>
      <t>XS</t>
    </r>
  </si>
  <si>
    <r>
      <t>Y</t>
    </r>
    <r>
      <rPr>
        <b/>
        <vertAlign val="subscript"/>
        <sz val="11"/>
        <color theme="1"/>
        <rFont val="Calibri"/>
        <family val="2"/>
        <scheme val="minor"/>
      </rPr>
      <t>PS</t>
    </r>
  </si>
  <si>
    <r>
      <t>r</t>
    </r>
    <r>
      <rPr>
        <b/>
        <vertAlign val="subscript"/>
        <sz val="11"/>
        <color theme="1"/>
        <rFont val="Calibri"/>
        <family val="2"/>
        <scheme val="minor"/>
      </rPr>
      <t>glu</t>
    </r>
    <r>
      <rPr>
        <b/>
        <sz val="11"/>
        <color theme="1"/>
        <rFont val="Calibri"/>
        <family val="2"/>
        <scheme val="minor"/>
      </rPr>
      <t xml:space="preserve"> (g/l-h)</t>
    </r>
  </si>
  <si>
    <t>Growth rate</t>
  </si>
  <si>
    <r>
      <t>q</t>
    </r>
    <r>
      <rPr>
        <b/>
        <vertAlign val="subscript"/>
        <sz val="11"/>
        <color theme="1"/>
        <rFont val="Calibri"/>
        <family val="2"/>
        <scheme val="minor"/>
      </rPr>
      <t>glu</t>
    </r>
    <r>
      <rPr>
        <b/>
        <sz val="11"/>
        <color theme="1"/>
        <rFont val="Calibri"/>
        <family val="2"/>
        <scheme val="minor"/>
      </rPr>
      <t xml:space="preserve"> (g /g DW-h)</t>
    </r>
  </si>
  <si>
    <r>
      <t>h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</si>
  <si>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rPr>
        <b/>
        <sz val="11"/>
        <color theme="1"/>
        <rFont val="Calibri"/>
        <family val="2"/>
        <scheme val="minor"/>
      </rPr>
      <t>Supplementary Table S1.</t>
    </r>
    <r>
      <rPr>
        <sz val="11"/>
        <color theme="1"/>
        <rFont val="Calibri"/>
        <family val="2"/>
        <scheme val="minor"/>
      </rPr>
      <t xml:space="preserve"> Cultivation data for the Auranthiochytrium sp T66 bioreactor cultivation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</si>
</sst>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98E6-2B18-4233-8F72-1454D44AE7FB}">
  <dimension ref="A1:M21"/>
  <sheetViews>
    <sheetView showGridLines="0" tabSelected="1" zoomScale="80" zoomScaleNormal="80" workbookViewId="0"/>
  </sheetViews>
  <sheetFormatPr defaultRowHeight="19.75" customHeight="1" x14ac:dyDescent="0.35"/>
  <cols>
    <col min="1" max="1" width="21.1796875" customWidth="1"/>
    <col min="2" max="4" width="16.453125" customWidth="1"/>
    <col min="5" max="5" width="1.6328125" customWidth="1"/>
    <col min="6" max="7" width="16.453125" customWidth="1"/>
    <col min="8" max="9" width="18.54296875" customWidth="1"/>
    <col min="10" max="12" width="21.08984375" customWidth="1"/>
  </cols>
  <sheetData>
    <row r="1" spans="1:13" ht="19.75" customHeight="1" x14ac:dyDescent="0.35">
      <c r="A1" t="s">
        <v>18</v>
      </c>
    </row>
    <row r="3" spans="1:13" ht="19.75" customHeight="1" thickBot="1" x14ac:dyDescent="0.4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3" ht="19.75" customHeight="1" x14ac:dyDescent="0.45">
      <c r="A4" s="13" t="s">
        <v>8</v>
      </c>
      <c r="B4" s="21" t="s">
        <v>4</v>
      </c>
      <c r="C4" s="21"/>
      <c r="D4" s="21"/>
      <c r="E4" s="14"/>
      <c r="F4" s="21" t="s">
        <v>5</v>
      </c>
      <c r="G4" s="21"/>
      <c r="H4" s="21"/>
      <c r="I4" s="14" t="s">
        <v>15</v>
      </c>
      <c r="J4" s="15" t="s">
        <v>12</v>
      </c>
      <c r="K4" s="15" t="s">
        <v>13</v>
      </c>
      <c r="L4" s="15" t="s">
        <v>7</v>
      </c>
    </row>
    <row r="5" spans="1:13" ht="19.75" customHeight="1" thickBot="1" x14ac:dyDescent="0.5">
      <c r="A5" s="16" t="s">
        <v>0</v>
      </c>
      <c r="B5" s="16" t="s">
        <v>9</v>
      </c>
      <c r="C5" s="17" t="s">
        <v>14</v>
      </c>
      <c r="D5" s="17" t="s">
        <v>16</v>
      </c>
      <c r="E5" s="17"/>
      <c r="F5" s="18" t="s">
        <v>2</v>
      </c>
      <c r="G5" s="19" t="s">
        <v>3</v>
      </c>
      <c r="H5" s="17" t="s">
        <v>1</v>
      </c>
      <c r="I5" s="17" t="s">
        <v>17</v>
      </c>
      <c r="J5" s="17" t="s">
        <v>10</v>
      </c>
      <c r="K5" s="17" t="s">
        <v>11</v>
      </c>
      <c r="L5" s="17" t="s">
        <v>6</v>
      </c>
      <c r="M5" s="2"/>
    </row>
    <row r="6" spans="1:13" ht="19.75" customHeight="1" x14ac:dyDescent="0.35">
      <c r="A6" s="1">
        <v>0</v>
      </c>
      <c r="B6" s="1">
        <v>52.43082749125071</v>
      </c>
      <c r="C6" s="2"/>
      <c r="D6" s="2"/>
      <c r="E6" s="2"/>
      <c r="F6" s="2"/>
      <c r="G6" s="3"/>
      <c r="H6" s="2"/>
      <c r="I6" s="2"/>
      <c r="J6" s="2"/>
      <c r="K6" s="2"/>
      <c r="L6" s="2"/>
      <c r="M6" s="2"/>
    </row>
    <row r="7" spans="1:13" ht="19.75" customHeight="1" x14ac:dyDescent="0.35">
      <c r="A7" s="1">
        <v>9.6999999999999993</v>
      </c>
      <c r="B7" s="1">
        <v>48.520622119828602</v>
      </c>
      <c r="C7" s="1">
        <f>(B6-B7)/(A7-A6)</f>
        <v>0.40311395581671228</v>
      </c>
      <c r="D7" s="1">
        <f>C7/AVERAGE(F6:F7)</f>
        <v>0.24158813125776754</v>
      </c>
      <c r="E7" s="1"/>
      <c r="F7" s="4">
        <v>1.6686000000000056</v>
      </c>
      <c r="G7" s="5">
        <v>1.3817555609106651</v>
      </c>
      <c r="H7" s="5">
        <v>0.36589017767610238</v>
      </c>
      <c r="I7" s="20"/>
      <c r="J7" s="5">
        <f>(G7-G6)/(B6-B7)</f>
        <v>0.35337160830714431</v>
      </c>
      <c r="K7" s="5">
        <f>((F7-G7)-(F6-G6))/(B6-B7)</f>
        <v>7.3357896029133035E-2</v>
      </c>
      <c r="L7" s="6">
        <v>79.866743081660786</v>
      </c>
      <c r="M7" s="2"/>
    </row>
    <row r="8" spans="1:13" ht="19.75" customHeight="1" x14ac:dyDescent="0.35">
      <c r="A8" s="1">
        <v>11.7</v>
      </c>
      <c r="B8" s="1">
        <v>46.534034818459034</v>
      </c>
      <c r="C8" s="1">
        <f t="shared" ref="C8:C18" si="0">(B7-B8)/(A8-A7)</f>
        <v>0.99329365068478381</v>
      </c>
      <c r="D8" s="1">
        <f t="shared" ref="D8:D18" si="1">C8/AVERAGE(F7:F8)</f>
        <v>0.49562769090297187</v>
      </c>
      <c r="E8" s="1"/>
      <c r="F8" s="4">
        <v>2.3396250000000007</v>
      </c>
      <c r="G8" s="5">
        <v>1.9452171243227283</v>
      </c>
      <c r="H8" s="5">
        <v>0.51460614643149449</v>
      </c>
      <c r="I8" s="20">
        <f>(LN(F8)-LN(F7))/(A8-A7)</f>
        <v>0.16900285431554146</v>
      </c>
      <c r="J8" s="5">
        <f t="shared" ref="J8:J17" si="2">(G8-G7)/(B7-B8)</f>
        <v>0.28363292316607919</v>
      </c>
      <c r="K8" s="5">
        <f t="shared" ref="K8:K17" si="3">((F8-G8)-(F7-G7))/(B7-B8)</f>
        <v>5.4144832454016432E-2</v>
      </c>
      <c r="L8" s="7"/>
      <c r="M8" s="2"/>
    </row>
    <row r="9" spans="1:13" ht="19.75" customHeight="1" x14ac:dyDescent="0.35">
      <c r="A9" s="1">
        <v>14</v>
      </c>
      <c r="B9" s="1">
        <v>44.873444358894318</v>
      </c>
      <c r="C9" s="1">
        <f t="shared" si="0"/>
        <v>0.72199585198465899</v>
      </c>
      <c r="D9" s="1">
        <f t="shared" si="1"/>
        <v>0.23288310684127372</v>
      </c>
      <c r="E9" s="1"/>
      <c r="F9" s="4">
        <v>3.8608750000000001</v>
      </c>
      <c r="G9" s="5">
        <v>3.2011612869438397</v>
      </c>
      <c r="H9" s="5">
        <v>0.88416983131755567</v>
      </c>
      <c r="I9" s="20">
        <f t="shared" ref="I9:I18" si="4">(LN(F9)-LN(F8))/(A9-A8)</f>
        <v>0.21778399200379045</v>
      </c>
      <c r="J9" s="5">
        <f>(G9-G8)/(B8-B9)</f>
        <v>0.75632384576647937</v>
      </c>
      <c r="K9" s="5">
        <f t="shared" si="3"/>
        <v>0.15976596508234273</v>
      </c>
      <c r="L9" s="6">
        <v>62.405524931400166</v>
      </c>
      <c r="M9" s="2"/>
    </row>
    <row r="10" spans="1:13" ht="19.75" customHeight="1" x14ac:dyDescent="0.35">
      <c r="A10" s="1">
        <v>15.9</v>
      </c>
      <c r="B10" s="1">
        <v>42.908742823416986</v>
      </c>
      <c r="C10" s="1">
        <f t="shared" si="0"/>
        <v>1.0340534397249113</v>
      </c>
      <c r="D10" s="1">
        <f t="shared" si="1"/>
        <v>0.2412700883075011</v>
      </c>
      <c r="E10" s="1"/>
      <c r="F10" s="4">
        <v>4.7108749999999997</v>
      </c>
      <c r="G10" s="5">
        <v>3.6561292535633605</v>
      </c>
      <c r="H10" s="5">
        <v>1.0184539313301486</v>
      </c>
      <c r="I10" s="20">
        <f t="shared" si="4"/>
        <v>0.10472622315556712</v>
      </c>
      <c r="J10" s="5">
        <f t="shared" si="2"/>
        <v>0.23157103427874332</v>
      </c>
      <c r="K10" s="5">
        <f t="shared" si="3"/>
        <v>0.20106465345867627</v>
      </c>
      <c r="L10" s="6">
        <v>104.92517378829412</v>
      </c>
      <c r="M10" s="2"/>
    </row>
    <row r="11" spans="1:13" ht="19.75" customHeight="1" x14ac:dyDescent="0.35">
      <c r="A11" s="1">
        <v>18.899999999999999</v>
      </c>
      <c r="B11" s="1">
        <v>36.221935046268378</v>
      </c>
      <c r="C11" s="1">
        <f t="shared" si="0"/>
        <v>2.228935925716204</v>
      </c>
      <c r="D11" s="1">
        <f t="shared" si="1"/>
        <v>0.40407182056741253</v>
      </c>
      <c r="E11" s="1"/>
      <c r="F11" s="4">
        <v>6.3215000000000003</v>
      </c>
      <c r="G11" s="5">
        <v>4.4155016994089795</v>
      </c>
      <c r="H11" s="5">
        <v>1.130738310473975</v>
      </c>
      <c r="I11" s="20">
        <f t="shared" si="4"/>
        <v>9.8027618682865456E-2</v>
      </c>
      <c r="J11" s="5">
        <f t="shared" si="2"/>
        <v>0.11356277481770695</v>
      </c>
      <c r="K11" s="5">
        <f t="shared" si="3"/>
        <v>0.12730327871296654</v>
      </c>
      <c r="L11" s="6">
        <v>69.431417536405903</v>
      </c>
      <c r="M11" s="2"/>
    </row>
    <row r="12" spans="1:13" ht="19.75" customHeight="1" x14ac:dyDescent="0.35">
      <c r="A12" s="1">
        <v>20.8</v>
      </c>
      <c r="B12" s="1">
        <v>32.580831635580928</v>
      </c>
      <c r="C12" s="1">
        <f t="shared" si="0"/>
        <v>1.916370216151287</v>
      </c>
      <c r="D12" s="1">
        <f t="shared" si="1"/>
        <v>0.27620368481263818</v>
      </c>
      <c r="E12" s="1"/>
      <c r="F12" s="4">
        <v>7.5549999999999997</v>
      </c>
      <c r="G12" s="5">
        <v>4.9086661188783731</v>
      </c>
      <c r="H12" s="5">
        <v>1.1803879547587088</v>
      </c>
      <c r="I12" s="20">
        <f t="shared" si="4"/>
        <v>9.3817407344677667E-2</v>
      </c>
      <c r="J12" s="5">
        <f t="shared" si="2"/>
        <v>0.13544367293217935</v>
      </c>
      <c r="K12" s="5">
        <f t="shared" si="3"/>
        <v>0.20332726018095393</v>
      </c>
      <c r="L12" s="6">
        <v>95.863382521023198</v>
      </c>
      <c r="M12" s="2"/>
    </row>
    <row r="13" spans="1:13" ht="19.75" customHeight="1" x14ac:dyDescent="0.35">
      <c r="A13" s="1">
        <v>22.9</v>
      </c>
      <c r="B13" s="1">
        <v>28.196211400850153</v>
      </c>
      <c r="C13" s="1">
        <f t="shared" si="0"/>
        <v>2.0879143974908474</v>
      </c>
      <c r="D13" s="1">
        <f t="shared" si="1"/>
        <v>0.25448405112936162</v>
      </c>
      <c r="E13" s="1"/>
      <c r="F13" s="4">
        <v>8.854000000000001</v>
      </c>
      <c r="G13" s="5">
        <v>5.4201510210276043</v>
      </c>
      <c r="H13" s="5">
        <v>1.0878474169020469</v>
      </c>
      <c r="I13" s="20">
        <f t="shared" si="4"/>
        <v>7.5552256469165024E-2</v>
      </c>
      <c r="J13" s="5">
        <f t="shared" si="2"/>
        <v>0.11665432232824546</v>
      </c>
      <c r="K13" s="5">
        <f t="shared" si="3"/>
        <v>0.17960850785042395</v>
      </c>
      <c r="L13" s="6">
        <v>85.375284202310425</v>
      </c>
      <c r="M13" s="2"/>
    </row>
    <row r="14" spans="1:13" ht="19.75" customHeight="1" x14ac:dyDescent="0.35">
      <c r="A14" s="1">
        <v>28.9</v>
      </c>
      <c r="B14" s="1">
        <v>18.198373434984177</v>
      </c>
      <c r="C14" s="1">
        <f t="shared" si="0"/>
        <v>1.6663063276443293</v>
      </c>
      <c r="D14" s="1">
        <f t="shared" si="1"/>
        <v>0.16782639583475556</v>
      </c>
      <c r="E14" s="1"/>
      <c r="F14" s="4">
        <v>11.003500000000001</v>
      </c>
      <c r="G14" s="5">
        <v>5.8509152707763494</v>
      </c>
      <c r="H14" s="5">
        <v>0.99090956528994856</v>
      </c>
      <c r="I14" s="20">
        <f t="shared" si="4"/>
        <v>3.6224011616250516E-2</v>
      </c>
      <c r="J14" s="5">
        <f t="shared" si="2"/>
        <v>4.3085740258987475E-2</v>
      </c>
      <c r="K14" s="5">
        <f t="shared" si="3"/>
        <v>0.17191074271450088</v>
      </c>
      <c r="L14" s="6">
        <v>80.244357846555715</v>
      </c>
      <c r="M14" s="2"/>
    </row>
    <row r="15" spans="1:13" ht="19.75" customHeight="1" x14ac:dyDescent="0.35">
      <c r="A15" s="1">
        <v>33.200000000000003</v>
      </c>
      <c r="B15" s="1">
        <v>11.893833328298491</v>
      </c>
      <c r="C15" s="1">
        <f t="shared" si="0"/>
        <v>1.4661721178338789</v>
      </c>
      <c r="D15" s="1">
        <f t="shared" si="1"/>
        <v>0.12256402238945698</v>
      </c>
      <c r="E15" s="1"/>
      <c r="F15" s="4">
        <v>12.921499999999998</v>
      </c>
      <c r="G15" s="5">
        <v>5.8170885874644416</v>
      </c>
      <c r="H15" s="5">
        <v>0.88332960819079598</v>
      </c>
      <c r="I15" s="20">
        <f t="shared" si="4"/>
        <v>3.7367252716101071E-2</v>
      </c>
      <c r="J15" s="5">
        <f t="shared" si="2"/>
        <v>-5.3654481912227278E-3</v>
      </c>
      <c r="K15" s="5">
        <f t="shared" si="3"/>
        <v>0.30959065217811521</v>
      </c>
      <c r="L15" s="6">
        <v>99.777890547223421</v>
      </c>
      <c r="M15" s="2"/>
    </row>
    <row r="16" spans="1:13" ht="19.75" customHeight="1" x14ac:dyDescent="0.35">
      <c r="A16" s="1">
        <v>37.200000000000003</v>
      </c>
      <c r="B16" s="1">
        <v>7.9519439046201388</v>
      </c>
      <c r="C16" s="1">
        <f t="shared" si="0"/>
        <v>0.98547235591958815</v>
      </c>
      <c r="D16" s="1">
        <f t="shared" si="1"/>
        <v>7.3618254247424839E-2</v>
      </c>
      <c r="E16" s="1"/>
      <c r="F16" s="4">
        <v>13.85099999999993</v>
      </c>
      <c r="G16" s="5">
        <v>6.0998996396763836</v>
      </c>
      <c r="H16" s="5">
        <v>0.73491119730996213</v>
      </c>
      <c r="I16" s="20">
        <f t="shared" si="4"/>
        <v>1.736621037656727E-2</v>
      </c>
      <c r="J16" s="5">
        <f t="shared" si="2"/>
        <v>7.1745049598077884E-2</v>
      </c>
      <c r="K16" s="5">
        <f t="shared" si="3"/>
        <v>0.1640555779934931</v>
      </c>
      <c r="L16" s="6">
        <v>92.274773239987681</v>
      </c>
      <c r="M16" s="2"/>
    </row>
    <row r="17" spans="1:13" ht="19.75" customHeight="1" x14ac:dyDescent="0.35">
      <c r="A17" s="1">
        <v>41.1</v>
      </c>
      <c r="B17" s="1">
        <v>4.162439399423711</v>
      </c>
      <c r="C17" s="1">
        <f t="shared" si="0"/>
        <v>0.97166782184523826</v>
      </c>
      <c r="D17" s="1">
        <f t="shared" si="1"/>
        <v>6.6443368561627539E-2</v>
      </c>
      <c r="E17" s="1"/>
      <c r="F17" s="4">
        <v>15.396999999999981</v>
      </c>
      <c r="G17" s="5">
        <v>6.2111488338016141</v>
      </c>
      <c r="H17" s="5">
        <v>0.71678239200143623</v>
      </c>
      <c r="I17" s="20">
        <f t="shared" si="4"/>
        <v>2.7132116167903595E-2</v>
      </c>
      <c r="J17" s="5">
        <f t="shared" si="2"/>
        <v>2.9357187456217029E-2</v>
      </c>
      <c r="K17" s="5">
        <f t="shared" si="3"/>
        <v>0.37861171662611615</v>
      </c>
      <c r="L17" s="6">
        <v>125.18315618768104</v>
      </c>
      <c r="M17" s="2"/>
    </row>
    <row r="18" spans="1:13" ht="19.75" customHeight="1" thickBot="1" x14ac:dyDescent="0.4">
      <c r="A18" s="9">
        <v>44.1</v>
      </c>
      <c r="B18" s="9">
        <v>0.16014088409804375</v>
      </c>
      <c r="C18" s="9">
        <f t="shared" si="0"/>
        <v>1.3340995051085558</v>
      </c>
      <c r="D18" s="9">
        <f t="shared" si="1"/>
        <v>8.6112603202101415E-2</v>
      </c>
      <c r="E18" s="9"/>
      <c r="F18" s="10">
        <v>15.588000000000012</v>
      </c>
      <c r="G18" s="11">
        <v>5.9585508922884873</v>
      </c>
      <c r="H18" s="11">
        <v>0.6738290070180718</v>
      </c>
      <c r="I18" s="9">
        <f t="shared" si="4"/>
        <v>4.1095674095611061E-3</v>
      </c>
      <c r="J18" s="11">
        <f>(G18-G17)/(B17-B18)</f>
        <v>-6.3113218703171339E-2</v>
      </c>
      <c r="K18" s="11">
        <f>((F18-G18)-(F17-G17))/(B17-B18)</f>
        <v>0.11083579593439249</v>
      </c>
      <c r="L18" s="12">
        <v>47.822472616151607</v>
      </c>
      <c r="M18" s="2"/>
    </row>
    <row r="19" spans="1:13" ht="19.75" customHeight="1" x14ac:dyDescent="0.35">
      <c r="L19" s="2"/>
    </row>
    <row r="20" spans="1:13" ht="19.75" customHeight="1" x14ac:dyDescent="0.35">
      <c r="A20" s="2"/>
      <c r="B20" s="2"/>
      <c r="C20" s="2"/>
      <c r="D20" s="2"/>
      <c r="E20" s="2"/>
      <c r="F20" s="2"/>
      <c r="G20" s="1"/>
      <c r="H20" s="1"/>
      <c r="I20" s="1"/>
      <c r="J20" s="1"/>
      <c r="K20" s="2"/>
      <c r="L20" s="2"/>
    </row>
    <row r="21" spans="1:13" ht="19.75" customHeight="1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</sheetData>
  <mergeCells count="2">
    <mergeCell ref="F4:H4"/>
    <mergeCell ref="B4:D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Bruheim</dc:creator>
  <cp:lastModifiedBy>Per Bruheim</cp:lastModifiedBy>
  <dcterms:created xsi:type="dcterms:W3CDTF">2020-06-18T08:08:30Z</dcterms:created>
  <dcterms:modified xsi:type="dcterms:W3CDTF">2020-11-26T10:29:52Z</dcterms:modified>
</cp:coreProperties>
</file>